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240" yWindow="75" windowWidth="14880" windowHeight="8130"/>
  </bookViews>
  <sheets>
    <sheet name="KM-BIV" sheetId="21" r:id="rId1"/>
    <sheet name="KM-BIV-01" sheetId="20" r:id="rId2"/>
    <sheet name="KM-BIV-02" sheetId="22" r:id="rId3"/>
    <sheet name="KM-BIV-10-1" sheetId="67" r:id="rId4"/>
    <sheet name="KM-BIV-10-2" sheetId="68" r:id="rId5"/>
    <sheet name="KM-BIV-10-3" sheetId="69" r:id="rId6"/>
    <sheet name="KM-BIV-10-M" sheetId="70" r:id="rId7"/>
    <sheet name="KM-BIV-10-E" sheetId="71" r:id="rId8"/>
    <sheet name="Alapa" sheetId="59" r:id="rId9"/>
    <sheet name="Import_M" sheetId="61" r:id="rId10"/>
    <sheet name="Import_O" sheetId="62" r:id="rId11"/>
    <sheet name="Import_F" sheetId="63" r:id="rId12"/>
  </sheets>
  <externalReferences>
    <externalReference r:id="rId13"/>
    <externalReference r:id="rId14"/>
  </externalReferences>
  <definedNames>
    <definedName name="_xlnm.Database">[1]Tartalomj.!$A$1:$D$108</definedName>
    <definedName name="KörlevMező">'[2]#HIV'!$A$1</definedName>
    <definedName name="_xlnm.Print_Titles" localSheetId="2">'KM-BIV-02'!$7:$8</definedName>
    <definedName name="_xlnm.Print_Titles" localSheetId="4">'KM-BIV-10-2'!$1:$8</definedName>
    <definedName name="_xlnm.Print_Titles" localSheetId="5">'KM-BIV-10-3'!$1:$11</definedName>
    <definedName name="_xlnm.Print_Area" localSheetId="0">'KM-BIV'!$A$1:$E$47</definedName>
    <definedName name="_xlnm.Print_Area" localSheetId="1">'KM-BIV-01'!$A$1:$H$47</definedName>
    <definedName name="_xlnm.Print_Area" localSheetId="2">'KM-BIV-02'!$A$1:$J$400</definedName>
    <definedName name="_xlnm.Print_Area" localSheetId="3">'KM-BIV-10-1'!$A$1:$L$29</definedName>
    <definedName name="_xlnm.Print_Area" localSheetId="4">'KM-BIV-10-2'!$A$1:$H$90</definedName>
    <definedName name="_xlnm.Print_Area" localSheetId="5">'KM-BIV-10-3'!$A$1:$H$86</definedName>
    <definedName name="_xlnm.Print_Area" localSheetId="7">'KM-BIV-10-E'!$A$1:$E$27</definedName>
    <definedName name="_xlnm.Print_Area" localSheetId="6">'KM-BIV-10-M'!$A$1:$B$43</definedName>
    <definedName name="TABLE" localSheetId="8">Alapa!$C$27:$C$27</definedName>
    <definedName name="TABLE_2" localSheetId="8">Alapa!$C$27:$C$27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H6" i="22" l="1"/>
  <c r="H269" i="22" s="1"/>
  <c r="H27" i="20"/>
  <c r="H26" i="20"/>
  <c r="B27" i="20"/>
  <c r="B26" i="20"/>
  <c r="B24" i="20"/>
  <c r="H24" i="20" s="1"/>
  <c r="B23" i="20"/>
  <c r="H23" i="20"/>
  <c r="F11" i="22"/>
  <c r="H11" i="22" s="1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4" i="22"/>
  <c r="G44" i="22"/>
  <c r="F45" i="22"/>
  <c r="H45" i="22" s="1"/>
  <c r="G45" i="22"/>
  <c r="F46" i="22"/>
  <c r="G46" i="22"/>
  <c r="F47" i="22"/>
  <c r="G47" i="22"/>
  <c r="F48" i="22"/>
  <c r="G48" i="22"/>
  <c r="F49" i="22"/>
  <c r="G49" i="22"/>
  <c r="F50" i="22"/>
  <c r="G50" i="22"/>
  <c r="F51" i="22"/>
  <c r="G51" i="22"/>
  <c r="F52" i="22"/>
  <c r="H52" i="22" s="1"/>
  <c r="G52" i="22"/>
  <c r="F53" i="22"/>
  <c r="H53" i="22" s="1"/>
  <c r="G53" i="22"/>
  <c r="F54" i="22"/>
  <c r="G54" i="22"/>
  <c r="F55" i="22"/>
  <c r="H55" i="22" s="1"/>
  <c r="G55" i="22"/>
  <c r="F56" i="22"/>
  <c r="H56" i="22" s="1"/>
  <c r="G56" i="22"/>
  <c r="F57" i="22"/>
  <c r="G57" i="22"/>
  <c r="F58" i="22"/>
  <c r="G58" i="22"/>
  <c r="F59" i="22"/>
  <c r="G59" i="22"/>
  <c r="F60" i="22"/>
  <c r="G60" i="22"/>
  <c r="F61" i="22"/>
  <c r="G61" i="22"/>
  <c r="F62" i="22"/>
  <c r="G62" i="22"/>
  <c r="F63" i="22"/>
  <c r="G63" i="22"/>
  <c r="F64" i="22"/>
  <c r="G64" i="22"/>
  <c r="F65" i="22"/>
  <c r="H65" i="22" s="1"/>
  <c r="G65" i="22"/>
  <c r="F66" i="22"/>
  <c r="G66" i="22"/>
  <c r="F67" i="22"/>
  <c r="G67" i="22"/>
  <c r="F68" i="22"/>
  <c r="G68" i="22"/>
  <c r="F69" i="22"/>
  <c r="G69" i="22"/>
  <c r="F70" i="22"/>
  <c r="G70" i="22"/>
  <c r="F71" i="22"/>
  <c r="H71" i="22" s="1"/>
  <c r="G71" i="22"/>
  <c r="F72" i="22"/>
  <c r="H72" i="22" s="1"/>
  <c r="G72" i="22"/>
  <c r="F73" i="22"/>
  <c r="G73" i="22"/>
  <c r="F74" i="22"/>
  <c r="G74" i="22"/>
  <c r="F75" i="22"/>
  <c r="G75" i="22"/>
  <c r="F76" i="22"/>
  <c r="H76" i="22" s="1"/>
  <c r="G76" i="22"/>
  <c r="F77" i="22"/>
  <c r="G77" i="22"/>
  <c r="F78" i="22"/>
  <c r="G78" i="22"/>
  <c r="F79" i="22"/>
  <c r="G79" i="22"/>
  <c r="F80" i="22"/>
  <c r="G80" i="22"/>
  <c r="F81" i="22"/>
  <c r="G81" i="22"/>
  <c r="F82" i="22"/>
  <c r="G82" i="22"/>
  <c r="F83" i="22"/>
  <c r="G83" i="22"/>
  <c r="F84" i="22"/>
  <c r="G84" i="22"/>
  <c r="F85" i="22"/>
  <c r="G85" i="22"/>
  <c r="F86" i="22"/>
  <c r="G86" i="22"/>
  <c r="F87" i="22"/>
  <c r="G87" i="22"/>
  <c r="F88" i="22"/>
  <c r="G88" i="22"/>
  <c r="F89" i="22"/>
  <c r="G89" i="22"/>
  <c r="F90" i="22"/>
  <c r="G90" i="22"/>
  <c r="F91" i="22"/>
  <c r="G91" i="22"/>
  <c r="F92" i="22"/>
  <c r="G92" i="22"/>
  <c r="F93" i="22"/>
  <c r="G93" i="22"/>
  <c r="F94" i="22"/>
  <c r="G94" i="22"/>
  <c r="F95" i="22"/>
  <c r="G95" i="22"/>
  <c r="F96" i="22"/>
  <c r="G96" i="22"/>
  <c r="F97" i="22"/>
  <c r="G97" i="22"/>
  <c r="F98" i="22"/>
  <c r="G98" i="22"/>
  <c r="F99" i="22"/>
  <c r="G99" i="22"/>
  <c r="F100" i="22"/>
  <c r="G100" i="22"/>
  <c r="F101" i="22"/>
  <c r="G101" i="22"/>
  <c r="F102" i="22"/>
  <c r="H102" i="22" s="1"/>
  <c r="G102" i="22"/>
  <c r="F103" i="22"/>
  <c r="G103" i="22"/>
  <c r="F104" i="22"/>
  <c r="G104" i="22"/>
  <c r="F105" i="22"/>
  <c r="G105" i="22"/>
  <c r="F106" i="22"/>
  <c r="H106" i="22" s="1"/>
  <c r="G106" i="22"/>
  <c r="F107" i="22"/>
  <c r="G107" i="22"/>
  <c r="F108" i="22"/>
  <c r="G108" i="22"/>
  <c r="F109" i="22"/>
  <c r="H109" i="22"/>
  <c r="G109" i="22"/>
  <c r="F110" i="22"/>
  <c r="G110" i="22"/>
  <c r="F111" i="22"/>
  <c r="G111" i="22"/>
  <c r="F112" i="22"/>
  <c r="G112" i="22"/>
  <c r="F113" i="22"/>
  <c r="G113" i="22"/>
  <c r="F114" i="22"/>
  <c r="G114" i="22"/>
  <c r="F115" i="22"/>
  <c r="G115" i="22"/>
  <c r="F116" i="22"/>
  <c r="G116" i="22"/>
  <c r="F117" i="22"/>
  <c r="G117" i="22"/>
  <c r="F118" i="22"/>
  <c r="G118" i="22"/>
  <c r="F119" i="22"/>
  <c r="G119" i="22"/>
  <c r="F120" i="22"/>
  <c r="G120" i="22"/>
  <c r="F121" i="22"/>
  <c r="H121" i="22" s="1"/>
  <c r="G121" i="22"/>
  <c r="F122" i="22"/>
  <c r="G122" i="22"/>
  <c r="F123" i="22"/>
  <c r="G123" i="22"/>
  <c r="F124" i="22"/>
  <c r="G124" i="22"/>
  <c r="F125" i="22"/>
  <c r="G125" i="22"/>
  <c r="F126" i="22"/>
  <c r="G126" i="22"/>
  <c r="F127" i="22"/>
  <c r="G127" i="22"/>
  <c r="F128" i="22"/>
  <c r="G128" i="22"/>
  <c r="F129" i="22"/>
  <c r="H129" i="22" s="1"/>
  <c r="G129" i="22"/>
  <c r="F130" i="22"/>
  <c r="G130" i="22"/>
  <c r="F131" i="22"/>
  <c r="G131" i="22"/>
  <c r="F132" i="22"/>
  <c r="G132" i="22"/>
  <c r="F133" i="22"/>
  <c r="G133" i="22"/>
  <c r="F134" i="22"/>
  <c r="G134" i="22"/>
  <c r="F135" i="22"/>
  <c r="H135" i="22" s="1"/>
  <c r="G135" i="22"/>
  <c r="F136" i="22"/>
  <c r="G136" i="22"/>
  <c r="F137" i="22"/>
  <c r="G137" i="22"/>
  <c r="F138" i="22"/>
  <c r="G138" i="22"/>
  <c r="F139" i="22"/>
  <c r="G139" i="22"/>
  <c r="F140" i="22"/>
  <c r="G140" i="22"/>
  <c r="F141" i="22"/>
  <c r="H141" i="22" s="1"/>
  <c r="G141" i="22"/>
  <c r="F142" i="22"/>
  <c r="H142" i="22" s="1"/>
  <c r="G142" i="22"/>
  <c r="F143" i="22"/>
  <c r="G143" i="22"/>
  <c r="F144" i="22"/>
  <c r="G144" i="22"/>
  <c r="F145" i="22"/>
  <c r="G145" i="22"/>
  <c r="F146" i="22"/>
  <c r="H146" i="22" s="1"/>
  <c r="G146" i="22"/>
  <c r="F147" i="22"/>
  <c r="G147" i="22"/>
  <c r="F148" i="22"/>
  <c r="G148" i="22"/>
  <c r="F149" i="22"/>
  <c r="G149" i="22"/>
  <c r="F150" i="22"/>
  <c r="G150" i="22"/>
  <c r="F151" i="22"/>
  <c r="G151" i="22"/>
  <c r="F152" i="22"/>
  <c r="H152" i="22" s="1"/>
  <c r="G152" i="22"/>
  <c r="F153" i="22"/>
  <c r="G153" i="22"/>
  <c r="F154" i="22"/>
  <c r="G154" i="22"/>
  <c r="F155" i="22"/>
  <c r="G155" i="22"/>
  <c r="F156" i="22"/>
  <c r="G156" i="22"/>
  <c r="F157" i="22"/>
  <c r="G157" i="22"/>
  <c r="F158" i="22"/>
  <c r="H158" i="22" s="1"/>
  <c r="G158" i="22"/>
  <c r="F159" i="22"/>
  <c r="G159" i="22"/>
  <c r="F160" i="22"/>
  <c r="G160" i="22"/>
  <c r="F161" i="22"/>
  <c r="G161" i="22"/>
  <c r="F162" i="22"/>
  <c r="G162" i="22"/>
  <c r="F163" i="22"/>
  <c r="G163" i="22"/>
  <c r="F164" i="22"/>
  <c r="G164" i="22"/>
  <c r="F165" i="22"/>
  <c r="G165" i="22"/>
  <c r="F166" i="22"/>
  <c r="H166" i="22" s="1"/>
  <c r="G166" i="22"/>
  <c r="F167" i="22"/>
  <c r="G167" i="22"/>
  <c r="F168" i="22"/>
  <c r="G168" i="22"/>
  <c r="F169" i="22"/>
  <c r="G169" i="22"/>
  <c r="F170" i="22"/>
  <c r="H170" i="22" s="1"/>
  <c r="G170" i="22"/>
  <c r="F171" i="22"/>
  <c r="G171" i="22"/>
  <c r="F172" i="22"/>
  <c r="G172" i="22"/>
  <c r="F173" i="22"/>
  <c r="G173" i="22"/>
  <c r="F174" i="22"/>
  <c r="H174" i="22" s="1"/>
  <c r="G174" i="22"/>
  <c r="F175" i="22"/>
  <c r="G175" i="22"/>
  <c r="F176" i="22"/>
  <c r="G176" i="22"/>
  <c r="F177" i="22"/>
  <c r="G177" i="22"/>
  <c r="F178" i="22"/>
  <c r="H178" i="22" s="1"/>
  <c r="G178" i="22"/>
  <c r="F179" i="22"/>
  <c r="G179" i="22"/>
  <c r="F180" i="22"/>
  <c r="G180" i="22"/>
  <c r="F181" i="22"/>
  <c r="G181" i="22"/>
  <c r="F182" i="22"/>
  <c r="G182" i="22"/>
  <c r="F183" i="22"/>
  <c r="G183" i="22"/>
  <c r="F184" i="22"/>
  <c r="G184" i="22"/>
  <c r="F185" i="22"/>
  <c r="H185" i="22"/>
  <c r="G185" i="22"/>
  <c r="F186" i="22"/>
  <c r="H186" i="22" s="1"/>
  <c r="G186" i="22"/>
  <c r="F187" i="22"/>
  <c r="H187" i="22" s="1"/>
  <c r="G187" i="22"/>
  <c r="F188" i="22"/>
  <c r="H188" i="22" s="1"/>
  <c r="G188" i="22"/>
  <c r="F189" i="22"/>
  <c r="G189" i="22"/>
  <c r="F190" i="22"/>
  <c r="H190" i="22" s="1"/>
  <c r="G190" i="22"/>
  <c r="F191" i="22"/>
  <c r="H191" i="22" s="1"/>
  <c r="G191" i="22"/>
  <c r="F192" i="22"/>
  <c r="G192" i="22"/>
  <c r="F193" i="22"/>
  <c r="H193" i="22" s="1"/>
  <c r="G193" i="22"/>
  <c r="F194" i="22"/>
  <c r="G194" i="22"/>
  <c r="F195" i="22"/>
  <c r="G195" i="22"/>
  <c r="F196" i="22"/>
  <c r="G196" i="22"/>
  <c r="F197" i="22"/>
  <c r="G197" i="22"/>
  <c r="F198" i="22"/>
  <c r="G198" i="22"/>
  <c r="F199" i="22"/>
  <c r="G199" i="22"/>
  <c r="F200" i="22"/>
  <c r="G200" i="22"/>
  <c r="F201" i="22"/>
  <c r="H201" i="22" s="1"/>
  <c r="G201" i="22"/>
  <c r="F202" i="22"/>
  <c r="G202" i="22"/>
  <c r="F203" i="22"/>
  <c r="G203" i="22"/>
  <c r="F204" i="22"/>
  <c r="H204" i="22" s="1"/>
  <c r="G204" i="22"/>
  <c r="F205" i="22"/>
  <c r="G205" i="22"/>
  <c r="F206" i="22"/>
  <c r="H206" i="22" s="1"/>
  <c r="G206" i="22"/>
  <c r="F207" i="22"/>
  <c r="H207" i="22" s="1"/>
  <c r="G207" i="22"/>
  <c r="F208" i="22"/>
  <c r="G208" i="22"/>
  <c r="F209" i="22"/>
  <c r="G209" i="22"/>
  <c r="F210" i="22"/>
  <c r="G210" i="22"/>
  <c r="F211" i="22"/>
  <c r="H211" i="22" s="1"/>
  <c r="G211" i="22"/>
  <c r="F212" i="22"/>
  <c r="G212" i="22"/>
  <c r="F213" i="22"/>
  <c r="H213" i="22" s="1"/>
  <c r="G213" i="22"/>
  <c r="F214" i="22"/>
  <c r="H214" i="22" s="1"/>
  <c r="G214" i="22"/>
  <c r="F215" i="22"/>
  <c r="H215" i="22" s="1"/>
  <c r="G215" i="22"/>
  <c r="F216" i="22"/>
  <c r="H216" i="22" s="1"/>
  <c r="G216" i="22"/>
  <c r="F217" i="22"/>
  <c r="G217" i="22"/>
  <c r="F218" i="22"/>
  <c r="H218" i="22" s="1"/>
  <c r="G218" i="22"/>
  <c r="F219" i="22"/>
  <c r="G219" i="22"/>
  <c r="F220" i="22"/>
  <c r="G220" i="22"/>
  <c r="F221" i="22"/>
  <c r="H221" i="22"/>
  <c r="G221" i="22"/>
  <c r="F222" i="22"/>
  <c r="G222" i="22"/>
  <c r="F223" i="22"/>
  <c r="H223" i="22" s="1"/>
  <c r="G223" i="22"/>
  <c r="F224" i="22"/>
  <c r="G224" i="22"/>
  <c r="F225" i="22"/>
  <c r="G225" i="22"/>
  <c r="F226" i="22"/>
  <c r="G226" i="22"/>
  <c r="F227" i="22"/>
  <c r="G227" i="22"/>
  <c r="F228" i="22"/>
  <c r="G228" i="22"/>
  <c r="F229" i="22"/>
  <c r="G229" i="22"/>
  <c r="F230" i="22"/>
  <c r="G230" i="22"/>
  <c r="F231" i="22"/>
  <c r="H231" i="22" s="1"/>
  <c r="G231" i="22"/>
  <c r="F232" i="22"/>
  <c r="G232" i="22"/>
  <c r="F233" i="22"/>
  <c r="G233" i="22"/>
  <c r="F234" i="22"/>
  <c r="G234" i="22"/>
  <c r="F235" i="22"/>
  <c r="G235" i="22"/>
  <c r="F236" i="22"/>
  <c r="G236" i="22"/>
  <c r="F237" i="22"/>
  <c r="G237" i="22"/>
  <c r="F238" i="22"/>
  <c r="G238" i="22"/>
  <c r="F239" i="22"/>
  <c r="G239" i="22"/>
  <c r="F240" i="22"/>
  <c r="G240" i="22"/>
  <c r="F241" i="22"/>
  <c r="H241" i="22" s="1"/>
  <c r="G241" i="22"/>
  <c r="F242" i="22"/>
  <c r="G242" i="22"/>
  <c r="F243" i="22"/>
  <c r="G243" i="22"/>
  <c r="F244" i="22"/>
  <c r="H244" i="22" s="1"/>
  <c r="G244" i="22"/>
  <c r="F245" i="22"/>
  <c r="G245" i="22"/>
  <c r="F246" i="22"/>
  <c r="G246" i="22"/>
  <c r="F247" i="22"/>
  <c r="H247" i="22" s="1"/>
  <c r="G247" i="22"/>
  <c r="F248" i="22"/>
  <c r="H248" i="22" s="1"/>
  <c r="G248" i="22"/>
  <c r="F249" i="22"/>
  <c r="H249" i="22" s="1"/>
  <c r="G249" i="22"/>
  <c r="F250" i="22"/>
  <c r="H250" i="22" s="1"/>
  <c r="G250" i="22"/>
  <c r="F251" i="22"/>
  <c r="G251" i="22"/>
  <c r="F252" i="22"/>
  <c r="G252" i="22"/>
  <c r="F253" i="22"/>
  <c r="H253" i="22" s="1"/>
  <c r="G253" i="22"/>
  <c r="F254" i="22"/>
  <c r="G254" i="22"/>
  <c r="F255" i="22"/>
  <c r="G255" i="22"/>
  <c r="F256" i="22"/>
  <c r="H256" i="22" s="1"/>
  <c r="G256" i="22"/>
  <c r="F257" i="22"/>
  <c r="G257" i="22"/>
  <c r="F258" i="22"/>
  <c r="H258" i="22" s="1"/>
  <c r="G258" i="22"/>
  <c r="F259" i="22"/>
  <c r="G259" i="22"/>
  <c r="F260" i="22"/>
  <c r="H260" i="22" s="1"/>
  <c r="G260" i="22"/>
  <c r="F261" i="22"/>
  <c r="G261" i="22"/>
  <c r="F262" i="22"/>
  <c r="H262" i="22" s="1"/>
  <c r="G262" i="22"/>
  <c r="F263" i="22"/>
  <c r="G263" i="22"/>
  <c r="F264" i="22"/>
  <c r="G264" i="22"/>
  <c r="F265" i="22"/>
  <c r="G265" i="22"/>
  <c r="F266" i="22"/>
  <c r="H266" i="22" s="1"/>
  <c r="G266" i="22"/>
  <c r="F267" i="22"/>
  <c r="G267" i="22"/>
  <c r="F268" i="22"/>
  <c r="G268" i="22"/>
  <c r="F269" i="22"/>
  <c r="G269" i="22"/>
  <c r="F270" i="22"/>
  <c r="H270" i="22" s="1"/>
  <c r="G270" i="22"/>
  <c r="F271" i="22"/>
  <c r="G271" i="22"/>
  <c r="F272" i="22"/>
  <c r="G272" i="22"/>
  <c r="F273" i="22"/>
  <c r="G273" i="22"/>
  <c r="F274" i="22"/>
  <c r="G274" i="22"/>
  <c r="F275" i="22"/>
  <c r="G275" i="22"/>
  <c r="F276" i="22"/>
  <c r="G276" i="22"/>
  <c r="F277" i="22"/>
  <c r="G277" i="22"/>
  <c r="F278" i="22"/>
  <c r="G278" i="22"/>
  <c r="F279" i="22"/>
  <c r="G279" i="22"/>
  <c r="F280" i="22"/>
  <c r="H280" i="22" s="1"/>
  <c r="G280" i="22"/>
  <c r="F281" i="22"/>
  <c r="H281" i="22"/>
  <c r="G281" i="22"/>
  <c r="F282" i="22"/>
  <c r="G282" i="22"/>
  <c r="F283" i="22"/>
  <c r="G283" i="22"/>
  <c r="F284" i="22"/>
  <c r="G284" i="22"/>
  <c r="F285" i="22"/>
  <c r="H285" i="22" s="1"/>
  <c r="G285" i="22"/>
  <c r="F286" i="22"/>
  <c r="G286" i="22"/>
  <c r="F287" i="22"/>
  <c r="G287" i="22"/>
  <c r="F288" i="22"/>
  <c r="G288" i="22"/>
  <c r="F289" i="22"/>
  <c r="G289" i="22"/>
  <c r="F290" i="22"/>
  <c r="G290" i="22"/>
  <c r="F291" i="22"/>
  <c r="G291" i="22"/>
  <c r="F292" i="22"/>
  <c r="G292" i="22"/>
  <c r="F293" i="22"/>
  <c r="G293" i="22"/>
  <c r="F294" i="22"/>
  <c r="G294" i="22"/>
  <c r="F295" i="22"/>
  <c r="G295" i="22"/>
  <c r="F296" i="22"/>
  <c r="G296" i="22"/>
  <c r="F297" i="22"/>
  <c r="H297" i="22"/>
  <c r="G297" i="22"/>
  <c r="F298" i="22"/>
  <c r="G298" i="22"/>
  <c r="F299" i="22"/>
  <c r="H299" i="22" s="1"/>
  <c r="G299" i="22"/>
  <c r="F300" i="22"/>
  <c r="G300" i="22"/>
  <c r="F301" i="22"/>
  <c r="G301" i="22"/>
  <c r="F302" i="22"/>
  <c r="G302" i="22"/>
  <c r="F303" i="22"/>
  <c r="H303" i="22" s="1"/>
  <c r="G303" i="22"/>
  <c r="F304" i="22"/>
  <c r="G304" i="22"/>
  <c r="F305" i="22"/>
  <c r="H305" i="22" s="1"/>
  <c r="G305" i="22"/>
  <c r="F306" i="22"/>
  <c r="G306" i="22"/>
  <c r="F307" i="22"/>
  <c r="H307" i="22" s="1"/>
  <c r="G307" i="22"/>
  <c r="F308" i="22"/>
  <c r="G308" i="22"/>
  <c r="F309" i="22"/>
  <c r="H309" i="22" s="1"/>
  <c r="G309" i="22"/>
  <c r="F310" i="22"/>
  <c r="G310" i="22"/>
  <c r="F311" i="22"/>
  <c r="G311" i="22"/>
  <c r="F312" i="22"/>
  <c r="G312" i="22"/>
  <c r="F313" i="22"/>
  <c r="H313" i="22" s="1"/>
  <c r="G313" i="22"/>
  <c r="F314" i="22"/>
  <c r="G314" i="22"/>
  <c r="F315" i="22"/>
  <c r="G315" i="22"/>
  <c r="F316" i="22"/>
  <c r="G316" i="22"/>
  <c r="F317" i="22"/>
  <c r="G317" i="22"/>
  <c r="F318" i="22"/>
  <c r="G318" i="22"/>
  <c r="F319" i="22"/>
  <c r="G319" i="22"/>
  <c r="F320" i="22"/>
  <c r="G320" i="22"/>
  <c r="F321" i="22"/>
  <c r="G321" i="22"/>
  <c r="F322" i="22"/>
  <c r="G322" i="22"/>
  <c r="F323" i="22"/>
  <c r="G323" i="22"/>
  <c r="F324" i="22"/>
  <c r="G324" i="22"/>
  <c r="F325" i="22"/>
  <c r="G325" i="22"/>
  <c r="F326" i="22"/>
  <c r="G326" i="22"/>
  <c r="F327" i="22"/>
  <c r="G327" i="22"/>
  <c r="F328" i="22"/>
  <c r="G328" i="22"/>
  <c r="F329" i="22"/>
  <c r="G329" i="22"/>
  <c r="F330" i="22"/>
  <c r="G330" i="22"/>
  <c r="F331" i="22"/>
  <c r="G331" i="22"/>
  <c r="F332" i="22"/>
  <c r="G332" i="22"/>
  <c r="F333" i="22"/>
  <c r="G333" i="22"/>
  <c r="F334" i="22"/>
  <c r="G334" i="22"/>
  <c r="F335" i="22"/>
  <c r="G335" i="22"/>
  <c r="F336" i="22"/>
  <c r="G336" i="22"/>
  <c r="F337" i="22"/>
  <c r="G337" i="22"/>
  <c r="F338" i="22"/>
  <c r="G338" i="22"/>
  <c r="F339" i="22"/>
  <c r="G339" i="22"/>
  <c r="F340" i="22"/>
  <c r="G340" i="22"/>
  <c r="F341" i="22"/>
  <c r="G341" i="22"/>
  <c r="F342" i="22"/>
  <c r="G342" i="22"/>
  <c r="F343" i="22"/>
  <c r="H343" i="22"/>
  <c r="G343" i="22"/>
  <c r="F344" i="22"/>
  <c r="G344" i="22"/>
  <c r="F345" i="22"/>
  <c r="G345" i="22"/>
  <c r="F346" i="22"/>
  <c r="H346" i="22" s="1"/>
  <c r="G346" i="22"/>
  <c r="F347" i="22"/>
  <c r="G347" i="22"/>
  <c r="F348" i="22"/>
  <c r="G348" i="22"/>
  <c r="F349" i="22"/>
  <c r="H349" i="22" s="1"/>
  <c r="G349" i="22"/>
  <c r="F350" i="22"/>
  <c r="G350" i="22"/>
  <c r="F351" i="22"/>
  <c r="G351" i="22"/>
  <c r="F352" i="22"/>
  <c r="G352" i="22"/>
  <c r="F353" i="22"/>
  <c r="H353" i="22" s="1"/>
  <c r="G353" i="22"/>
  <c r="F354" i="22"/>
  <c r="G354" i="22"/>
  <c r="F355" i="22"/>
  <c r="G355" i="22"/>
  <c r="F356" i="22"/>
  <c r="G356" i="22"/>
  <c r="F357" i="22"/>
  <c r="G357" i="22"/>
  <c r="F358" i="22"/>
  <c r="G358" i="22"/>
  <c r="F359" i="22"/>
  <c r="G359" i="22"/>
  <c r="F360" i="22"/>
  <c r="G360" i="22"/>
  <c r="F361" i="22"/>
  <c r="G361" i="22"/>
  <c r="F362" i="22"/>
  <c r="G362" i="22"/>
  <c r="F363" i="22"/>
  <c r="G363" i="22"/>
  <c r="F364" i="22"/>
  <c r="G364" i="22"/>
  <c r="F365" i="22"/>
  <c r="G365" i="22"/>
  <c r="F366" i="22"/>
  <c r="G366" i="22"/>
  <c r="F367" i="22"/>
  <c r="G367" i="22"/>
  <c r="F368" i="22"/>
  <c r="G368" i="22"/>
  <c r="F369" i="22"/>
  <c r="G369" i="22"/>
  <c r="F370" i="22"/>
  <c r="G370" i="22"/>
  <c r="F371" i="22"/>
  <c r="G371" i="22"/>
  <c r="F372" i="22"/>
  <c r="G372" i="22"/>
  <c r="F373" i="22"/>
  <c r="H373" i="22"/>
  <c r="G373" i="22"/>
  <c r="F374" i="22"/>
  <c r="G374" i="22"/>
  <c r="F375" i="22"/>
  <c r="H375" i="22" s="1"/>
  <c r="G375" i="22"/>
  <c r="F376" i="22"/>
  <c r="G376" i="22"/>
  <c r="F377" i="22"/>
  <c r="H377" i="22" s="1"/>
  <c r="G377" i="22"/>
  <c r="F378" i="22"/>
  <c r="H378" i="22" s="1"/>
  <c r="G378" i="22"/>
  <c r="F379" i="22"/>
  <c r="G379" i="22"/>
  <c r="F380" i="22"/>
  <c r="H380" i="22" s="1"/>
  <c r="G380" i="22"/>
  <c r="F381" i="22"/>
  <c r="G381" i="22"/>
  <c r="F382" i="22"/>
  <c r="G382" i="22"/>
  <c r="F383" i="22"/>
  <c r="G383" i="22"/>
  <c r="F384" i="22"/>
  <c r="H384" i="22" s="1"/>
  <c r="G384" i="22"/>
  <c r="F385" i="22"/>
  <c r="H385" i="22" s="1"/>
  <c r="G385" i="22"/>
  <c r="F386" i="22"/>
  <c r="G386" i="22"/>
  <c r="F387" i="22"/>
  <c r="G387" i="22"/>
  <c r="F388" i="22"/>
  <c r="G388" i="22"/>
  <c r="F389" i="22"/>
  <c r="G389" i="22"/>
  <c r="F390" i="22"/>
  <c r="H390" i="22" s="1"/>
  <c r="G390" i="22"/>
  <c r="F391" i="22"/>
  <c r="G391" i="22"/>
  <c r="F392" i="22"/>
  <c r="H392" i="22" s="1"/>
  <c r="G392" i="22"/>
  <c r="F393" i="22"/>
  <c r="G393" i="22"/>
  <c r="F394" i="22"/>
  <c r="G394" i="22"/>
  <c r="F395" i="22"/>
  <c r="G395" i="22"/>
  <c r="F396" i="22"/>
  <c r="H396" i="22" s="1"/>
  <c r="G396" i="22"/>
  <c r="F397" i="22"/>
  <c r="G397" i="22"/>
  <c r="F398" i="22"/>
  <c r="H398" i="22" s="1"/>
  <c r="G398" i="22"/>
  <c r="F399" i="22"/>
  <c r="G399" i="22"/>
  <c r="F400" i="22"/>
  <c r="H400" i="22" s="1"/>
  <c r="G400" i="22"/>
  <c r="G10" i="22"/>
  <c r="F10" i="22"/>
  <c r="E2" i="71"/>
  <c r="D2" i="71"/>
  <c r="E2" i="70"/>
  <c r="D2" i="70"/>
  <c r="E2" i="69"/>
  <c r="D2" i="69"/>
  <c r="E2" i="68"/>
  <c r="D2" i="68"/>
  <c r="E2" i="67"/>
  <c r="D2" i="67"/>
  <c r="E2" i="22"/>
  <c r="D2" i="22"/>
  <c r="E2" i="20"/>
  <c r="D2" i="20"/>
  <c r="E2" i="21"/>
  <c r="D2" i="21"/>
  <c r="F12" i="20"/>
  <c r="G12" i="20" s="1"/>
  <c r="E12" i="20"/>
  <c r="D12" i="20"/>
  <c r="B12" i="20"/>
  <c r="B14" i="20" s="1"/>
  <c r="F11" i="20"/>
  <c r="G11" i="20" s="1"/>
  <c r="E11" i="20"/>
  <c r="E14" i="20"/>
  <c r="D11" i="20"/>
  <c r="D14" i="20" s="1"/>
  <c r="B11" i="20"/>
  <c r="B8" i="71"/>
  <c r="B7" i="71"/>
  <c r="B6" i="71"/>
  <c r="B5" i="71"/>
  <c r="B4" i="71"/>
  <c r="H3" i="20"/>
  <c r="F8" i="22"/>
  <c r="E8" i="22"/>
  <c r="D8" i="22"/>
  <c r="B8" i="22"/>
  <c r="A7" i="22"/>
  <c r="B8" i="70"/>
  <c r="I5" i="67"/>
  <c r="F5" i="22"/>
  <c r="E7" i="20"/>
  <c r="D6" i="21"/>
  <c r="B7" i="70"/>
  <c r="B6" i="70"/>
  <c r="B5" i="70"/>
  <c r="B4" i="70"/>
  <c r="D5" i="21"/>
  <c r="D4" i="21"/>
  <c r="A5" i="21"/>
  <c r="A4" i="21"/>
  <c r="D8" i="21"/>
  <c r="D9" i="21"/>
  <c r="H11" i="20"/>
  <c r="E6" i="20"/>
  <c r="E5" i="20"/>
  <c r="A6" i="20"/>
  <c r="A5" i="20"/>
  <c r="F4" i="22"/>
  <c r="F3" i="22"/>
  <c r="A4" i="22"/>
  <c r="A3" i="22"/>
  <c r="G7" i="22"/>
  <c r="E7" i="22"/>
  <c r="D7" i="22"/>
  <c r="K10" i="67"/>
  <c r="F5" i="67"/>
  <c r="F4" i="67"/>
  <c r="A5" i="67"/>
  <c r="A4" i="67"/>
  <c r="F20" i="67"/>
  <c r="D17" i="67"/>
  <c r="D26" i="67" s="1"/>
  <c r="E17" i="67"/>
  <c r="G17" i="67"/>
  <c r="H17" i="67"/>
  <c r="H26" i="67" s="1"/>
  <c r="I17" i="67"/>
  <c r="C17" i="67"/>
  <c r="J16" i="67"/>
  <c r="K16" i="67" s="1"/>
  <c r="F16" i="67"/>
  <c r="J15" i="67"/>
  <c r="K15" i="67" s="1"/>
  <c r="K17" i="67" s="1"/>
  <c r="F15" i="67"/>
  <c r="F17" i="67" s="1"/>
  <c r="C13" i="67"/>
  <c r="C25" i="67"/>
  <c r="J20" i="67"/>
  <c r="K20" i="67" s="1"/>
  <c r="K25" i="67" s="1"/>
  <c r="F21" i="67"/>
  <c r="J21" i="67"/>
  <c r="K21" i="67" s="1"/>
  <c r="K11" i="67"/>
  <c r="K12" i="67"/>
  <c r="K13" i="67" s="1"/>
  <c r="F22" i="67"/>
  <c r="F25" i="67" s="1"/>
  <c r="F23" i="67"/>
  <c r="F24" i="67"/>
  <c r="D25" i="67"/>
  <c r="E25" i="67"/>
  <c r="G25" i="67"/>
  <c r="G26" i="67"/>
  <c r="H25" i="67"/>
  <c r="I25" i="67"/>
  <c r="J23" i="67"/>
  <c r="K23" i="67"/>
  <c r="J24" i="67"/>
  <c r="K24" i="67" s="1"/>
  <c r="J22" i="67"/>
  <c r="K22" i="67" s="1"/>
  <c r="A83" i="68"/>
  <c r="A43" i="68"/>
  <c r="A3" i="68"/>
  <c r="F78" i="68"/>
  <c r="H76" i="68"/>
  <c r="H75" i="68"/>
  <c r="H74" i="68"/>
  <c r="H73" i="68"/>
  <c r="H72" i="68"/>
  <c r="H71" i="68"/>
  <c r="H70" i="68"/>
  <c r="H69" i="68"/>
  <c r="H68" i="68"/>
  <c r="H67" i="68"/>
  <c r="H66" i="68"/>
  <c r="H65" i="68"/>
  <c r="H78" i="68" s="1"/>
  <c r="F38" i="68"/>
  <c r="H36" i="68"/>
  <c r="H35" i="68"/>
  <c r="H34" i="68"/>
  <c r="H33" i="68"/>
  <c r="H32" i="68"/>
  <c r="H31" i="68"/>
  <c r="H30" i="68"/>
  <c r="H29" i="68"/>
  <c r="H28" i="68"/>
  <c r="H27" i="68"/>
  <c r="H26" i="68"/>
  <c r="H25" i="68"/>
  <c r="H24" i="68"/>
  <c r="H23" i="68"/>
  <c r="A26" i="69"/>
  <c r="A25" i="69"/>
  <c r="A24" i="69"/>
  <c r="E6" i="69"/>
  <c r="A3" i="69"/>
  <c r="F65" i="69"/>
  <c r="H12" i="20"/>
  <c r="H14" i="20"/>
  <c r="J17" i="67"/>
  <c r="H75" i="22"/>
  <c r="H49" i="22"/>
  <c r="H24" i="22"/>
  <c r="H180" i="22"/>
  <c r="H225" i="22"/>
  <c r="H163" i="22"/>
  <c r="H200" i="22"/>
  <c r="H127" i="22"/>
  <c r="H219" i="22"/>
  <c r="H282" i="22"/>
  <c r="H395" i="22"/>
  <c r="H239" i="22"/>
  <c r="H70" i="22"/>
  <c r="H352" i="22"/>
  <c r="H184" i="22"/>
  <c r="H140" i="22"/>
  <c r="H222" i="22"/>
  <c r="H257" i="22"/>
  <c r="H304" i="22"/>
  <c r="H168" i="22"/>
  <c r="H394" i="22"/>
  <c r="H252" i="22"/>
  <c r="H302" i="22"/>
  <c r="H115" i="22"/>
  <c r="H220" i="22"/>
  <c r="H57" i="22"/>
  <c r="H143" i="22"/>
  <c r="H230" i="22"/>
  <c r="H39" i="22"/>
  <c r="H357" i="22"/>
  <c r="H195" i="22"/>
  <c r="H290" i="22"/>
  <c r="H278" i="22"/>
  <c r="H318" i="22"/>
  <c r="H325" i="22"/>
  <c r="H150" i="22"/>
  <c r="H138" i="22"/>
  <c r="H63" i="22"/>
  <c r="H277" i="22"/>
  <c r="H368" i="22"/>
  <c r="I26" i="67"/>
  <c r="H114" i="22"/>
  <c r="H328" i="22"/>
  <c r="H172" i="22"/>
  <c r="H388" i="22"/>
  <c r="H34" i="22"/>
  <c r="H66" i="22"/>
  <c r="H224" i="22"/>
  <c r="H276" i="22"/>
  <c r="H68" i="22"/>
  <c r="H226" i="22"/>
  <c r="H356" i="22"/>
  <c r="H122" i="22"/>
  <c r="H294" i="22"/>
  <c r="H342" i="22"/>
  <c r="H310" i="22"/>
  <c r="H54" i="22"/>
  <c r="H208" i="22"/>
  <c r="H374" i="22"/>
  <c r="H12" i="22"/>
  <c r="H274" i="22"/>
  <c r="H120" i="22"/>
  <c r="H298" i="22"/>
  <c r="H36" i="22"/>
  <c r="H40" i="22"/>
  <c r="H296" i="22"/>
  <c r="H348" i="22"/>
  <c r="H136" i="22"/>
  <c r="H288" i="22"/>
  <c r="H254" i="22"/>
  <c r="H73" i="22"/>
  <c r="H111" i="22"/>
  <c r="H131" i="22"/>
  <c r="H205" i="22"/>
  <c r="H227" i="22"/>
  <c r="H259" i="22"/>
  <c r="H283" i="22"/>
  <c r="H323" i="22"/>
  <c r="H345" i="22"/>
  <c r="H387" i="22"/>
  <c r="H105" i="22"/>
  <c r="H233" i="22"/>
  <c r="H97" i="22"/>
  <c r="H264" i="22"/>
  <c r="H243" i="22"/>
  <c r="H112" i="22"/>
  <c r="H202" i="22"/>
  <c r="H279" i="22"/>
  <c r="H64" i="22"/>
  <c r="H341" i="22"/>
  <c r="H386" i="22"/>
  <c r="H162" i="22"/>
  <c r="H144" i="22"/>
  <c r="H235" i="22"/>
  <c r="H246" i="22"/>
  <c r="H367" i="22"/>
  <c r="H104" i="22"/>
  <c r="H62" i="22"/>
  <c r="H289" i="22"/>
  <c r="H46" i="22"/>
  <c r="H154" i="22"/>
  <c r="H329" i="22"/>
  <c r="H61" i="22"/>
  <c r="H151" i="22"/>
  <c r="H381" i="22"/>
  <c r="H194" i="22"/>
  <c r="H301" i="22"/>
  <c r="H20" i="22"/>
  <c r="H148" i="22"/>
  <c r="H212" i="22"/>
  <c r="H51" i="22"/>
  <c r="H137" i="22"/>
  <c r="H189" i="22"/>
  <c r="H319" i="22"/>
  <c r="H358" i="22"/>
  <c r="H234" i="22"/>
  <c r="H132" i="22"/>
  <c r="H29" i="22"/>
  <c r="H113" i="22"/>
  <c r="H133" i="22"/>
  <c r="H181" i="22"/>
  <c r="H229" i="22"/>
  <c r="H261" i="22"/>
  <c r="H273" i="22"/>
  <c r="H333" i="22"/>
  <c r="H347" i="22"/>
  <c r="H363" i="22"/>
  <c r="H232" i="22"/>
  <c r="H372" i="22"/>
  <c r="H50" i="22"/>
  <c r="H91" i="22"/>
  <c r="H391" i="22"/>
  <c r="H350" i="22"/>
  <c r="H192" i="22"/>
  <c r="H292" i="22"/>
  <c r="H83" i="22"/>
  <c r="H210" i="22"/>
  <c r="H92" i="22"/>
  <c r="H199" i="22"/>
  <c r="H293" i="22"/>
  <c r="H98" i="22"/>
  <c r="H43" i="22"/>
  <c r="H37" i="22"/>
  <c r="H362" i="22"/>
  <c r="H203" i="22"/>
  <c r="H156" i="22"/>
  <c r="H242" i="22"/>
  <c r="H58" i="22"/>
  <c r="H171" i="22"/>
  <c r="H67" i="22"/>
  <c r="H124" i="22"/>
  <c r="H13" i="22"/>
  <c r="H17" i="22"/>
  <c r="H176" i="22"/>
  <c r="H165" i="22"/>
  <c r="H96" i="22"/>
  <c r="H366" i="22"/>
  <c r="H59" i="22"/>
  <c r="H23" i="22"/>
  <c r="H128" i="22"/>
  <c r="H164" i="22"/>
  <c r="H74" i="22"/>
  <c r="H198" i="22"/>
  <c r="H263" i="22"/>
  <c r="H116" i="22"/>
  <c r="H94" i="22"/>
  <c r="H31" i="22"/>
  <c r="H69" i="22"/>
  <c r="H95" i="22"/>
  <c r="H119" i="22"/>
  <c r="H139" i="22"/>
  <c r="H153" i="22"/>
  <c r="H183" i="22"/>
  <c r="H217" i="22"/>
  <c r="H237" i="22"/>
  <c r="H251" i="22"/>
  <c r="H265" i="22"/>
  <c r="H275" i="22"/>
  <c r="H291" i="22"/>
  <c r="H311" i="22"/>
  <c r="H335" i="22"/>
  <c r="H351" i="22"/>
  <c r="H365" i="22"/>
  <c r="H383" i="22"/>
  <c r="H399" i="22"/>
  <c r="H33" i="22"/>
  <c r="H228" i="22"/>
  <c r="H196" i="22"/>
  <c r="H337" i="22"/>
  <c r="H389" i="22"/>
  <c r="H160" i="22"/>
  <c r="H38" i="22"/>
  <c r="H18" i="22"/>
  <c r="H28" i="22"/>
  <c r="H370" i="22"/>
  <c r="H364" i="22"/>
  <c r="H78" i="22"/>
  <c r="H82" i="22"/>
  <c r="H295" i="22"/>
  <c r="H330" i="22"/>
  <c r="H22" i="22"/>
  <c r="H287" i="22"/>
  <c r="H93" i="22"/>
  <c r="H89" i="22"/>
  <c r="H326" i="22"/>
  <c r="H26" i="22"/>
  <c r="H182" i="22"/>
  <c r="H238" i="22"/>
  <c r="H169" i="22"/>
  <c r="H32" i="22"/>
  <c r="H19" i="22"/>
  <c r="H14" i="22"/>
  <c r="H48" i="22"/>
  <c r="H268" i="22"/>
  <c r="H272" i="22"/>
  <c r="H344" i="22"/>
  <c r="H157" i="22"/>
  <c r="H84" i="22"/>
  <c r="H312" i="22"/>
  <c r="H173" i="22"/>
  <c r="H100" i="22"/>
  <c r="H197" i="22"/>
  <c r="H340" i="22"/>
  <c r="H125" i="22"/>
  <c r="H10" i="22"/>
  <c r="H41" i="22"/>
  <c r="H15" i="22"/>
  <c r="H240" i="22"/>
  <c r="H130" i="22"/>
  <c r="H81" i="22"/>
  <c r="H107" i="22"/>
  <c r="H371" i="22"/>
  <c r="H332" i="22"/>
  <c r="H117" i="22"/>
  <c r="H134" i="22"/>
  <c r="H376" i="22"/>
  <c r="H382" i="22"/>
  <c r="H245" i="22"/>
  <c r="H123" i="22"/>
  <c r="H361" i="22"/>
  <c r="H317" i="22"/>
  <c r="H179" i="22"/>
  <c r="H379" i="22"/>
  <c r="H209" i="22"/>
  <c r="H354" i="22"/>
  <c r="H16" i="22"/>
  <c r="H108" i="22"/>
  <c r="K26" i="67" l="1"/>
  <c r="H82" i="68"/>
  <c r="H84" i="68"/>
  <c r="F26" i="67"/>
  <c r="C26" i="67"/>
  <c r="H47" i="22"/>
  <c r="H35" i="22"/>
  <c r="H80" i="22"/>
  <c r="H77" i="22"/>
  <c r="H397" i="22"/>
  <c r="H79" i="22"/>
  <c r="H320" i="22"/>
  <c r="H99" i="22"/>
  <c r="H103" i="22"/>
  <c r="H359" i="22"/>
  <c r="H85" i="22"/>
  <c r="H331" i="22"/>
  <c r="H355" i="22"/>
  <c r="H271" i="22"/>
  <c r="H175" i="22"/>
  <c r="H25" i="22"/>
  <c r="H110" i="22"/>
  <c r="H338" i="22"/>
  <c r="H101" i="22"/>
  <c r="H255" i="22"/>
  <c r="H161" i="22"/>
  <c r="H284" i="22"/>
  <c r="H315" i="22"/>
  <c r="F14" i="20"/>
  <c r="G14" i="20" s="1"/>
  <c r="H38" i="68"/>
  <c r="E26" i="67"/>
  <c r="H369" i="22"/>
  <c r="H336" i="22"/>
  <c r="H334" i="22"/>
  <c r="H324" i="22"/>
  <c r="H322" i="22"/>
  <c r="H316" i="22"/>
  <c r="H314" i="22"/>
  <c r="H308" i="22"/>
  <c r="H306" i="22"/>
  <c r="H300" i="22"/>
  <c r="H155" i="22"/>
  <c r="H149" i="22"/>
  <c r="H147" i="22"/>
  <c r="H145" i="22"/>
  <c r="H126" i="22"/>
  <c r="H118" i="22"/>
  <c r="H27" i="22"/>
  <c r="H21" i="22"/>
  <c r="J25" i="67"/>
  <c r="J26" i="67" s="1"/>
  <c r="H90" i="22"/>
  <c r="H88" i="22"/>
  <c r="H86" i="22"/>
  <c r="H60" i="22"/>
  <c r="H44" i="22"/>
  <c r="H42" i="22"/>
  <c r="H236" i="22"/>
  <c r="H360" i="22"/>
  <c r="H339" i="22"/>
  <c r="H30" i="22"/>
  <c r="H393" i="22"/>
  <c r="H167" i="22"/>
  <c r="H267" i="22"/>
  <c r="H327" i="22"/>
  <c r="H159" i="22"/>
  <c r="H321" i="22"/>
  <c r="H286" i="22"/>
  <c r="H87" i="22"/>
  <c r="H177" i="22"/>
  <c r="H44" i="68" l="1"/>
  <c r="H42" i="68"/>
</calcChain>
</file>

<file path=xl/sharedStrings.xml><?xml version="1.0" encoding="utf-8"?>
<sst xmlns="http://schemas.openxmlformats.org/spreadsheetml/2006/main" count="541" uniqueCount="234">
  <si>
    <t xml:space="preserve"> </t>
  </si>
  <si>
    <t>Leltár</t>
  </si>
  <si>
    <t>KM-BIV-01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</si>
  <si>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</si>
  <si>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</si>
  <si>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</si>
  <si>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</si>
  <si>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</si>
  <si>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</si>
  <si>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</si>
  <si>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</si>
  <si>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</si>
  <si>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</si>
  <si>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</si>
  <si>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</si>
  <si>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</si>
  <si>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</si>
  <si>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</si>
  <si>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</si>
  <si>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</si>
  <si>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</si>
  <si>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</si>
  <si>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</si>
  <si>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</si>
  <si>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</si>
  <si>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</si>
  <si>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</si>
  <si>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</si>
  <si>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</si>
  <si>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</si>
  <si>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</si>
  <si>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BIV. PÉNZESZKÖZÖK</t>
  </si>
  <si>
    <t>Pénztár, csekkek</t>
  </si>
  <si>
    <t>Bankbetétek</t>
  </si>
  <si>
    <t>Pénzeszközök összesen</t>
  </si>
  <si>
    <t>Könyvvizsgálati munkaprogram; BIV. Pénzeszközök</t>
  </si>
  <si>
    <t>KM-BIV-02</t>
  </si>
  <si>
    <t>Házipénztár jegyzőkönyv</t>
  </si>
  <si>
    <t>Banki számlakivonatok, visszaigazolások</t>
  </si>
  <si>
    <t>KM-BIV</t>
  </si>
  <si>
    <t>MUNKAPROGRAM A PÉNZESZKÖZÖK VIZSGÁLATÁHOZ</t>
  </si>
  <si>
    <t>KM-BI-02</t>
  </si>
  <si>
    <t xml:space="preserve">Eltérés </t>
  </si>
  <si>
    <t>%</t>
  </si>
  <si>
    <t>Ellenőrízte:</t>
  </si>
  <si>
    <t>Fordulónap:</t>
  </si>
  <si>
    <t xml:space="preserve">Ellenőrízte:   </t>
  </si>
  <si>
    <t>Munkaprogram</t>
  </si>
  <si>
    <t>Főlap</t>
  </si>
  <si>
    <t>Főkönyvi egyeztetés</t>
  </si>
  <si>
    <t>R/Né</t>
  </si>
  <si>
    <t>Az Eredmény és a Következtetés a konkrét vizsgálat alapján módosítandó!</t>
  </si>
  <si>
    <t>B.IV. 1.</t>
  </si>
  <si>
    <t>Pénztár</t>
  </si>
  <si>
    <t>JEGYZŐKÖNYV</t>
  </si>
  <si>
    <t>Készült</t>
  </si>
  <si>
    <t xml:space="preserve">-n, a </t>
  </si>
  <si>
    <t xml:space="preserve">péntárában  </t>
  </si>
  <si>
    <t>főkönyvi számon</t>
  </si>
  <si>
    <t>nyilvántartott</t>
  </si>
  <si>
    <t>forint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</si>
  <si>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</si>
  <si>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</si>
  <si>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</si>
  <si>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</si>
  <si>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</si>
  <si>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</si>
  <si>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</si>
  <si>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</si>
  <si>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</si>
  <si>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</si>
  <si>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</si>
  <si>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</si>
  <si>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Érték Ft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</si>
  <si>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</si>
  <si>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</si>
  <si>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</si>
  <si>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</si>
  <si>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</si>
  <si>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</si>
  <si>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</si>
  <si>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</si>
  <si>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</si>
  <si>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</si>
  <si>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</si>
  <si>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</si>
  <si>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</si>
  <si>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</si>
  <si>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</si>
  <si>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</si>
  <si>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</si>
  <si>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</si>
  <si>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</si>
  <si>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</si>
  <si>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</si>
  <si>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</si>
  <si>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</si>
  <si>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</si>
  <si>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</si>
  <si>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r>
      <t xml:space="preserve">Érték </t>
    </r>
    <r>
      <rPr>
        <b/>
        <sz val="12"/>
        <rFont val="Arial"/>
        <family val="2"/>
        <charset val="238"/>
      </rPr>
      <t>€</t>
    </r>
  </si>
  <si>
    <t>Mérleg értéke</t>
  </si>
  <si>
    <t xml:space="preserve"> fordulónapra</t>
  </si>
  <si>
    <t>B.IV. 2.</t>
  </si>
  <si>
    <t>Bankszámla egyeztetés</t>
  </si>
  <si>
    <t>Hitelintézet neve:</t>
  </si>
  <si>
    <t>Címe:</t>
  </si>
  <si>
    <t>Ügyintézője:</t>
  </si>
  <si>
    <t>Tisztelt Hitelintézet!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</si>
  <si>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</si>
  <si>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</si>
  <si>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</si>
  <si>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</si>
  <si>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</si>
  <si>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</si>
  <si>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</si>
  <si>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</si>
  <si>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</si>
  <si>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</si>
  <si>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</si>
  <si>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</si>
  <si>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</si>
  <si>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</si>
  <si>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</si>
  <si>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</si>
  <si>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Közvetlen váltó-kötelezettségünk a hitelintézet felé a fenti fordulónappal: </t>
  </si>
  <si>
    <t>Váltó fajtája</t>
  </si>
  <si>
    <t>Kiállítója</t>
  </si>
  <si>
    <t>Kibocsátás napja</t>
  </si>
  <si>
    <t>Lejárata</t>
  </si>
  <si>
    <t>Névértéke</t>
  </si>
  <si>
    <t>4. Kérjük a záráskor fennálló garanciák felsorolását, melyeket a hitelintézet nyújtott nevünkben, mind szóban, mind írásban.</t>
  </si>
  <si>
    <t>Kelt.:</t>
  </si>
  <si>
    <t>Vezérigazgató/Ügyvezető</t>
  </si>
  <si>
    <t>Ügyfelünk által adott fenti információ egyezik kimutatásainkkal. Kimutatásaink részletes vizsgálata során nem találtunk más betét, illetve hitelszámlát, kivéve az alább felsoroltakat:</t>
  </si>
  <si>
    <t xml:space="preserve">IV.1 </t>
  </si>
  <si>
    <t>IV.2.</t>
  </si>
  <si>
    <t>Mindösszesen:</t>
  </si>
  <si>
    <t>Azonosító / 
Sorszám</t>
  </si>
  <si>
    <t>Fordulónapon fennálló</t>
  </si>
  <si>
    <t>Kiküldött egyenleg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</si>
  <si>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</si>
  <si>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</si>
  <si>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</si>
  <si>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</si>
  <si>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</si>
  <si>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Záró értékvesztés</t>
  </si>
  <si>
    <t xml:space="preserve">Pénztár/Hitelintézet neve </t>
  </si>
  <si>
    <t>Ellenőrizte:</t>
  </si>
  <si>
    <t>KM-BIV-10-1</t>
  </si>
  <si>
    <t>PÉNZESZKÖZÖK ÉRTÉKELÉSE</t>
  </si>
  <si>
    <t>Csekkek</t>
  </si>
  <si>
    <t xml:space="preserve">Pénztár </t>
  </si>
  <si>
    <t>KM-BIV-10-2</t>
  </si>
  <si>
    <t xml:space="preserve">Könyvvizsgálónk számára a következő információt adtuk a tárgyév december 31-i fordulónapi betéteinket és hiteleinket illetően. Kérjük, az alábbi címre igazolják az információ helyességét, megjelölve bármilyen eltérést az adott információval kapcsolatban. </t>
  </si>
  <si>
    <t>KM-BIV-10-3</t>
  </si>
  <si>
    <t xml:space="preserve">KM-BIV-10-3 </t>
  </si>
  <si>
    <t>MUNKALAP</t>
  </si>
  <si>
    <t>Ügyfél neve:</t>
  </si>
  <si>
    <t>Munkalap</t>
  </si>
  <si>
    <t>Eredmény:</t>
  </si>
  <si>
    <t>KM-BIV-10-M</t>
  </si>
  <si>
    <t>PÉNZESZKÖZÖK</t>
  </si>
  <si>
    <t>Pénzeszközök értékelése</t>
  </si>
  <si>
    <t>Fordulónapi pénztárellenőrzés</t>
  </si>
  <si>
    <t>Big Bank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</si>
  <si>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</si>
  <si>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</si>
  <si>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</si>
  <si>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</si>
  <si>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</si>
  <si>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</si>
  <si>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Könyvvizsgáló:</t>
  </si>
  <si>
    <t>Igen</t>
  </si>
  <si>
    <t>Sorszám</t>
  </si>
  <si>
    <t>Nem</t>
  </si>
  <si>
    <t>Ellenőrzés</t>
  </si>
  <si>
    <t>Ellenőr:</t>
  </si>
  <si>
    <t>Megnevezés</t>
  </si>
  <si>
    <t>Megjegyzés</t>
  </si>
  <si>
    <t>KM-BIV-10-E</t>
  </si>
  <si>
    <t xml:space="preserve">KM-BIV-10-M </t>
  </si>
  <si>
    <t>PÉNZESZKÖZÖK DOKUMENTÁCIÓ ELLENŐRZÉSE</t>
  </si>
  <si>
    <t>Sorsz.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</si>
  <si>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</si>
  <si>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</si>
  <si>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</si>
  <si>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</si>
  <si>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</si>
  <si>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</si>
  <si>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</si>
  <si>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Egyeztesse a tárgyidőszaki nyitó és a bázis -időszaki záró eszközállományt!</t>
  </si>
  <si>
    <t>Vizsgálja meg a számlacsoport elszámolását a számlarendben!</t>
  </si>
  <si>
    <t>Állítsa össze a mérlegtételt a főkönyvi kivonatból!</t>
  </si>
  <si>
    <t>Egyeztesse a pénztár/ak/ analitikus és főkönyvi nyilvántartásait (pénztárak záró pénzkészletének ellenőrzése fordulónapra készített leltár, fordulónap előtti utolsó és a fordulónap utáni első időszaki pénztárjelentés ellenőrzése)!</t>
  </si>
  <si>
    <t>Hajtsa végre a készpénz megszámlálását egy bizonyos napon, meglepetésszerűen.</t>
  </si>
  <si>
    <t>Vizsgálja meg a pénztári forgalom bizonylatolását (pénztárjelentések kiadási és bevételi pénztárbizonylatokkal alátámasztottak, a pénztárbizonylatok szigorú számadásúak, a költségelszámolások számlákkal alátámasztottak, a pénztárbizonylatok és az elszámolt számlák az alaki és tartalmi követelményeknek megfelelnek, a költségek elszámolását utalványozásra jogosult személy engedélyezte)!</t>
  </si>
  <si>
    <t>Ellenőrizze a bankbetétek záró állományának dokumentáltságát (bankszámlák fordulónap előtti utolsó és a fordulónap utáni első kivonatának ellenőrzése, banki kivonatok minden banktól és minden számlára)!</t>
  </si>
  <si>
    <t>Vizsgálja meg az átvezetési számlák /bank-pénztár,bank-bank/ fordulónapi záró egyenlegének dokumentáltságát (záró egyenleget képező tételek leltárának és a tételek fordulónapot követő rendeződésének bizonylatainak ellenőrzése)!</t>
  </si>
  <si>
    <t>Vizsgálja meg az állományra vonatkozó lényegesség kategóriáinak meghatározását!</t>
  </si>
  <si>
    <t xml:space="preserve">Vizsgálja meg, a valutakészlet, átszámítási dokumentációk a külföldi valutában lévő követelések/kötelezettségek esetében, devizaszámlán lévő deviza értékelését, nyilvántartását, az árfolyam differencia nyilvántartását, elszámolását! </t>
  </si>
  <si>
    <t>Vizsgálja meg a valutakészlet, devizaszámlán lévő deviza év végi értékelését, az év végi árfolyam különbözet elszámolását!</t>
  </si>
  <si>
    <t>Vizsgálja meg, hogy a kiegészítő melléklet tartalmazza-e a szükséges adatokat az eszközökről!</t>
  </si>
  <si>
    <t>Ellenőrizze a pénzkezelés vonatkozásában rendelkező belső szabályzatok betartását!</t>
  </si>
  <si>
    <t>Vizsgálja meg a devizapénztárak értékelési eljárásait (deviza bevételezés, felhasználás, a könyvvezetés devizanemére való átszámítás helyessége)!</t>
  </si>
  <si>
    <t>Végezze el a kért banki egyenlegközlők /adatszolgáltatások/ kiértékelését (egyenlegek megerősítése, zárolt bankszámlák, egyéb)!</t>
  </si>
  <si>
    <t>M</t>
  </si>
  <si>
    <t>MÉ</t>
  </si>
  <si>
    <t xml:space="preserve"> B</t>
  </si>
  <si>
    <t>LT</t>
  </si>
  <si>
    <t>TM</t>
  </si>
  <si>
    <t>MT</t>
  </si>
  <si>
    <t>TMB</t>
  </si>
  <si>
    <t>É</t>
  </si>
  <si>
    <t>Évközi munkaprogram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</si>
  <si>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</si>
  <si>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</si>
  <si>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</si>
  <si>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t>ELLENŐRZÉSE</t>
  </si>
  <si>
    <t>Tekintse át a banki egyenlegközlőket és ellenőrízze az alapul szolgáló dokumentumok hitelességét.</t>
  </si>
  <si>
    <t>◄◄ NEM SZERKESZTHETŐ SOR !!</t>
  </si>
  <si>
    <t>dokumentumait.</t>
  </si>
  <si>
    <t>Töltse ki a zöld cellákat a felvett zárlati jegyzőkönyv adataival és ellenőrízze a számolás eredményét,</t>
  </si>
  <si>
    <t>Az eljárások hatókörét újra kell értékelni!</t>
  </si>
  <si>
    <t>Az eljárások hatókörét nem kell újraértékelni.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</si>
  <si>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</si>
  <si>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</si>
  <si>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</si>
  <si>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</si>
  <si>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t>TERV &lt; = TÉNY</t>
  </si>
  <si>
    <t>TERV &gt; TÉNY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</si>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</sst>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72" formatCode="#,###,###,###,##0"/>
    <numFmt numFmtId="173" formatCode="#,##0_ ;[Red]\-#,##0\ "/>
    <numFmt numFmtId="174" formatCode="_-* #,##0\ [$€-1]_-;\-* #,##0\ [$€-1]_-;_-* &quot;-&quot;\ [$€-1]_-;_-@_-"/>
    <numFmt numFmtId="176" formatCode="_-* #,##0.00\ [$€-1]_-;\-* #,##0.00\ [$€-1]_-;_-* &quot;-&quot;??\ [$€-1]_-;_-@_-"/>
    <numFmt numFmtId="177" formatCode="_ [$SFr.-807]\ * #,##0.00_ ;_ [$SFr.-807]\ * \-#,##0.00_ ;_ [$SFr.-807]\ * &quot;-&quot;??_ ;_ @_ "/>
    <numFmt numFmtId="183" formatCode="_-* #,##0.00\ _F_t_._-;\-* #,##0.00\ _F_t_._-;_-* &quot;-&quot;??\ _F_t_._-;_-@_-"/>
    <numFmt numFmtId="184" formatCode="0.00_ ;[Red]\-0.00\ "/>
  </numFmts>
  <fonts count="60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u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2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i/>
      <sz val="12"/>
      <name val="Arial Narrow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8" fillId="0" borderId="0"/>
    <xf numFmtId="0" fontId="8" fillId="0" borderId="0"/>
    <xf numFmtId="0" fontId="49" fillId="0" borderId="0"/>
    <xf numFmtId="0" fontId="5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3" fillId="0" borderId="0"/>
    <xf numFmtId="0" fontId="6" fillId="0" borderId="0"/>
    <xf numFmtId="0" fontId="5" fillId="0" borderId="0"/>
    <xf numFmtId="0" fontId="36" fillId="0" borderId="0"/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48" fillId="0" borderId="0"/>
    <xf numFmtId="0" fontId="1" fillId="0" borderId="0"/>
    <xf numFmtId="0" fontId="7" fillId="0" borderId="0"/>
    <xf numFmtId="0" fontId="14" fillId="0" borderId="0"/>
    <xf numFmtId="0" fontId="14" fillId="0" borderId="0"/>
    <xf numFmtId="0" fontId="6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42" fillId="0" borderId="0"/>
    <xf numFmtId="0" fontId="6" fillId="0" borderId="0"/>
    <xf numFmtId="0" fontId="38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17" fillId="0" borderId="0"/>
    <xf numFmtId="0" fontId="6" fillId="0" borderId="0"/>
    <xf numFmtId="9" fontId="6" fillId="0" borderId="0" applyFont="0" applyFill="0" applyBorder="0" applyAlignment="0" applyProtection="0"/>
  </cellStyleXfs>
  <cellXfs count="389">
    <xf numFmtId="0" fontId="0" fillId="0" borderId="0" xfId="0"/>
    <xf numFmtId="0" fontId="11" fillId="2" borderId="0" xfId="0" applyFont="1" applyFill="1" applyAlignment="1">
      <alignment vertical="center" wrapText="1"/>
    </xf>
    <xf numFmtId="0" fontId="11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1" fillId="3" borderId="0" xfId="0" applyFont="1" applyFill="1"/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0" fillId="3" borderId="0" xfId="63" applyFont="1" applyFill="1" applyAlignment="1">
      <alignment vertical="center"/>
    </xf>
    <xf numFmtId="0" fontId="13" fillId="3" borderId="0" xfId="63" applyFont="1" applyFill="1" applyAlignment="1">
      <alignment vertical="center" wrapText="1"/>
    </xf>
    <xf numFmtId="0" fontId="14" fillId="3" borderId="0" xfId="63" applyFont="1" applyFill="1"/>
    <xf numFmtId="0" fontId="13" fillId="3" borderId="1" xfId="0" applyFont="1" applyFill="1" applyBorder="1"/>
    <xf numFmtId="0" fontId="13" fillId="3" borderId="2" xfId="0" applyFont="1" applyFill="1" applyBorder="1" applyAlignment="1"/>
    <xf numFmtId="0" fontId="13" fillId="3" borderId="3" xfId="0" applyFont="1" applyFill="1" applyBorder="1" applyAlignment="1">
      <alignment horizontal="right"/>
    </xf>
    <xf numFmtId="0" fontId="13" fillId="3" borderId="2" xfId="0" applyFont="1" applyFill="1" applyBorder="1"/>
    <xf numFmtId="0" fontId="13" fillId="3" borderId="0" xfId="62" applyFont="1" applyFill="1" applyBorder="1"/>
    <xf numFmtId="0" fontId="13" fillId="3" borderId="0" xfId="62" applyFont="1" applyFill="1" applyBorder="1" applyAlignment="1">
      <alignment horizontal="left"/>
    </xf>
    <xf numFmtId="0" fontId="13" fillId="3" borderId="0" xfId="0" applyFont="1" applyFill="1" applyBorder="1"/>
    <xf numFmtId="0" fontId="14" fillId="3" borderId="0" xfId="62" applyFont="1" applyFill="1" applyBorder="1"/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14" fontId="14" fillId="3" borderId="0" xfId="61" applyNumberFormat="1" applyFont="1" applyFill="1"/>
    <xf numFmtId="0" fontId="14" fillId="3" borderId="0" xfId="0" applyFont="1" applyFill="1" applyBorder="1" applyAlignment="1">
      <alignment vertical="center"/>
    </xf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16" fillId="3" borderId="1" xfId="0" applyFont="1" applyFill="1" applyBorder="1"/>
    <xf numFmtId="0" fontId="17" fillId="3" borderId="2" xfId="0" applyFont="1" applyFill="1" applyBorder="1"/>
    <xf numFmtId="0" fontId="16" fillId="3" borderId="2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right"/>
    </xf>
    <xf numFmtId="0" fontId="16" fillId="3" borderId="5" xfId="0" applyFont="1" applyFill="1" applyBorder="1"/>
    <xf numFmtId="0" fontId="17" fillId="3" borderId="6" xfId="0" applyFont="1" applyFill="1" applyBorder="1"/>
    <xf numFmtId="0" fontId="16" fillId="3" borderId="6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7" fillId="2" borderId="0" xfId="0" applyFont="1" applyFill="1"/>
    <xf numFmtId="0" fontId="17" fillId="3" borderId="0" xfId="0" applyFont="1" applyFill="1" applyAlignment="1">
      <alignment horizontal="left"/>
    </xf>
    <xf numFmtId="3" fontId="17" fillId="3" borderId="0" xfId="0" applyNumberFormat="1" applyFont="1" applyFill="1"/>
    <xf numFmtId="0" fontId="17" fillId="3" borderId="3" xfId="0" applyFont="1" applyFill="1" applyBorder="1"/>
    <xf numFmtId="0" fontId="18" fillId="3" borderId="0" xfId="14" applyFont="1" applyFill="1" applyAlignment="1" applyProtection="1"/>
    <xf numFmtId="0" fontId="16" fillId="2" borderId="0" xfId="0" applyFont="1" applyFill="1"/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9" fillId="3" borderId="0" xfId="14" applyFont="1" applyFill="1" applyAlignment="1" applyProtection="1"/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20" fillId="2" borderId="0" xfId="0" applyFont="1" applyFill="1"/>
    <xf numFmtId="0" fontId="13" fillId="2" borderId="0" xfId="0" applyFont="1" applyFill="1" applyAlignment="1">
      <alignment horizontal="right"/>
    </xf>
    <xf numFmtId="0" fontId="13" fillId="3" borderId="1" xfId="62" applyFont="1" applyFill="1" applyBorder="1" applyAlignment="1">
      <alignment horizontal="left"/>
    </xf>
    <xf numFmtId="0" fontId="14" fillId="3" borderId="3" xfId="62" applyFont="1" applyFill="1" applyBorder="1"/>
    <xf numFmtId="49" fontId="16" fillId="3" borderId="2" xfId="0" applyNumberFormat="1" applyFont="1" applyFill="1" applyBorder="1"/>
    <xf numFmtId="0" fontId="16" fillId="3" borderId="6" xfId="0" applyFont="1" applyFill="1" applyBorder="1" applyAlignment="1">
      <alignment horizontal="left"/>
    </xf>
    <xf numFmtId="0" fontId="16" fillId="3" borderId="2" xfId="0" applyFont="1" applyFill="1" applyBorder="1"/>
    <xf numFmtId="14" fontId="17" fillId="2" borderId="0" xfId="0" applyNumberFormat="1" applyFont="1" applyFill="1"/>
    <xf numFmtId="0" fontId="17" fillId="2" borderId="0" xfId="0" applyFont="1" applyFill="1" applyAlignment="1">
      <alignment horizontal="center"/>
    </xf>
    <xf numFmtId="0" fontId="17" fillId="3" borderId="7" xfId="0" applyFont="1" applyFill="1" applyBorder="1"/>
    <xf numFmtId="0" fontId="16" fillId="3" borderId="7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172" fontId="17" fillId="3" borderId="0" xfId="0" applyNumberFormat="1" applyFont="1" applyFill="1"/>
    <xf numFmtId="172" fontId="16" fillId="3" borderId="0" xfId="0" applyNumberFormat="1" applyFont="1" applyFill="1"/>
    <xf numFmtId="0" fontId="13" fillId="2" borderId="0" xfId="0" applyFont="1" applyFill="1" applyAlignment="1">
      <alignment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top" wrapText="1"/>
    </xf>
    <xf numFmtId="0" fontId="17" fillId="3" borderId="0" xfId="0" applyFont="1" applyFill="1" applyBorder="1"/>
    <xf numFmtId="173" fontId="15" fillId="0" borderId="9" xfId="59" applyNumberFormat="1" applyFont="1" applyFill="1" applyBorder="1"/>
    <xf numFmtId="14" fontId="12" fillId="0" borderId="0" xfId="59" applyNumberFormat="1" applyFont="1" applyFill="1" applyBorder="1"/>
    <xf numFmtId="42" fontId="12" fillId="0" borderId="0" xfId="59" applyNumberFormat="1" applyFont="1" applyFill="1" applyBorder="1"/>
    <xf numFmtId="0" fontId="14" fillId="0" borderId="6" xfId="65" applyNumberFormat="1" applyFont="1" applyFill="1" applyBorder="1" applyProtection="1">
      <protection locked="0" hidden="1"/>
    </xf>
    <xf numFmtId="0" fontId="12" fillId="0" borderId="0" xfId="59" applyFont="1" applyFill="1" applyBorder="1" applyAlignment="1">
      <alignment horizontal="center"/>
    </xf>
    <xf numFmtId="0" fontId="28" fillId="3" borderId="0" xfId="59" applyFont="1" applyFill="1" applyBorder="1" applyAlignment="1" applyProtection="1">
      <alignment horizontal="right"/>
      <protection locked="0" hidden="1"/>
    </xf>
    <xf numFmtId="0" fontId="29" fillId="3" borderId="10" xfId="59" applyFont="1" applyFill="1" applyBorder="1" applyAlignment="1" applyProtection="1">
      <alignment horizontal="center" vertical="center" wrapText="1"/>
      <protection locked="0" hidden="1"/>
    </xf>
    <xf numFmtId="0" fontId="28" fillId="3" borderId="11" xfId="59" applyFont="1" applyFill="1" applyBorder="1" applyAlignment="1" applyProtection="1">
      <alignment horizontal="center"/>
      <protection locked="0" hidden="1"/>
    </xf>
    <xf numFmtId="173" fontId="28" fillId="3" borderId="9" xfId="59" applyNumberFormat="1" applyFont="1" applyFill="1" applyBorder="1" applyAlignment="1" applyProtection="1">
      <alignment horizontal="right"/>
      <protection locked="0" hidden="1"/>
    </xf>
    <xf numFmtId="0" fontId="28" fillId="3" borderId="12" xfId="59" applyFont="1" applyFill="1" applyBorder="1" applyProtection="1">
      <protection locked="0" hidden="1"/>
    </xf>
    <xf numFmtId="173" fontId="16" fillId="3" borderId="13" xfId="59" applyNumberFormat="1" applyFont="1" applyFill="1" applyBorder="1" applyAlignment="1" applyProtection="1">
      <alignment horizontal="right"/>
      <protection locked="0" hidden="1"/>
    </xf>
    <xf numFmtId="173" fontId="29" fillId="3" borderId="2" xfId="59" applyNumberFormat="1" applyFont="1" applyFill="1" applyBorder="1" applyAlignment="1" applyProtection="1">
      <alignment horizontal="right" vertical="center" wrapText="1"/>
      <protection locked="0" hidden="1"/>
    </xf>
    <xf numFmtId="173" fontId="28" fillId="3" borderId="2" xfId="59" applyNumberFormat="1" applyFont="1" applyFill="1" applyBorder="1" applyAlignment="1" applyProtection="1">
      <alignment horizontal="right" vertical="center" wrapText="1"/>
      <protection locked="0" hidden="1"/>
    </xf>
    <xf numFmtId="173" fontId="16" fillId="3" borderId="14" xfId="59" applyNumberFormat="1" applyFont="1" applyFill="1" applyBorder="1" applyAlignment="1" applyProtection="1">
      <alignment horizontal="right"/>
      <protection locked="0" hidden="1"/>
    </xf>
    <xf numFmtId="0" fontId="10" fillId="3" borderId="0" xfId="59" applyFont="1" applyFill="1" applyBorder="1" applyAlignment="1"/>
    <xf numFmtId="0" fontId="10" fillId="3" borderId="0" xfId="59" applyFont="1" applyFill="1" applyBorder="1"/>
    <xf numFmtId="0" fontId="11" fillId="3" borderId="0" xfId="59" applyFont="1" applyFill="1"/>
    <xf numFmtId="0" fontId="11" fillId="3" borderId="0" xfId="59" applyFont="1" applyFill="1" applyBorder="1"/>
    <xf numFmtId="0" fontId="11" fillId="3" borderId="0" xfId="59" applyFont="1" applyFill="1" applyBorder="1" applyAlignment="1"/>
    <xf numFmtId="14" fontId="10" fillId="3" borderId="0" xfId="59" applyNumberFormat="1" applyFont="1" applyFill="1" applyBorder="1" applyAlignment="1">
      <alignment horizontal="center"/>
    </xf>
    <xf numFmtId="0" fontId="10" fillId="3" borderId="0" xfId="59" applyFont="1" applyFill="1" applyBorder="1" applyAlignment="1">
      <alignment horizontal="center"/>
    </xf>
    <xf numFmtId="0" fontId="10" fillId="3" borderId="1" xfId="57" applyFont="1" applyFill="1" applyBorder="1" applyAlignment="1">
      <alignment vertical="top"/>
    </xf>
    <xf numFmtId="0" fontId="10" fillId="3" borderId="2" xfId="57" applyFont="1" applyFill="1" applyBorder="1" applyAlignment="1">
      <alignment horizontal="left" vertical="top"/>
    </xf>
    <xf numFmtId="0" fontId="10" fillId="3" borderId="15" xfId="64" applyFont="1" applyFill="1" applyBorder="1" applyAlignment="1" applyProtection="1">
      <alignment horizontal="left" vertical="center"/>
      <protection hidden="1"/>
    </xf>
    <xf numFmtId="0" fontId="10" fillId="3" borderId="7" xfId="0" applyFont="1" applyFill="1" applyBorder="1" applyAlignment="1">
      <alignment horizontal="left"/>
    </xf>
    <xf numFmtId="0" fontId="10" fillId="3" borderId="7" xfId="57" applyFont="1" applyFill="1" applyBorder="1" applyAlignment="1">
      <alignment horizontal="left" vertical="top"/>
    </xf>
    <xf numFmtId="0" fontId="21" fillId="3" borderId="7" xfId="33" applyFont="1" applyFill="1" applyBorder="1"/>
    <xf numFmtId="0" fontId="11" fillId="3" borderId="7" xfId="59" applyFont="1" applyFill="1" applyBorder="1"/>
    <xf numFmtId="0" fontId="11" fillId="3" borderId="16" xfId="59" applyFont="1" applyFill="1" applyBorder="1" applyProtection="1">
      <protection locked="0" hidden="1"/>
    </xf>
    <xf numFmtId="14" fontId="10" fillId="3" borderId="2" xfId="57" applyNumberFormat="1" applyFont="1" applyFill="1" applyBorder="1" applyAlignment="1">
      <alignment horizontal="left" vertical="top"/>
    </xf>
    <xf numFmtId="0" fontId="10" fillId="3" borderId="1" xfId="57" applyFont="1" applyFill="1" applyBorder="1" applyAlignment="1">
      <alignment horizontal="left" vertical="top"/>
    </xf>
    <xf numFmtId="0" fontId="11" fillId="3" borderId="2" xfId="49" applyFont="1" applyFill="1" applyBorder="1"/>
    <xf numFmtId="0" fontId="10" fillId="3" borderId="2" xfId="0" applyFont="1" applyFill="1" applyBorder="1"/>
    <xf numFmtId="0" fontId="11" fillId="3" borderId="3" xfId="59" applyFont="1" applyFill="1" applyBorder="1" applyProtection="1">
      <protection locked="0" hidden="1"/>
    </xf>
    <xf numFmtId="173" fontId="28" fillId="3" borderId="9" xfId="59" applyNumberFormat="1" applyFont="1" applyFill="1" applyBorder="1" applyAlignment="1">
      <alignment horizontal="right"/>
    </xf>
    <xf numFmtId="0" fontId="16" fillId="3" borderId="13" xfId="59" applyFont="1" applyFill="1" applyBorder="1" applyAlignment="1" applyProtection="1">
      <alignment horizontal="left"/>
      <protection locked="0" hidden="1"/>
    </xf>
    <xf numFmtId="0" fontId="29" fillId="3" borderId="17" xfId="59" applyFont="1" applyFill="1" applyBorder="1" applyAlignment="1" applyProtection="1">
      <alignment horizontal="center" vertical="center" wrapText="1"/>
      <protection locked="0" hidden="1"/>
    </xf>
    <xf numFmtId="0" fontId="29" fillId="3" borderId="18" xfId="59" applyFont="1" applyFill="1" applyBorder="1" applyAlignment="1" applyProtection="1">
      <alignment horizontal="center" vertical="center" wrapText="1"/>
      <protection locked="0" hidden="1"/>
    </xf>
    <xf numFmtId="0" fontId="28" fillId="3" borderId="19" xfId="59" applyFont="1" applyFill="1" applyBorder="1" applyAlignment="1" applyProtection="1">
      <alignment horizontal="center"/>
      <protection locked="0" hidden="1"/>
    </xf>
    <xf numFmtId="0" fontId="16" fillId="3" borderId="20" xfId="59" applyFont="1" applyFill="1" applyBorder="1" applyAlignment="1" applyProtection="1">
      <alignment horizontal="left"/>
      <protection locked="0" hidden="1"/>
    </xf>
    <xf numFmtId="173" fontId="29" fillId="3" borderId="20" xfId="59" applyNumberFormat="1" applyFont="1" applyFill="1" applyBorder="1" applyAlignment="1" applyProtection="1">
      <alignment horizontal="right" vertical="center" wrapText="1"/>
      <protection locked="0" hidden="1"/>
    </xf>
    <xf numFmtId="173" fontId="28" fillId="3" borderId="21" xfId="59" applyNumberFormat="1" applyFont="1" applyFill="1" applyBorder="1" applyAlignment="1" applyProtection="1">
      <alignment horizontal="right"/>
      <protection locked="0" hidden="1"/>
    </xf>
    <xf numFmtId="173" fontId="28" fillId="3" borderId="21" xfId="59" applyNumberFormat="1" applyFont="1" applyFill="1" applyBorder="1" applyAlignment="1">
      <alignment horizontal="right"/>
    </xf>
    <xf numFmtId="0" fontId="16" fillId="3" borderId="15" xfId="59" applyFont="1" applyFill="1" applyBorder="1" applyAlignment="1" applyProtection="1">
      <alignment horizontal="left"/>
      <protection locked="0" hidden="1"/>
    </xf>
    <xf numFmtId="173" fontId="29" fillId="3" borderId="7" xfId="59" applyNumberFormat="1" applyFont="1" applyFill="1" applyBorder="1" applyAlignment="1" applyProtection="1">
      <alignment horizontal="right" vertical="center" wrapText="1"/>
      <protection locked="0" hidden="1"/>
    </xf>
    <xf numFmtId="173" fontId="28" fillId="3" borderId="22" xfId="59" applyNumberFormat="1" applyFont="1" applyFill="1" applyBorder="1" applyAlignment="1" applyProtection="1">
      <alignment horizontal="right" vertical="center" wrapText="1"/>
      <protection locked="0" hidden="1"/>
    </xf>
    <xf numFmtId="173" fontId="29" fillId="3" borderId="23" xfId="59" applyNumberFormat="1" applyFont="1" applyFill="1" applyBorder="1" applyAlignment="1" applyProtection="1">
      <alignment horizontal="right" vertical="center" wrapText="1"/>
      <protection locked="0" hidden="1"/>
    </xf>
    <xf numFmtId="173" fontId="29" fillId="3" borderId="22" xfId="59" applyNumberFormat="1" applyFont="1" applyFill="1" applyBorder="1" applyAlignment="1" applyProtection="1">
      <alignment horizontal="right" vertical="center" wrapText="1"/>
      <protection locked="0" hidden="1"/>
    </xf>
    <xf numFmtId="173" fontId="29" fillId="3" borderId="24" xfId="59" applyNumberFormat="1" applyFont="1" applyFill="1" applyBorder="1" applyAlignment="1" applyProtection="1">
      <alignment horizontal="right" vertical="center" wrapText="1"/>
      <protection locked="0" hidden="1"/>
    </xf>
    <xf numFmtId="0" fontId="14" fillId="2" borderId="0" xfId="59" applyFont="1" applyFill="1"/>
    <xf numFmtId="0" fontId="14" fillId="3" borderId="0" xfId="59" applyFont="1" applyFill="1"/>
    <xf numFmtId="0" fontId="13" fillId="3" borderId="19" xfId="59" applyFont="1" applyFill="1" applyBorder="1"/>
    <xf numFmtId="0" fontId="13" fillId="3" borderId="1" xfId="59" applyFont="1" applyFill="1" applyBorder="1"/>
    <xf numFmtId="173" fontId="28" fillId="3" borderId="25" xfId="59" applyNumberFormat="1" applyFont="1" applyFill="1" applyBorder="1" applyProtection="1">
      <protection locked="0" hidden="1"/>
    </xf>
    <xf numFmtId="173" fontId="28" fillId="3" borderId="26" xfId="59" applyNumberFormat="1" applyFont="1" applyFill="1" applyBorder="1" applyProtection="1">
      <protection locked="0" hidden="1"/>
    </xf>
    <xf numFmtId="0" fontId="12" fillId="2" borderId="0" xfId="59" applyFont="1" applyFill="1" applyBorder="1" applyAlignment="1">
      <alignment horizontal="center"/>
    </xf>
    <xf numFmtId="0" fontId="15" fillId="2" borderId="0" xfId="59" applyFont="1" applyFill="1"/>
    <xf numFmtId="0" fontId="15" fillId="2" borderId="0" xfId="59" applyFont="1" applyFill="1" applyBorder="1"/>
    <xf numFmtId="0" fontId="25" fillId="2" borderId="0" xfId="59" applyFont="1" applyFill="1" applyAlignment="1">
      <alignment horizontal="justify"/>
    </xf>
    <xf numFmtId="0" fontId="26" fillId="2" borderId="0" xfId="59" applyFont="1" applyFill="1"/>
    <xf numFmtId="0" fontId="22" fillId="0" borderId="0" xfId="59" applyFont="1" applyFill="1" applyBorder="1" applyAlignment="1">
      <alignment horizontal="left"/>
    </xf>
    <xf numFmtId="0" fontId="15" fillId="0" borderId="0" xfId="59" applyFont="1" applyFill="1" applyBorder="1"/>
    <xf numFmtId="0" fontId="12" fillId="0" borderId="0" xfId="59" applyFont="1" applyFill="1" applyBorder="1" applyAlignment="1">
      <alignment horizontal="right"/>
    </xf>
    <xf numFmtId="0" fontId="12" fillId="0" borderId="0" xfId="59" applyFont="1" applyFill="1" applyBorder="1" applyAlignment="1">
      <alignment horizontal="left"/>
    </xf>
    <xf numFmtId="0" fontId="12" fillId="0" borderId="0" xfId="59" applyFont="1" applyFill="1" applyBorder="1"/>
    <xf numFmtId="0" fontId="22" fillId="0" borderId="0" xfId="59" applyFont="1" applyFill="1" applyBorder="1" applyAlignment="1">
      <alignment horizontal="center"/>
    </xf>
    <xf numFmtId="14" fontId="12" fillId="0" borderId="0" xfId="59" applyNumberFormat="1" applyFont="1" applyFill="1" applyBorder="1" applyAlignment="1">
      <alignment horizontal="center"/>
    </xf>
    <xf numFmtId="0" fontId="12" fillId="0" borderId="9" xfId="59" applyFont="1" applyFill="1" applyBorder="1" applyAlignment="1">
      <alignment horizontal="center" vertical="top" wrapText="1"/>
    </xf>
    <xf numFmtId="173" fontId="15" fillId="0" borderId="0" xfId="59" applyNumberFormat="1" applyFont="1" applyFill="1" applyBorder="1"/>
    <xf numFmtId="0" fontId="15" fillId="0" borderId="6" xfId="59" applyFont="1" applyFill="1" applyBorder="1"/>
    <xf numFmtId="0" fontId="15" fillId="0" borderId="0" xfId="59" applyFont="1" applyFill="1" applyBorder="1" applyAlignment="1">
      <alignment horizontal="center"/>
    </xf>
    <xf numFmtId="0" fontId="13" fillId="0" borderId="0" xfId="59" applyFont="1" applyFill="1" applyBorder="1" applyAlignment="1">
      <alignment horizontal="right"/>
    </xf>
    <xf numFmtId="0" fontId="15" fillId="3" borderId="0" xfId="59" applyFont="1" applyFill="1"/>
    <xf numFmtId="0" fontId="12" fillId="3" borderId="0" xfId="59" applyFont="1" applyFill="1"/>
    <xf numFmtId="0" fontId="15" fillId="3" borderId="0" xfId="59" applyFont="1" applyFill="1" applyBorder="1"/>
    <xf numFmtId="0" fontId="15" fillId="0" borderId="7" xfId="59" applyFont="1" applyFill="1" applyBorder="1"/>
    <xf numFmtId="173" fontId="12" fillId="0" borderId="20" xfId="59" applyNumberFormat="1" applyFont="1" applyFill="1" applyBorder="1"/>
    <xf numFmtId="0" fontId="12" fillId="3" borderId="0" xfId="59" applyFont="1" applyFill="1" applyBorder="1"/>
    <xf numFmtId="0" fontId="25" fillId="0" borderId="7" xfId="59" applyFont="1" applyFill="1" applyBorder="1" applyAlignment="1">
      <alignment horizontal="left" indent="2"/>
    </xf>
    <xf numFmtId="0" fontId="12" fillId="0" borderId="3" xfId="59" applyFont="1" applyFill="1" applyBorder="1" applyAlignment="1">
      <alignment horizontal="center" vertical="top" wrapText="1"/>
    </xf>
    <xf numFmtId="0" fontId="12" fillId="0" borderId="3" xfId="59" applyFont="1" applyFill="1" applyBorder="1" applyAlignment="1">
      <alignment horizontal="center"/>
    </xf>
    <xf numFmtId="0" fontId="12" fillId="0" borderId="16" xfId="59" applyFont="1" applyFill="1" applyBorder="1" applyAlignment="1">
      <alignment horizontal="left"/>
    </xf>
    <xf numFmtId="173" fontId="15" fillId="0" borderId="7" xfId="59" applyNumberFormat="1" applyFont="1" applyFill="1" applyBorder="1"/>
    <xf numFmtId="14" fontId="12" fillId="3" borderId="0" xfId="59" applyNumberFormat="1" applyFont="1" applyFill="1" applyBorder="1" applyAlignment="1">
      <alignment horizontal="left"/>
    </xf>
    <xf numFmtId="14" fontId="30" fillId="3" borderId="0" xfId="59" applyNumberFormat="1" applyFont="1" applyFill="1" applyBorder="1" applyAlignment="1">
      <alignment horizontal="justify" vertical="top" wrapText="1"/>
    </xf>
    <xf numFmtId="0" fontId="15" fillId="2" borderId="0" xfId="59" applyNumberFormat="1" applyFont="1" applyFill="1"/>
    <xf numFmtId="0" fontId="12" fillId="3" borderId="0" xfId="59" applyFont="1" applyFill="1" applyBorder="1" applyAlignment="1">
      <alignment horizontal="center"/>
    </xf>
    <xf numFmtId="0" fontId="22" fillId="3" borderId="0" xfId="59" applyFont="1" applyFill="1" applyBorder="1" applyAlignment="1">
      <alignment horizontal="left"/>
    </xf>
    <xf numFmtId="0" fontId="12" fillId="3" borderId="0" xfId="59" applyFont="1" applyFill="1" applyAlignment="1">
      <alignment horizontal="center"/>
    </xf>
    <xf numFmtId="0" fontId="15" fillId="3" borderId="0" xfId="59" applyFont="1" applyFill="1" applyAlignment="1">
      <alignment horizontal="justify" vertical="top" wrapText="1"/>
    </xf>
    <xf numFmtId="0" fontId="15" fillId="3" borderId="7" xfId="59" applyFont="1" applyFill="1" applyBorder="1" applyAlignment="1">
      <alignment horizontal="center" vertical="top" wrapText="1"/>
    </xf>
    <xf numFmtId="0" fontId="15" fillId="3" borderId="20" xfId="59" applyFont="1" applyFill="1" applyBorder="1" applyAlignment="1">
      <alignment horizontal="center" vertical="top" wrapText="1"/>
    </xf>
    <xf numFmtId="0" fontId="15" fillId="3" borderId="27" xfId="59" applyFont="1" applyFill="1" applyBorder="1" applyAlignment="1">
      <alignment horizontal="center" vertical="top" wrapText="1"/>
    </xf>
    <xf numFmtId="0" fontId="15" fillId="3" borderId="9" xfId="59" applyFont="1" applyFill="1" applyBorder="1" applyAlignment="1">
      <alignment horizontal="center" vertical="top" wrapText="1"/>
    </xf>
    <xf numFmtId="0" fontId="15" fillId="3" borderId="21" xfId="59" applyFont="1" applyFill="1" applyBorder="1" applyAlignment="1">
      <alignment horizontal="center" vertical="top" wrapText="1"/>
    </xf>
    <xf numFmtId="0" fontId="15" fillId="3" borderId="9" xfId="59" applyFont="1" applyFill="1" applyBorder="1" applyAlignment="1">
      <alignment horizontal="justify" vertical="top" wrapText="1"/>
    </xf>
    <xf numFmtId="14" fontId="15" fillId="3" borderId="9" xfId="59" applyNumberFormat="1" applyFont="1" applyFill="1" applyBorder="1" applyAlignment="1">
      <alignment horizontal="center" vertical="top" wrapText="1"/>
    </xf>
    <xf numFmtId="44" fontId="15" fillId="3" borderId="9" xfId="59" applyNumberFormat="1" applyFont="1" applyFill="1" applyBorder="1" applyAlignment="1">
      <alignment horizontal="right" vertical="top" wrapText="1"/>
    </xf>
    <xf numFmtId="176" fontId="15" fillId="3" borderId="9" xfId="59" applyNumberFormat="1" applyFont="1" applyFill="1" applyBorder="1" applyAlignment="1">
      <alignment horizontal="right" vertical="top" wrapText="1"/>
    </xf>
    <xf numFmtId="177" fontId="15" fillId="3" borderId="9" xfId="59" applyNumberFormat="1" applyFont="1" applyFill="1" applyBorder="1" applyAlignment="1">
      <alignment horizontal="right" vertical="top" wrapText="1"/>
    </xf>
    <xf numFmtId="0" fontId="15" fillId="3" borderId="0" xfId="59" applyFont="1" applyFill="1" applyBorder="1" applyAlignment="1">
      <alignment horizontal="center" vertical="top" wrapText="1"/>
    </xf>
    <xf numFmtId="14" fontId="15" fillId="3" borderId="0" xfId="59" applyNumberFormat="1" applyFont="1" applyFill="1" applyBorder="1" applyAlignment="1">
      <alignment horizontal="center" vertical="top" wrapText="1"/>
    </xf>
    <xf numFmtId="44" fontId="15" fillId="3" borderId="0" xfId="59" applyNumberFormat="1" applyFont="1" applyFill="1" applyBorder="1" applyAlignment="1">
      <alignment horizontal="right" vertical="top" wrapText="1"/>
    </xf>
    <xf numFmtId="44" fontId="15" fillId="3" borderId="9" xfId="59" applyNumberFormat="1" applyFont="1" applyFill="1" applyBorder="1" applyAlignment="1">
      <alignment horizontal="center" vertical="top" wrapText="1"/>
    </xf>
    <xf numFmtId="10" fontId="15" fillId="3" borderId="9" xfId="59" applyNumberFormat="1" applyFont="1" applyFill="1" applyBorder="1" applyAlignment="1">
      <alignment horizontal="center" vertical="top" wrapText="1"/>
    </xf>
    <xf numFmtId="14" fontId="15" fillId="3" borderId="9" xfId="59" applyNumberFormat="1" applyFont="1" applyFill="1" applyBorder="1" applyAlignment="1">
      <alignment horizontal="right" vertical="top" wrapText="1"/>
    </xf>
    <xf numFmtId="0" fontId="34" fillId="3" borderId="0" xfId="33" applyFont="1" applyFill="1"/>
    <xf numFmtId="0" fontId="31" fillId="3" borderId="0" xfId="33" applyFont="1" applyFill="1" applyAlignment="1">
      <alignment horizontal="center" vertical="top" wrapText="1"/>
    </xf>
    <xf numFmtId="0" fontId="35" fillId="2" borderId="0" xfId="33" applyFont="1" applyFill="1"/>
    <xf numFmtId="0" fontId="35" fillId="3" borderId="0" xfId="33" applyFont="1" applyFill="1"/>
    <xf numFmtId="0" fontId="31" fillId="3" borderId="0" xfId="33" applyFont="1" applyFill="1" applyAlignment="1">
      <alignment horizontal="right"/>
    </xf>
    <xf numFmtId="0" fontId="31" fillId="3" borderId="0" xfId="33" applyFont="1" applyFill="1"/>
    <xf numFmtId="0" fontId="32" fillId="3" borderId="0" xfId="33" applyFont="1" applyFill="1" applyAlignment="1">
      <alignment vertical="top" wrapText="1"/>
    </xf>
    <xf numFmtId="0" fontId="13" fillId="3" borderId="9" xfId="57" applyFont="1" applyFill="1" applyBorder="1" applyAlignment="1">
      <alignment horizontal="left" vertical="top"/>
    </xf>
    <xf numFmtId="0" fontId="13" fillId="3" borderId="9" xfId="57" applyFont="1" applyFill="1" applyBorder="1" applyAlignment="1">
      <alignment horizontal="left" vertical="top" wrapText="1"/>
    </xf>
    <xf numFmtId="0" fontId="33" fillId="3" borderId="9" xfId="33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/>
    </xf>
    <xf numFmtId="0" fontId="35" fillId="3" borderId="0" xfId="33" applyFont="1" applyFill="1" applyAlignment="1">
      <alignment vertical="top" wrapText="1"/>
    </xf>
    <xf numFmtId="0" fontId="35" fillId="3" borderId="4" xfId="33" applyFont="1" applyFill="1" applyBorder="1"/>
    <xf numFmtId="0" fontId="35" fillId="3" borderId="4" xfId="33" applyFont="1" applyFill="1" applyBorder="1" applyAlignment="1">
      <alignment vertical="top" wrapText="1"/>
    </xf>
    <xf numFmtId="0" fontId="35" fillId="2" borderId="0" xfId="33" applyFont="1" applyFill="1" applyAlignment="1">
      <alignment vertical="top" wrapText="1"/>
    </xf>
    <xf numFmtId="0" fontId="14" fillId="4" borderId="0" xfId="0" applyFont="1" applyFill="1" applyAlignment="1">
      <alignment horizontal="center"/>
    </xf>
    <xf numFmtId="14" fontId="23" fillId="2" borderId="0" xfId="59" applyNumberFormat="1" applyFont="1" applyFill="1" applyBorder="1"/>
    <xf numFmtId="0" fontId="15" fillId="0" borderId="28" xfId="59" applyFont="1" applyFill="1" applyBorder="1"/>
    <xf numFmtId="0" fontId="15" fillId="0" borderId="29" xfId="59" applyFont="1" applyFill="1" applyBorder="1"/>
    <xf numFmtId="173" fontId="15" fillId="2" borderId="28" xfId="59" applyNumberFormat="1" applyFont="1" applyFill="1" applyBorder="1"/>
    <xf numFmtId="0" fontId="12" fillId="0" borderId="28" xfId="59" applyFont="1" applyFill="1" applyBorder="1"/>
    <xf numFmtId="0" fontId="12" fillId="0" borderId="30" xfId="59" applyFont="1" applyFill="1" applyBorder="1"/>
    <xf numFmtId="0" fontId="15" fillId="0" borderId="30" xfId="59" applyFont="1" applyFill="1" applyBorder="1"/>
    <xf numFmtId="14" fontId="12" fillId="0" borderId="30" xfId="59" applyNumberFormat="1" applyFont="1" applyFill="1" applyBorder="1"/>
    <xf numFmtId="0" fontId="12" fillId="2" borderId="6" xfId="59" applyFont="1" applyFill="1" applyBorder="1" applyAlignment="1">
      <alignment horizontal="left"/>
    </xf>
    <xf numFmtId="0" fontId="16" fillId="5" borderId="0" xfId="0" applyFont="1" applyFill="1" applyAlignment="1">
      <alignment horizontal="left"/>
    </xf>
    <xf numFmtId="0" fontId="16" fillId="3" borderId="1" xfId="0" applyFont="1" applyFill="1" applyBorder="1" applyAlignment="1">
      <alignment horizontal="left"/>
    </xf>
    <xf numFmtId="9" fontId="16" fillId="2" borderId="9" xfId="0" applyNumberFormat="1" applyFont="1" applyFill="1" applyBorder="1"/>
    <xf numFmtId="0" fontId="19" fillId="3" borderId="0" xfId="14" applyFont="1" applyFill="1" applyAlignment="1" applyProtection="1">
      <alignment horizontal="left"/>
    </xf>
    <xf numFmtId="0" fontId="15" fillId="3" borderId="2" xfId="0" applyFont="1" applyFill="1" applyBorder="1"/>
    <xf numFmtId="173" fontId="14" fillId="3" borderId="0" xfId="0" applyNumberFormat="1" applyFont="1" applyFill="1"/>
    <xf numFmtId="173" fontId="15" fillId="3" borderId="3" xfId="0" applyNumberFormat="1" applyFont="1" applyFill="1" applyBorder="1"/>
    <xf numFmtId="173" fontId="17" fillId="3" borderId="3" xfId="0" applyNumberFormat="1" applyFont="1" applyFill="1" applyBorder="1"/>
    <xf numFmtId="173" fontId="16" fillId="3" borderId="7" xfId="0" applyNumberFormat="1" applyFont="1" applyFill="1" applyBorder="1" applyAlignment="1">
      <alignment horizontal="center"/>
    </xf>
    <xf numFmtId="173" fontId="16" fillId="3" borderId="6" xfId="0" quotePrefix="1" applyNumberFormat="1" applyFont="1" applyFill="1" applyBorder="1" applyAlignment="1">
      <alignment horizontal="center"/>
    </xf>
    <xf numFmtId="173" fontId="17" fillId="3" borderId="0" xfId="0" applyNumberFormat="1" applyFont="1" applyFill="1"/>
    <xf numFmtId="0" fontId="17" fillId="2" borderId="21" xfId="59" applyFont="1" applyFill="1" applyBorder="1" applyAlignment="1" applyProtection="1">
      <alignment horizontal="left" vertical="center" wrapText="1"/>
      <protection locked="0" hidden="1"/>
    </xf>
    <xf numFmtId="173" fontId="29" fillId="2" borderId="21" xfId="59" applyNumberFormat="1" applyFont="1" applyFill="1" applyBorder="1" applyAlignment="1" applyProtection="1">
      <alignment horizontal="right" vertical="center" wrapText="1"/>
      <protection locked="0" hidden="1"/>
    </xf>
    <xf numFmtId="0" fontId="17" fillId="2" borderId="9" xfId="59" applyFont="1" applyFill="1" applyBorder="1" applyAlignment="1" applyProtection="1">
      <alignment horizontal="left" vertical="center" wrapText="1"/>
      <protection locked="0" hidden="1"/>
    </xf>
    <xf numFmtId="173" fontId="29" fillId="2" borderId="9" xfId="59" applyNumberFormat="1" applyFont="1" applyFill="1" applyBorder="1" applyAlignment="1" applyProtection="1">
      <alignment horizontal="right" vertical="center" wrapText="1"/>
      <protection locked="0" hidden="1"/>
    </xf>
    <xf numFmtId="173" fontId="28" fillId="2" borderId="21" xfId="59" applyNumberFormat="1" applyFont="1" applyFill="1" applyBorder="1" applyAlignment="1" applyProtection="1">
      <alignment horizontal="right" vertical="center" wrapText="1"/>
      <protection locked="0" hidden="1"/>
    </xf>
    <xf numFmtId="173" fontId="28" fillId="2" borderId="9" xfId="59" applyNumberFormat="1" applyFont="1" applyFill="1" applyBorder="1" applyAlignment="1" applyProtection="1">
      <alignment horizontal="right" vertical="center" wrapText="1"/>
      <protection locked="0" hidden="1"/>
    </xf>
    <xf numFmtId="173" fontId="15" fillId="2" borderId="9" xfId="59" applyNumberFormat="1" applyFont="1" applyFill="1" applyBorder="1"/>
    <xf numFmtId="173" fontId="15" fillId="3" borderId="2" xfId="0" applyNumberFormat="1" applyFont="1" applyFill="1" applyBorder="1"/>
    <xf numFmtId="173" fontId="17" fillId="3" borderId="2" xfId="0" applyNumberFormat="1" applyFont="1" applyFill="1" applyBorder="1"/>
    <xf numFmtId="0" fontId="16" fillId="0" borderId="0" xfId="0" applyFont="1" applyFill="1"/>
    <xf numFmtId="173" fontId="17" fillId="0" borderId="0" xfId="0" applyNumberFormat="1" applyFont="1" applyFill="1"/>
    <xf numFmtId="0" fontId="14" fillId="0" borderId="0" xfId="0" applyFont="1" applyFill="1"/>
    <xf numFmtId="0" fontId="17" fillId="0" borderId="0" xfId="0" applyFont="1" applyFill="1"/>
    <xf numFmtId="0" fontId="17" fillId="0" borderId="21" xfId="0" applyFont="1" applyFill="1" applyBorder="1"/>
    <xf numFmtId="0" fontId="16" fillId="0" borderId="7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172" fontId="17" fillId="0" borderId="0" xfId="0" applyNumberFormat="1" applyFont="1" applyFill="1"/>
    <xf numFmtId="172" fontId="16" fillId="0" borderId="0" xfId="0" applyNumberFormat="1" applyFont="1" applyFill="1"/>
    <xf numFmtId="0" fontId="13" fillId="3" borderId="7" xfId="0" applyFont="1" applyFill="1" applyBorder="1"/>
    <xf numFmtId="0" fontId="14" fillId="3" borderId="6" xfId="0" applyFont="1" applyFill="1" applyBorder="1"/>
    <xf numFmtId="173" fontId="17" fillId="3" borderId="7" xfId="0" applyNumberFormat="1" applyFont="1" applyFill="1" applyBorder="1"/>
    <xf numFmtId="173" fontId="17" fillId="3" borderId="16" xfId="0" applyNumberFormat="1" applyFont="1" applyFill="1" applyBorder="1"/>
    <xf numFmtId="0" fontId="16" fillId="0" borderId="31" xfId="0" applyFont="1" applyFill="1" applyBorder="1"/>
    <xf numFmtId="0" fontId="17" fillId="0" borderId="3" xfId="0" applyFont="1" applyFill="1" applyBorder="1"/>
    <xf numFmtId="0" fontId="13" fillId="3" borderId="0" xfId="0" applyFont="1" applyFill="1" applyBorder="1" applyAlignment="1">
      <alignment horizontal="right"/>
    </xf>
    <xf numFmtId="173" fontId="16" fillId="5" borderId="32" xfId="0" applyNumberFormat="1" applyFont="1" applyFill="1" applyBorder="1"/>
    <xf numFmtId="173" fontId="16" fillId="0" borderId="1" xfId="0" applyNumberFormat="1" applyFont="1" applyFill="1" applyBorder="1" applyAlignment="1">
      <alignment horizontal="center"/>
    </xf>
    <xf numFmtId="173" fontId="16" fillId="5" borderId="33" xfId="0" applyNumberFormat="1" applyFont="1" applyFill="1" applyBorder="1" applyAlignment="1">
      <alignment horizontal="center"/>
    </xf>
    <xf numFmtId="173" fontId="16" fillId="5" borderId="27" xfId="0" applyNumberFormat="1" applyFont="1" applyFill="1" applyBorder="1" applyAlignment="1">
      <alignment horizontal="center"/>
    </xf>
    <xf numFmtId="0" fontId="37" fillId="2" borderId="0" xfId="14" applyFont="1" applyFill="1" applyAlignment="1" applyProtection="1"/>
    <xf numFmtId="0" fontId="21" fillId="2" borderId="0" xfId="33" applyFont="1" applyFill="1"/>
    <xf numFmtId="0" fontId="52" fillId="2" borderId="0" xfId="33" applyFont="1" applyFill="1"/>
    <xf numFmtId="0" fontId="21" fillId="3" borderId="0" xfId="33" applyFont="1" applyFill="1"/>
    <xf numFmtId="0" fontId="13" fillId="3" borderId="1" xfId="57" applyFont="1" applyFill="1" applyBorder="1" applyAlignment="1">
      <alignment horizontal="left" vertical="top" wrapText="1"/>
    </xf>
    <xf numFmtId="0" fontId="13" fillId="3" borderId="2" xfId="57" applyFont="1" applyFill="1" applyBorder="1" applyAlignment="1">
      <alignment horizontal="left" vertical="top" wrapText="1"/>
    </xf>
    <xf numFmtId="0" fontId="13" fillId="3" borderId="3" xfId="57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center"/>
    </xf>
    <xf numFmtId="0" fontId="21" fillId="3" borderId="0" xfId="33" applyFont="1" applyFill="1" applyAlignment="1">
      <alignment vertical="top" wrapText="1"/>
    </xf>
    <xf numFmtId="0" fontId="31" fillId="3" borderId="4" xfId="33" applyFont="1" applyFill="1" applyBorder="1" applyAlignment="1">
      <alignment horizontal="center"/>
    </xf>
    <xf numFmtId="0" fontId="31" fillId="3" borderId="4" xfId="33" applyFont="1" applyFill="1" applyBorder="1" applyAlignment="1">
      <alignment horizontal="center" vertical="top" wrapText="1"/>
    </xf>
    <xf numFmtId="0" fontId="21" fillId="3" borderId="4" xfId="33" applyFont="1" applyFill="1" applyBorder="1" applyAlignment="1">
      <alignment horizontal="center"/>
    </xf>
    <xf numFmtId="0" fontId="37" fillId="6" borderId="4" xfId="14" applyFont="1" applyFill="1" applyBorder="1" applyAlignment="1" applyProtection="1"/>
    <xf numFmtId="0" fontId="11" fillId="6" borderId="4" xfId="0" applyFont="1" applyFill="1" applyBorder="1"/>
    <xf numFmtId="0" fontId="21" fillId="3" borderId="4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14" fillId="7" borderId="0" xfId="0" applyFont="1" applyFill="1"/>
    <xf numFmtId="0" fontId="21" fillId="2" borderId="0" xfId="33" applyFont="1" applyFill="1" applyAlignment="1">
      <alignment vertical="top" wrapText="1"/>
    </xf>
    <xf numFmtId="0" fontId="11" fillId="6" borderId="0" xfId="0" applyFont="1" applyFill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14" fillId="0" borderId="4" xfId="0" applyFont="1" applyBorder="1" applyAlignment="1">
      <alignment vertical="top" wrapText="1"/>
    </xf>
    <xf numFmtId="0" fontId="13" fillId="3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top"/>
    </xf>
    <xf numFmtId="0" fontId="14" fillId="3" borderId="4" xfId="64" applyFont="1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>
      <alignment horizontal="center" vertical="center" wrapText="1"/>
    </xf>
    <xf numFmtId="0" fontId="5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vertical="center" wrapText="1"/>
    </xf>
    <xf numFmtId="0" fontId="40" fillId="0" borderId="0" xfId="0" applyFont="1"/>
    <xf numFmtId="0" fontId="54" fillId="0" borderId="0" xfId="0" applyFont="1"/>
    <xf numFmtId="0" fontId="40" fillId="0" borderId="0" xfId="0" quotePrefix="1" applyFont="1"/>
    <xf numFmtId="14" fontId="40" fillId="0" borderId="0" xfId="0" applyNumberFormat="1" applyFont="1"/>
    <xf numFmtId="0" fontId="14" fillId="8" borderId="0" xfId="0" applyFont="1" applyFill="1" applyAlignment="1">
      <alignment horizontal="left"/>
    </xf>
    <xf numFmtId="0" fontId="14" fillId="8" borderId="4" xfId="0" applyFont="1" applyFill="1" applyBorder="1" applyAlignment="1">
      <alignment vertical="top" wrapText="1"/>
    </xf>
    <xf numFmtId="0" fontId="13" fillId="0" borderId="0" xfId="61" applyFont="1" applyFill="1"/>
    <xf numFmtId="0" fontId="13" fillId="0" borderId="0" xfId="0" applyFont="1" applyFill="1" applyAlignment="1">
      <alignment horizontal="left" vertical="center"/>
    </xf>
    <xf numFmtId="0" fontId="17" fillId="0" borderId="0" xfId="0" applyFont="1" applyFill="1" applyBorder="1"/>
    <xf numFmtId="173" fontId="17" fillId="3" borderId="0" xfId="0" applyNumberFormat="1" applyFont="1" applyFill="1" applyBorder="1"/>
    <xf numFmtId="0" fontId="17" fillId="2" borderId="0" xfId="0" applyFont="1" applyFill="1" applyBorder="1"/>
    <xf numFmtId="0" fontId="17" fillId="3" borderId="0" xfId="0" applyFont="1" applyFill="1" applyBorder="1" applyAlignment="1">
      <alignment horizontal="left"/>
    </xf>
    <xf numFmtId="172" fontId="17" fillId="3" borderId="0" xfId="0" applyNumberFormat="1" applyFont="1" applyFill="1" applyBorder="1"/>
    <xf numFmtId="172" fontId="17" fillId="0" borderId="0" xfId="0" applyNumberFormat="1" applyFont="1" applyFill="1" applyBorder="1"/>
    <xf numFmtId="173" fontId="17" fillId="0" borderId="0" xfId="0" applyNumberFormat="1" applyFont="1" applyFill="1" applyBorder="1"/>
    <xf numFmtId="0" fontId="41" fillId="0" borderId="0" xfId="59" applyFont="1" applyFill="1" applyBorder="1"/>
    <xf numFmtId="42" fontId="15" fillId="2" borderId="9" xfId="59" applyNumberFormat="1" applyFont="1" applyFill="1" applyBorder="1"/>
    <xf numFmtId="42" fontId="12" fillId="0" borderId="9" xfId="59" applyNumberFormat="1" applyFont="1" applyFill="1" applyBorder="1"/>
    <xf numFmtId="174" fontId="15" fillId="0" borderId="9" xfId="59" applyNumberFormat="1" applyFont="1" applyFill="1" applyBorder="1"/>
    <xf numFmtId="174" fontId="12" fillId="0" borderId="9" xfId="59" applyNumberFormat="1" applyFont="1" applyFill="1" applyBorder="1"/>
    <xf numFmtId="173" fontId="16" fillId="3" borderId="0" xfId="59" applyNumberFormat="1" applyFont="1" applyFill="1" applyBorder="1" applyAlignment="1" applyProtection="1">
      <alignment horizontal="right"/>
      <protection locked="0" hidden="1"/>
    </xf>
    <xf numFmtId="0" fontId="16" fillId="3" borderId="0" xfId="59" applyFont="1" applyFill="1" applyBorder="1" applyAlignment="1" applyProtection="1">
      <alignment horizontal="left"/>
      <protection locked="0" hidden="1"/>
    </xf>
    <xf numFmtId="0" fontId="28" fillId="3" borderId="0" xfId="59" applyFont="1" applyFill="1" applyBorder="1" applyProtection="1">
      <protection locked="0" hidden="1"/>
    </xf>
    <xf numFmtId="0" fontId="14" fillId="7" borderId="0" xfId="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6" fillId="3" borderId="0" xfId="0" applyFont="1" applyFill="1"/>
    <xf numFmtId="0" fontId="57" fillId="3" borderId="0" xfId="0" applyFont="1" applyFill="1"/>
    <xf numFmtId="0" fontId="57" fillId="3" borderId="0" xfId="0" applyFont="1" applyFill="1" applyAlignment="1">
      <alignment horizontal="center"/>
    </xf>
    <xf numFmtId="0" fontId="52" fillId="3" borderId="0" xfId="59" applyFont="1" applyFill="1" applyBorder="1"/>
    <xf numFmtId="0" fontId="58" fillId="0" borderId="0" xfId="59" applyFont="1" applyFill="1" applyBorder="1" applyAlignment="1">
      <alignment horizontal="right"/>
    </xf>
    <xf numFmtId="0" fontId="58" fillId="3" borderId="0" xfId="59" applyFont="1" applyFill="1" applyBorder="1" applyAlignment="1">
      <alignment horizontal="right"/>
    </xf>
    <xf numFmtId="0" fontId="52" fillId="3" borderId="0" xfId="33" applyFont="1" applyFill="1"/>
    <xf numFmtId="0" fontId="52" fillId="3" borderId="0" xfId="33" applyFont="1" applyFill="1" applyAlignment="1">
      <alignment horizontal="right"/>
    </xf>
    <xf numFmtId="173" fontId="16" fillId="0" borderId="0" xfId="0" applyNumberFormat="1" applyFont="1"/>
    <xf numFmtId="184" fontId="16" fillId="0" borderId="0" xfId="0" applyNumberFormat="1" applyFont="1" applyAlignment="1">
      <alignment horizontal="center"/>
    </xf>
    <xf numFmtId="173" fontId="16" fillId="3" borderId="0" xfId="0" applyNumberFormat="1" applyFont="1" applyFill="1" applyBorder="1"/>
    <xf numFmtId="0" fontId="17" fillId="7" borderId="30" xfId="0" applyFont="1" applyFill="1" applyBorder="1"/>
    <xf numFmtId="0" fontId="17" fillId="7" borderId="30" xfId="0" applyFont="1" applyFill="1" applyBorder="1" applyAlignment="1">
      <alignment horizontal="left"/>
    </xf>
    <xf numFmtId="3" fontId="17" fillId="7" borderId="30" xfId="0" applyNumberFormat="1" applyFont="1" applyFill="1" applyBorder="1"/>
    <xf numFmtId="3" fontId="17" fillId="7" borderId="30" xfId="0" applyNumberFormat="1" applyFont="1" applyFill="1" applyBorder="1" applyAlignment="1">
      <alignment horizontal="right"/>
    </xf>
    <xf numFmtId="173" fontId="29" fillId="9" borderId="21" xfId="59" applyNumberFormat="1" applyFont="1" applyFill="1" applyBorder="1" applyAlignment="1" applyProtection="1">
      <alignment horizontal="right" vertical="center" wrapText="1"/>
      <protection locked="0" hidden="1"/>
    </xf>
    <xf numFmtId="173" fontId="29" fillId="9" borderId="9" xfId="59" applyNumberFormat="1" applyFont="1" applyFill="1" applyBorder="1" applyAlignment="1" applyProtection="1">
      <alignment horizontal="right" vertical="center" wrapText="1"/>
      <protection locked="0" hidden="1"/>
    </xf>
    <xf numFmtId="173" fontId="29" fillId="9" borderId="20" xfId="59" applyNumberFormat="1" applyFont="1" applyFill="1" applyBorder="1" applyAlignment="1" applyProtection="1">
      <alignment horizontal="right" vertical="center" wrapText="1"/>
      <protection locked="0" hidden="1"/>
    </xf>
    <xf numFmtId="0" fontId="21" fillId="7" borderId="4" xfId="33" applyFont="1" applyFill="1" applyBorder="1" applyAlignment="1">
      <alignment vertical="top" wrapText="1"/>
    </xf>
    <xf numFmtId="0" fontId="21" fillId="8" borderId="4" xfId="33" applyFont="1" applyFill="1" applyBorder="1" applyAlignment="1">
      <alignment horizontal="center"/>
    </xf>
    <xf numFmtId="0" fontId="59" fillId="0" borderId="0" xfId="0" applyFont="1" applyFill="1" applyAlignment="1">
      <alignment horizontal="right"/>
    </xf>
    <xf numFmtId="0" fontId="59" fillId="0" borderId="0" xfId="0" applyFont="1" applyFill="1" applyAlignment="1">
      <alignment horizontal="center"/>
    </xf>
    <xf numFmtId="0" fontId="59" fillId="0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right"/>
    </xf>
    <xf numFmtId="0" fontId="17" fillId="0" borderId="35" xfId="0" applyFont="1" applyFill="1" applyBorder="1"/>
    <xf numFmtId="173" fontId="17" fillId="3" borderId="36" xfId="0" applyNumberFormat="1" applyFont="1" applyFill="1" applyBorder="1" applyAlignment="1">
      <alignment horizontal="left"/>
    </xf>
    <xf numFmtId="173" fontId="16" fillId="3" borderId="37" xfId="0" applyNumberFormat="1" applyFont="1" applyFill="1" applyBorder="1"/>
    <xf numFmtId="173" fontId="16" fillId="3" borderId="37" xfId="0" applyNumberFormat="1" applyFont="1" applyFill="1" applyBorder="1" applyAlignment="1">
      <alignment horizontal="center"/>
    </xf>
    <xf numFmtId="173" fontId="16" fillId="3" borderId="37" xfId="0" applyNumberFormat="1" applyFont="1" applyFill="1" applyBorder="1" applyAlignment="1">
      <alignment vertical="center"/>
    </xf>
    <xf numFmtId="173" fontId="16" fillId="3" borderId="38" xfId="0" applyNumberFormat="1" applyFont="1" applyFill="1" applyBorder="1"/>
    <xf numFmtId="173" fontId="17" fillId="3" borderId="39" xfId="0" applyNumberFormat="1" applyFont="1" applyFill="1" applyBorder="1" applyAlignment="1">
      <alignment horizontal="left"/>
    </xf>
    <xf numFmtId="173" fontId="16" fillId="3" borderId="8" xfId="0" applyNumberFormat="1" applyFont="1" applyFill="1" applyBorder="1"/>
    <xf numFmtId="173" fontId="16" fillId="3" borderId="8" xfId="0" applyNumberFormat="1" applyFont="1" applyFill="1" applyBorder="1" applyAlignment="1">
      <alignment horizontal="center"/>
    </xf>
    <xf numFmtId="173" fontId="16" fillId="3" borderId="40" xfId="0" applyNumberFormat="1" applyFont="1" applyFill="1" applyBorder="1"/>
    <xf numFmtId="173" fontId="16" fillId="3" borderId="0" xfId="0" applyNumberFormat="1" applyFont="1" applyFill="1" applyBorder="1" applyAlignment="1">
      <alignment horizontal="center"/>
    </xf>
    <xf numFmtId="173" fontId="16" fillId="3" borderId="41" xfId="0" applyNumberFormat="1" applyFont="1" applyFill="1" applyBorder="1" applyAlignment="1">
      <alignment horizontal="left"/>
    </xf>
    <xf numFmtId="173" fontId="16" fillId="3" borderId="42" xfId="0" applyNumberFormat="1" applyFont="1" applyFill="1" applyBorder="1"/>
    <xf numFmtId="173" fontId="16" fillId="3" borderId="42" xfId="0" applyNumberFormat="1" applyFont="1" applyFill="1" applyBorder="1" applyAlignment="1">
      <alignment horizontal="center"/>
    </xf>
    <xf numFmtId="173" fontId="16" fillId="3" borderId="42" xfId="0" applyNumberFormat="1" applyFont="1" applyFill="1" applyBorder="1" applyAlignment="1">
      <alignment horizontal="right"/>
    </xf>
    <xf numFmtId="173" fontId="16" fillId="3" borderId="43" xfId="0" applyNumberFormat="1" applyFont="1" applyFill="1" applyBorder="1"/>
    <xf numFmtId="0" fontId="16" fillId="3" borderId="36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/>
    </xf>
    <xf numFmtId="0" fontId="16" fillId="3" borderId="3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2" fillId="0" borderId="0" xfId="59" applyFont="1" applyFill="1" applyBorder="1" applyAlignment="1">
      <alignment horizontal="left"/>
    </xf>
    <xf numFmtId="0" fontId="15" fillId="2" borderId="0" xfId="59" applyFont="1" applyFill="1" applyBorder="1"/>
    <xf numFmtId="0" fontId="24" fillId="0" borderId="0" xfId="59" applyFont="1" applyFill="1" applyBorder="1"/>
    <xf numFmtId="0" fontId="12" fillId="0" borderId="0" xfId="59" applyFont="1" applyFill="1" applyBorder="1" applyAlignment="1">
      <alignment horizontal="center"/>
    </xf>
    <xf numFmtId="0" fontId="12" fillId="0" borderId="7" xfId="59" applyFont="1" applyFill="1" applyBorder="1" applyAlignment="1">
      <alignment horizontal="center"/>
    </xf>
    <xf numFmtId="0" fontId="23" fillId="2" borderId="0" xfId="59" applyFont="1" applyFill="1" applyBorder="1" applyAlignment="1">
      <alignment horizontal="center"/>
    </xf>
    <xf numFmtId="0" fontId="23" fillId="0" borderId="0" xfId="59" applyFont="1" applyFill="1" applyBorder="1" applyAlignment="1">
      <alignment horizontal="center"/>
    </xf>
    <xf numFmtId="0" fontId="15" fillId="3" borderId="9" xfId="59" applyFont="1" applyFill="1" applyBorder="1"/>
    <xf numFmtId="0" fontId="15" fillId="3" borderId="1" xfId="59" applyFont="1" applyFill="1" applyBorder="1" applyAlignment="1">
      <alignment horizontal="center" vertical="top" wrapText="1"/>
    </xf>
    <xf numFmtId="0" fontId="15" fillId="3" borderId="3" xfId="59" applyFont="1" applyFill="1" applyBorder="1" applyAlignment="1">
      <alignment horizontal="center" vertical="top" wrapText="1"/>
    </xf>
    <xf numFmtId="0" fontId="15" fillId="3" borderId="0" xfId="59" applyFont="1" applyFill="1" applyAlignment="1">
      <alignment horizontal="justify" vertical="top" wrapText="1"/>
    </xf>
    <xf numFmtId="0" fontId="12" fillId="3" borderId="0" xfId="59" applyFont="1" applyFill="1" applyBorder="1" applyAlignment="1">
      <alignment horizontal="center" vertical="top" wrapText="1"/>
    </xf>
    <xf numFmtId="0" fontId="15" fillId="3" borderId="6" xfId="59" applyFont="1" applyFill="1" applyBorder="1"/>
    <xf numFmtId="0" fontId="15" fillId="3" borderId="7" xfId="59" applyFont="1" applyFill="1" applyBorder="1" applyAlignment="1">
      <alignment horizontal="center"/>
    </xf>
    <xf numFmtId="0" fontId="15" fillId="3" borderId="15" xfId="59" applyFont="1" applyFill="1" applyBorder="1" applyAlignment="1">
      <alignment horizontal="center" vertical="top" wrapText="1"/>
    </xf>
    <xf numFmtId="0" fontId="15" fillId="3" borderId="7" xfId="59" applyFont="1" applyFill="1" applyBorder="1" applyAlignment="1">
      <alignment horizontal="center" vertical="top" wrapText="1"/>
    </xf>
    <xf numFmtId="0" fontId="15" fillId="3" borderId="16" xfId="59" applyFont="1" applyFill="1" applyBorder="1" applyAlignment="1">
      <alignment horizontal="center" vertical="top" wrapText="1"/>
    </xf>
    <xf numFmtId="0" fontId="15" fillId="3" borderId="5" xfId="59" applyFont="1" applyFill="1" applyBorder="1" applyAlignment="1">
      <alignment horizontal="center" vertical="top" wrapText="1"/>
    </xf>
    <xf numFmtId="0" fontId="15" fillId="3" borderId="6" xfId="59" applyFont="1" applyFill="1" applyBorder="1" applyAlignment="1">
      <alignment horizontal="center" vertical="top" wrapText="1"/>
    </xf>
    <xf numFmtId="0" fontId="15" fillId="3" borderId="27" xfId="59" applyFont="1" applyFill="1" applyBorder="1" applyAlignment="1">
      <alignment horizontal="center" vertical="top" wrapText="1"/>
    </xf>
    <xf numFmtId="0" fontId="15" fillId="3" borderId="20" xfId="59" applyFont="1" applyFill="1" applyBorder="1" applyAlignment="1">
      <alignment horizontal="center" vertical="top" wrapText="1"/>
    </xf>
    <xf numFmtId="0" fontId="15" fillId="3" borderId="21" xfId="59" applyFont="1" applyFill="1" applyBorder="1" applyAlignment="1">
      <alignment horizontal="center" vertical="top" wrapText="1"/>
    </xf>
    <xf numFmtId="44" fontId="15" fillId="3" borderId="9" xfId="59" applyNumberFormat="1" applyFont="1" applyFill="1" applyBorder="1" applyAlignment="1">
      <alignment horizontal="center" vertical="top" wrapText="1"/>
    </xf>
    <xf numFmtId="0" fontId="12" fillId="3" borderId="0" xfId="59" applyFont="1" applyFill="1" applyAlignment="1">
      <alignment horizontal="center" vertical="top" wrapText="1"/>
    </xf>
    <xf numFmtId="0" fontId="12" fillId="3" borderId="0" xfId="59" applyFont="1" applyFill="1"/>
    <xf numFmtId="0" fontId="12" fillId="3" borderId="0" xfId="59" applyFont="1" applyFill="1" applyAlignment="1">
      <alignment horizontal="center"/>
    </xf>
  </cellXfs>
  <cellStyles count="68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Normál_statab2002" xfId="65"/>
    <cellStyle name="Standard_BRPRINT" xfId="66"/>
    <cellStyle name="Százalék 2" xfId="67"/>
  </cellStyles>
  <dxfs count="8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showGridLines="0" tabSelected="1" zoomScaleNormal="100" workbookViewId="0"/>
  </sheetViews>
  <sheetFormatPr defaultRowHeight="16.5" x14ac:dyDescent="0.3"/>
  <cols>
    <col min="1" max="1" width="5.875" style="2" customWidth="1"/>
    <col min="2" max="2" width="54.75" style="1" customWidth="1"/>
    <col min="3" max="3" width="10.625" style="1" customWidth="1"/>
    <col min="4" max="5" width="10.625" style="2" customWidth="1"/>
    <col min="6" max="6" width="10.875" style="2" bestFit="1" customWidth="1"/>
    <col min="7" max="16384" width="9" style="2"/>
  </cols>
  <sheetData>
    <row r="1" spans="1:7" x14ac:dyDescent="0.3">
      <c r="A1" s="6" t="s">
        <v>39</v>
      </c>
      <c r="B1" s="261"/>
      <c r="C1" s="7"/>
      <c r="D1" s="5"/>
      <c r="E1" s="5"/>
    </row>
    <row r="2" spans="1:7" x14ac:dyDescent="0.3">
      <c r="A2" s="8"/>
      <c r="B2" s="261"/>
      <c r="C2" s="8"/>
      <c r="D2" s="314">
        <f>A43</f>
        <v>0</v>
      </c>
      <c r="E2" s="314">
        <f>A45</f>
        <v>0</v>
      </c>
      <c r="F2" s="306" t="s">
        <v>219</v>
      </c>
    </row>
    <row r="3" spans="1:7" x14ac:dyDescent="0.3">
      <c r="A3" s="10" t="s">
        <v>40</v>
      </c>
      <c r="B3" s="261"/>
      <c r="C3" s="11"/>
      <c r="D3" s="12"/>
      <c r="E3" s="12"/>
      <c r="F3" s="243" t="s">
        <v>39</v>
      </c>
      <c r="G3" s="2" t="s">
        <v>47</v>
      </c>
    </row>
    <row r="4" spans="1:7" x14ac:dyDescent="0.3">
      <c r="A4" s="13" t="str">
        <f>"Ügyfél:   "&amp;Alapa!$C$17</f>
        <v xml:space="preserve">Ügyfél:   </v>
      </c>
      <c r="B4" s="262"/>
      <c r="C4" s="13" t="s">
        <v>4</v>
      </c>
      <c r="D4" s="14">
        <f>Alapa!$C$15</f>
        <v>0</v>
      </c>
      <c r="E4" s="15"/>
      <c r="F4" s="243" t="s">
        <v>2</v>
      </c>
      <c r="G4" s="2" t="s">
        <v>48</v>
      </c>
    </row>
    <row r="5" spans="1:7" x14ac:dyDescent="0.3">
      <c r="A5" s="13" t="str">
        <f>"Fordulónap: "&amp;Alapa!$C$12</f>
        <v xml:space="preserve">Fordulónap: </v>
      </c>
      <c r="B5" s="262"/>
      <c r="C5" s="13" t="s">
        <v>5</v>
      </c>
      <c r="D5" s="16" t="e">
        <f>VLOOKUP(G11,Alapa!$G$2:$H$22,2)</f>
        <v>#N/A</v>
      </c>
      <c r="E5" s="15"/>
      <c r="F5" s="243" t="s">
        <v>36</v>
      </c>
      <c r="G5" s="2" t="s">
        <v>49</v>
      </c>
    </row>
    <row r="6" spans="1:7" x14ac:dyDescent="0.3">
      <c r="A6" s="17"/>
      <c r="B6" s="261"/>
      <c r="C6" s="56" t="s">
        <v>44</v>
      </c>
      <c r="D6" s="16" t="str">
        <f>IF(Alapa!$N$2=0," ",Alapa!$N$2)</f>
        <v xml:space="preserve"> </v>
      </c>
      <c r="E6" s="57"/>
      <c r="F6" s="243" t="s">
        <v>148</v>
      </c>
      <c r="G6" s="2" t="s">
        <v>162</v>
      </c>
    </row>
    <row r="7" spans="1:7" x14ac:dyDescent="0.3">
      <c r="A7" s="17"/>
      <c r="B7" s="261"/>
      <c r="C7" s="18"/>
      <c r="D7" s="19"/>
      <c r="E7" s="20"/>
      <c r="F7" s="243" t="s">
        <v>152</v>
      </c>
      <c r="G7" s="2" t="s">
        <v>163</v>
      </c>
    </row>
    <row r="8" spans="1:7" x14ac:dyDescent="0.3">
      <c r="A8" s="17" t="s">
        <v>22</v>
      </c>
      <c r="B8" s="261"/>
      <c r="C8" s="18"/>
      <c r="D8" s="19">
        <f>Alapa!D106</f>
        <v>0</v>
      </c>
      <c r="E8" s="20"/>
      <c r="F8" s="243" t="s">
        <v>155</v>
      </c>
      <c r="G8" s="2" t="s">
        <v>103</v>
      </c>
    </row>
    <row r="9" spans="1:7" x14ac:dyDescent="0.3">
      <c r="A9" s="21" t="s">
        <v>23</v>
      </c>
      <c r="B9" s="261"/>
      <c r="C9" s="18"/>
      <c r="D9" s="19">
        <f>Alapa!E106</f>
        <v>0</v>
      </c>
      <c r="E9" s="20"/>
      <c r="F9" s="243" t="s">
        <v>180</v>
      </c>
      <c r="G9" s="2" t="s">
        <v>158</v>
      </c>
    </row>
    <row r="10" spans="1:7" x14ac:dyDescent="0.3">
      <c r="A10" s="21"/>
      <c r="B10" s="261"/>
      <c r="C10" s="18"/>
      <c r="D10" s="19"/>
      <c r="E10" s="20"/>
      <c r="F10" s="243" t="s">
        <v>179</v>
      </c>
      <c r="G10" s="2" t="s">
        <v>175</v>
      </c>
    </row>
    <row r="11" spans="1:7" x14ac:dyDescent="0.3">
      <c r="A11" s="278" t="s">
        <v>214</v>
      </c>
      <c r="B11" s="279"/>
      <c r="C11" s="22"/>
      <c r="D11" s="9"/>
      <c r="E11" s="9"/>
      <c r="F11" s="2" t="s">
        <v>5</v>
      </c>
      <c r="G11" s="193">
        <v>1</v>
      </c>
    </row>
    <row r="12" spans="1:7" x14ac:dyDescent="0.3">
      <c r="A12" s="8" t="s">
        <v>215</v>
      </c>
      <c r="B12" s="279"/>
      <c r="C12" s="24"/>
      <c r="D12" s="24"/>
      <c r="E12" s="24"/>
    </row>
    <row r="13" spans="1:7" x14ac:dyDescent="0.3">
      <c r="A13" s="280"/>
      <c r="B13" s="281"/>
      <c r="C13" s="24"/>
      <c r="D13" s="24"/>
      <c r="E13" s="24"/>
    </row>
    <row r="14" spans="1:7" x14ac:dyDescent="0.3">
      <c r="A14" s="279"/>
      <c r="B14" s="286" t="s">
        <v>213</v>
      </c>
      <c r="C14" s="23"/>
      <c r="D14" s="9"/>
      <c r="E14" s="9"/>
    </row>
    <row r="15" spans="1:7" x14ac:dyDescent="0.3">
      <c r="A15" s="273" t="s">
        <v>182</v>
      </c>
      <c r="B15" s="273" t="s">
        <v>24</v>
      </c>
      <c r="C15" s="25" t="s">
        <v>25</v>
      </c>
      <c r="D15" s="25" t="s">
        <v>50</v>
      </c>
      <c r="E15" s="25" t="s">
        <v>26</v>
      </c>
    </row>
    <row r="16" spans="1:7" x14ac:dyDescent="0.3">
      <c r="A16" s="276">
        <v>1</v>
      </c>
      <c r="B16" s="287" t="s">
        <v>191</v>
      </c>
      <c r="C16" s="274" t="s">
        <v>206</v>
      </c>
      <c r="D16" s="25"/>
      <c r="E16" s="25"/>
    </row>
    <row r="17" spans="1:5" x14ac:dyDescent="0.3">
      <c r="A17" s="276">
        <v>2</v>
      </c>
      <c r="B17" s="287" t="s">
        <v>194</v>
      </c>
      <c r="C17" s="274" t="s">
        <v>208</v>
      </c>
      <c r="D17" s="25"/>
      <c r="E17" s="25"/>
    </row>
    <row r="18" spans="1:5" ht="63.75" x14ac:dyDescent="0.3">
      <c r="A18" s="276">
        <v>3</v>
      </c>
      <c r="B18" s="287" t="s">
        <v>195</v>
      </c>
      <c r="C18" s="274" t="s">
        <v>208</v>
      </c>
      <c r="D18" s="25"/>
      <c r="E18" s="25"/>
    </row>
    <row r="19" spans="1:5" x14ac:dyDescent="0.3">
      <c r="A19" s="276">
        <v>4</v>
      </c>
      <c r="B19" s="287" t="s">
        <v>198</v>
      </c>
      <c r="C19" s="274" t="s">
        <v>206</v>
      </c>
      <c r="D19" s="25"/>
      <c r="E19" s="25"/>
    </row>
    <row r="20" spans="1:5" ht="38.25" x14ac:dyDescent="0.3">
      <c r="A20" s="276">
        <v>5</v>
      </c>
      <c r="B20" s="287" t="s">
        <v>199</v>
      </c>
      <c r="C20" s="274" t="s">
        <v>206</v>
      </c>
      <c r="D20" s="25"/>
      <c r="E20" s="25"/>
    </row>
    <row r="21" spans="1:5" x14ac:dyDescent="0.3">
      <c r="A21" s="276">
        <v>6</v>
      </c>
      <c r="B21" s="287" t="s">
        <v>202</v>
      </c>
      <c r="C21" s="274" t="s">
        <v>205</v>
      </c>
      <c r="D21" s="25"/>
      <c r="E21" s="25"/>
    </row>
    <row r="22" spans="1:5" ht="25.5" x14ac:dyDescent="0.3">
      <c r="A22" s="276">
        <v>7</v>
      </c>
      <c r="B22" s="287" t="s">
        <v>203</v>
      </c>
      <c r="C22" s="274" t="s">
        <v>212</v>
      </c>
      <c r="D22" s="25"/>
      <c r="E22" s="25"/>
    </row>
    <row r="23" spans="1:5" x14ac:dyDescent="0.3">
      <c r="A23" s="276">
        <v>8</v>
      </c>
      <c r="B23" s="272" t="s">
        <v>190</v>
      </c>
      <c r="C23" s="274" t="s">
        <v>205</v>
      </c>
      <c r="D23" s="25"/>
      <c r="E23" s="25"/>
    </row>
    <row r="24" spans="1:5" x14ac:dyDescent="0.3">
      <c r="A24" s="276">
        <v>9</v>
      </c>
      <c r="B24" s="272" t="s">
        <v>192</v>
      </c>
      <c r="C24" s="274" t="s">
        <v>207</v>
      </c>
      <c r="D24" s="25"/>
      <c r="E24" s="25"/>
    </row>
    <row r="25" spans="1:5" ht="38.25" x14ac:dyDescent="0.3">
      <c r="A25" s="276">
        <v>10</v>
      </c>
      <c r="B25" s="272" t="s">
        <v>193</v>
      </c>
      <c r="C25" s="274" t="s">
        <v>205</v>
      </c>
      <c r="D25" s="25"/>
      <c r="E25" s="25"/>
    </row>
    <row r="26" spans="1:5" ht="38.25" x14ac:dyDescent="0.3">
      <c r="A26" s="276">
        <v>11</v>
      </c>
      <c r="B26" s="272" t="s">
        <v>196</v>
      </c>
      <c r="C26" s="274" t="s">
        <v>209</v>
      </c>
      <c r="D26" s="25"/>
      <c r="E26" s="25"/>
    </row>
    <row r="27" spans="1:5" ht="38.25" x14ac:dyDescent="0.3">
      <c r="A27" s="276">
        <v>12</v>
      </c>
      <c r="B27" s="272" t="s">
        <v>197</v>
      </c>
      <c r="C27" s="274" t="s">
        <v>210</v>
      </c>
      <c r="D27" s="275"/>
      <c r="E27" s="26"/>
    </row>
    <row r="28" spans="1:5" ht="25.5" x14ac:dyDescent="0.3">
      <c r="A28" s="276">
        <v>13</v>
      </c>
      <c r="B28" s="272" t="s">
        <v>200</v>
      </c>
      <c r="C28" s="274" t="s">
        <v>206</v>
      </c>
      <c r="D28" s="275"/>
      <c r="E28" s="26"/>
    </row>
    <row r="29" spans="1:5" ht="25.5" x14ac:dyDescent="0.3">
      <c r="A29" s="276">
        <v>14</v>
      </c>
      <c r="B29" s="272" t="s">
        <v>201</v>
      </c>
      <c r="C29" s="274" t="s">
        <v>211</v>
      </c>
      <c r="D29" s="275"/>
      <c r="E29" s="26"/>
    </row>
    <row r="30" spans="1:5" ht="25.5" x14ac:dyDescent="0.3">
      <c r="A30" s="276">
        <v>15</v>
      </c>
      <c r="B30" s="272" t="s">
        <v>204</v>
      </c>
      <c r="C30" s="274" t="s">
        <v>209</v>
      </c>
      <c r="D30" s="275"/>
      <c r="E30" s="26"/>
    </row>
    <row r="31" spans="1:5" x14ac:dyDescent="0.3">
      <c r="A31" s="264"/>
      <c r="B31" s="264" t="s">
        <v>183</v>
      </c>
      <c r="C31" s="23"/>
      <c r="D31" s="9"/>
      <c r="E31" s="9"/>
    </row>
    <row r="32" spans="1:5" x14ac:dyDescent="0.3">
      <c r="A32" s="263"/>
      <c r="B32" s="265"/>
      <c r="C32" s="266"/>
      <c r="D32" s="267"/>
      <c r="E32" s="266"/>
    </row>
    <row r="33" spans="1:5" x14ac:dyDescent="0.3">
      <c r="A33" s="263"/>
      <c r="B33" s="265"/>
      <c r="C33" s="266"/>
      <c r="D33" s="267"/>
      <c r="E33" s="266"/>
    </row>
    <row r="34" spans="1:5" x14ac:dyDescent="0.3">
      <c r="A34" s="23"/>
      <c r="B34" s="277"/>
      <c r="C34" s="23"/>
      <c r="D34" s="9"/>
      <c r="E34" s="9"/>
    </row>
    <row r="35" spans="1:5" x14ac:dyDescent="0.3">
      <c r="A35" s="23"/>
      <c r="B35" s="23" t="s">
        <v>216</v>
      </c>
      <c r="C35" s="23"/>
      <c r="D35" s="9"/>
      <c r="E35" s="9"/>
    </row>
    <row r="36" spans="1:5" x14ac:dyDescent="0.3">
      <c r="A36" s="8"/>
      <c r="B36" s="8" t="s">
        <v>184</v>
      </c>
      <c r="C36" s="9"/>
      <c r="D36" s="9"/>
      <c r="E36" s="9"/>
    </row>
    <row r="37" spans="1:5" x14ac:dyDescent="0.3">
      <c r="A37" s="8"/>
      <c r="B37" s="8" t="s">
        <v>185</v>
      </c>
      <c r="C37" s="9"/>
      <c r="D37" s="9"/>
      <c r="E37" s="9"/>
    </row>
    <row r="38" spans="1:5" x14ac:dyDescent="0.3">
      <c r="A38" s="9"/>
      <c r="B38" s="9" t="s">
        <v>186</v>
      </c>
      <c r="C38" s="23"/>
      <c r="D38" s="9"/>
      <c r="E38" s="9"/>
    </row>
    <row r="39" spans="1:5" x14ac:dyDescent="0.3">
      <c r="A39" s="23"/>
      <c r="B39" s="23" t="s">
        <v>187</v>
      </c>
      <c r="C39" s="23"/>
      <c r="D39" s="9"/>
      <c r="E39" s="9"/>
    </row>
    <row r="40" spans="1:5" x14ac:dyDescent="0.3">
      <c r="A40" s="268"/>
      <c r="B40" s="268" t="s">
        <v>188</v>
      </c>
      <c r="C40" s="268"/>
      <c r="D40" s="268"/>
      <c r="E40" s="268"/>
    </row>
    <row r="41" spans="1:5" x14ac:dyDescent="0.3">
      <c r="A41" s="268"/>
      <c r="B41" s="268"/>
      <c r="C41" s="268"/>
      <c r="D41" s="268"/>
      <c r="E41" s="268"/>
    </row>
    <row r="42" spans="1:5" x14ac:dyDescent="0.3">
      <c r="A42" s="288" t="s">
        <v>159</v>
      </c>
      <c r="B42" s="268"/>
      <c r="C42" s="268"/>
      <c r="D42" s="268"/>
      <c r="E42" s="268"/>
    </row>
    <row r="43" spans="1:5" x14ac:dyDescent="0.3">
      <c r="B43" s="269"/>
      <c r="C43" s="270"/>
      <c r="D43" s="271"/>
      <c r="E43" s="271"/>
    </row>
    <row r="44" spans="1:5" x14ac:dyDescent="0.3">
      <c r="A44" s="289" t="s">
        <v>27</v>
      </c>
      <c r="B44" s="23"/>
      <c r="C44" s="23"/>
      <c r="D44" s="9"/>
      <c r="E44" s="9"/>
    </row>
    <row r="45" spans="1:5" x14ac:dyDescent="0.3">
      <c r="B45" s="258"/>
      <c r="C45" s="258"/>
      <c r="D45" s="259"/>
      <c r="E45" s="259"/>
    </row>
    <row r="46" spans="1:5" x14ac:dyDescent="0.3">
      <c r="A46" s="28"/>
      <c r="B46" s="28"/>
      <c r="C46" s="23"/>
      <c r="D46" s="9"/>
      <c r="E46" s="9"/>
    </row>
    <row r="47" spans="1:5" x14ac:dyDescent="0.3">
      <c r="A47" s="28"/>
      <c r="B47" s="28"/>
      <c r="C47" s="23"/>
      <c r="D47" s="9"/>
      <c r="E47" s="9"/>
    </row>
    <row r="93" spans="2:2" x14ac:dyDescent="0.3">
      <c r="B93" s="1" t="s">
        <v>0</v>
      </c>
    </row>
  </sheetData>
  <phoneticPr fontId="0" type="noConversion"/>
  <hyperlinks>
    <hyperlink ref="F8" location="'KM-BIV-10-3'!A1" display="'KM-BIV-10-3 "/>
    <hyperlink ref="F7" location="'KM-BIV-10-2'!A1" display="'KM-BIV-10-2"/>
    <hyperlink ref="F6" location="'KM-BIV-10-1'!A1" display="'KM-BIV-10-1"/>
    <hyperlink ref="F3" location="'KM-BIV'!A1" display="KM-BIV"/>
    <hyperlink ref="F5" location="'KM-BIV-02'!A1" display="KM-BIV-02"/>
    <hyperlink ref="F4" location="'KM-BIV-01'!A1" display="KM-BIV-01"/>
    <hyperlink ref="F9" location="'KM-BIV-10-M'!A1" display="KM-BIV-10-M "/>
    <hyperlink ref="F10" location="'KM-BIV-10-E'!A1" display="KM-BIV-10-E"/>
  </hyperlinks>
  <pageMargins left="0.70866141732283472" right="0.70866141732283472" top="0.70866141732283472" bottom="0.70866141732283472" header="0.51181102362204722" footer="0.51181102362204722"/>
  <pageSetup paperSize="9" scale="81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showGridLines="0" zoomScaleNormal="100" workbookViewId="0"/>
  </sheetViews>
  <sheetFormatPr defaultRowHeight="13.5" x14ac:dyDescent="0.25"/>
  <cols>
    <col min="1" max="1" width="25.625" style="40" customWidth="1"/>
    <col min="2" max="4" width="8.625" style="40" customWidth="1"/>
    <col min="5" max="5" width="8.625" style="62" customWidth="1"/>
    <col min="6" max="8" width="8.625" style="40" customWidth="1"/>
    <col min="9" max="9" width="11.5" style="40" customWidth="1"/>
    <col min="10" max="16384" width="9" style="40"/>
  </cols>
  <sheetData>
    <row r="1" spans="1:10" ht="16.5" x14ac:dyDescent="0.3">
      <c r="A1" s="6" t="s">
        <v>2</v>
      </c>
      <c r="B1" s="38"/>
      <c r="C1" s="38"/>
      <c r="D1" s="38"/>
      <c r="E1" s="39"/>
      <c r="F1" s="29"/>
      <c r="G1" s="29"/>
      <c r="H1" s="38"/>
    </row>
    <row r="2" spans="1:10" ht="15.75" x14ac:dyDescent="0.25">
      <c r="A2" s="38"/>
      <c r="B2" s="38"/>
      <c r="C2" s="38"/>
      <c r="D2" s="315">
        <f>A42</f>
        <v>0</v>
      </c>
      <c r="E2" s="316">
        <f>A44</f>
        <v>0</v>
      </c>
      <c r="F2" s="38"/>
      <c r="G2" s="38"/>
      <c r="H2" s="38"/>
      <c r="I2" s="313" t="s">
        <v>219</v>
      </c>
    </row>
    <row r="3" spans="1:10" ht="16.5" x14ac:dyDescent="0.3">
      <c r="A3" s="8" t="s">
        <v>3</v>
      </c>
      <c r="B3" s="38"/>
      <c r="C3" s="38"/>
      <c r="D3" s="38"/>
      <c r="E3" s="39"/>
      <c r="F3" s="38"/>
      <c r="G3" s="29"/>
      <c r="H3" s="238" t="str">
        <f>"Adatok "&amp;Alapa!E33&amp;" "&amp;Alapa!D34&amp;"-ban"</f>
        <v>Adatok  -ban</v>
      </c>
      <c r="I3" s="243" t="s">
        <v>39</v>
      </c>
      <c r="J3" s="2" t="s">
        <v>47</v>
      </c>
    </row>
    <row r="4" spans="1:10" ht="16.5" x14ac:dyDescent="0.3">
      <c r="A4" s="8" t="s">
        <v>31</v>
      </c>
      <c r="B4" s="38"/>
      <c r="C4" s="38"/>
      <c r="D4" s="38"/>
      <c r="E4" s="39"/>
      <c r="F4" s="38"/>
      <c r="G4" s="38"/>
      <c r="H4" s="38"/>
      <c r="I4" s="243" t="s">
        <v>2</v>
      </c>
      <c r="J4" s="2" t="s">
        <v>48</v>
      </c>
    </row>
    <row r="5" spans="1:10" ht="16.5" x14ac:dyDescent="0.3">
      <c r="A5" s="31" t="str">
        <f>"Ügyfél:   "&amp;Alapa!$C$17</f>
        <v xml:space="preserve">Ügyfél:   </v>
      </c>
      <c r="B5" s="32"/>
      <c r="C5" s="32"/>
      <c r="D5" s="31" t="s">
        <v>4</v>
      </c>
      <c r="E5" s="33">
        <f>Alapa!$C$15</f>
        <v>0</v>
      </c>
      <c r="F5" s="58"/>
      <c r="G5" s="32"/>
      <c r="H5" s="43"/>
      <c r="I5" s="243" t="s">
        <v>36</v>
      </c>
      <c r="J5" s="2" t="s">
        <v>49</v>
      </c>
    </row>
    <row r="6" spans="1:10" ht="16.5" x14ac:dyDescent="0.3">
      <c r="A6" s="35" t="str">
        <f>"Fordulónap: "&amp;Alapa!$C$12</f>
        <v xml:space="preserve">Fordulónap: </v>
      </c>
      <c r="B6" s="36"/>
      <c r="C6" s="36"/>
      <c r="D6" s="35" t="s">
        <v>5</v>
      </c>
      <c r="E6" s="59" t="e">
        <f>VLOOKUP(J11,Alapa!$G$2:$H$22,2)</f>
        <v>#N/A</v>
      </c>
      <c r="F6" s="36"/>
      <c r="G6" s="36"/>
      <c r="H6" s="34"/>
      <c r="I6" s="243" t="s">
        <v>148</v>
      </c>
      <c r="J6" s="2" t="s">
        <v>162</v>
      </c>
    </row>
    <row r="7" spans="1:10" ht="16.5" x14ac:dyDescent="0.3">
      <c r="A7" s="38"/>
      <c r="B7" s="38"/>
      <c r="C7" s="38"/>
      <c r="D7" s="35" t="s">
        <v>44</v>
      </c>
      <c r="E7" s="60" t="str">
        <f>IF(Alapa!$N$2=0," ",Alapa!$N$2)</f>
        <v xml:space="preserve"> </v>
      </c>
      <c r="F7" s="36"/>
      <c r="G7" s="36"/>
      <c r="H7" s="34"/>
      <c r="I7" s="243" t="s">
        <v>152</v>
      </c>
      <c r="J7" s="2" t="s">
        <v>163</v>
      </c>
    </row>
    <row r="8" spans="1:10" ht="16.5" x14ac:dyDescent="0.3">
      <c r="A8" s="38"/>
      <c r="B8" s="38"/>
      <c r="C8" s="38"/>
      <c r="D8" s="38"/>
      <c r="E8" s="39"/>
      <c r="F8" s="38"/>
      <c r="G8" s="38"/>
      <c r="H8" s="38"/>
      <c r="I8" s="243" t="s">
        <v>155</v>
      </c>
      <c r="J8" s="2" t="s">
        <v>103</v>
      </c>
    </row>
    <row r="9" spans="1:10" ht="16.5" x14ac:dyDescent="0.3">
      <c r="A9" s="38"/>
      <c r="B9" s="356" t="s">
        <v>6</v>
      </c>
      <c r="C9" s="358" t="s">
        <v>7</v>
      </c>
      <c r="D9" s="358"/>
      <c r="E9" s="358"/>
      <c r="F9" s="358"/>
      <c r="G9" s="359" t="s">
        <v>8</v>
      </c>
      <c r="H9" s="361" t="s">
        <v>9</v>
      </c>
      <c r="I9" s="243" t="s">
        <v>180</v>
      </c>
      <c r="J9" s="2" t="s">
        <v>158</v>
      </c>
    </row>
    <row r="10" spans="1:10" ht="39" customHeight="1" x14ac:dyDescent="0.3">
      <c r="A10" s="38"/>
      <c r="B10" s="357"/>
      <c r="C10" s="69" t="s">
        <v>10</v>
      </c>
      <c r="D10" s="70" t="s">
        <v>11</v>
      </c>
      <c r="E10" s="69" t="s">
        <v>12</v>
      </c>
      <c r="F10" s="69" t="s">
        <v>13</v>
      </c>
      <c r="G10" s="360"/>
      <c r="H10" s="362"/>
      <c r="I10" s="243" t="s">
        <v>179</v>
      </c>
      <c r="J10" s="2" t="s">
        <v>175</v>
      </c>
    </row>
    <row r="11" spans="1:10" ht="16.5" x14ac:dyDescent="0.3">
      <c r="A11" s="341" t="s">
        <v>32</v>
      </c>
      <c r="B11" s="342">
        <f>Import_M!D56</f>
        <v>0</v>
      </c>
      <c r="C11" s="343" t="s">
        <v>36</v>
      </c>
      <c r="D11" s="342">
        <f>Import_M!F56-Import_M!G56</f>
        <v>0</v>
      </c>
      <c r="E11" s="342">
        <f>Import_M!G56</f>
        <v>0</v>
      </c>
      <c r="F11" s="342">
        <f>Import_M!F56</f>
        <v>0</v>
      </c>
      <c r="G11" s="344">
        <f>F11-B11</f>
        <v>0</v>
      </c>
      <c r="H11" s="345">
        <f>IF(B11&lt;&gt;0,F11/B11%-100,0)</f>
        <v>0</v>
      </c>
      <c r="I11" s="2" t="s">
        <v>5</v>
      </c>
      <c r="J11" s="193">
        <v>1</v>
      </c>
    </row>
    <row r="12" spans="1:10" x14ac:dyDescent="0.25">
      <c r="A12" s="346" t="s">
        <v>33</v>
      </c>
      <c r="B12" s="347">
        <f>Import_M!D57</f>
        <v>0</v>
      </c>
      <c r="C12" s="348" t="s">
        <v>36</v>
      </c>
      <c r="D12" s="347">
        <f>Import_M!F57-Import_M!G57</f>
        <v>0</v>
      </c>
      <c r="E12" s="347">
        <f>Import_M!G57</f>
        <v>0</v>
      </c>
      <c r="F12" s="347">
        <f>Import_M!F57</f>
        <v>0</v>
      </c>
      <c r="G12" s="347">
        <f>F12-B12</f>
        <v>0</v>
      </c>
      <c r="H12" s="349">
        <f>IF(B12&lt;&gt;0,F12/B12%-100,0)</f>
        <v>0</v>
      </c>
    </row>
    <row r="13" spans="1:10" x14ac:dyDescent="0.25">
      <c r="A13" s="291"/>
      <c r="B13" s="324"/>
      <c r="C13" s="350"/>
      <c r="D13" s="324"/>
      <c r="E13" s="324"/>
      <c r="F13" s="324"/>
      <c r="G13" s="324"/>
      <c r="H13" s="324"/>
    </row>
    <row r="14" spans="1:10" x14ac:dyDescent="0.25">
      <c r="A14" s="351" t="s">
        <v>34</v>
      </c>
      <c r="B14" s="352">
        <f>SUM(B11:B12)</f>
        <v>0</v>
      </c>
      <c r="C14" s="353" t="s">
        <v>14</v>
      </c>
      <c r="D14" s="354">
        <f>SUM(D11:D12)</f>
        <v>0</v>
      </c>
      <c r="E14" s="352">
        <f>SUM(E11:E12)</f>
        <v>0</v>
      </c>
      <c r="F14" s="352">
        <f>SUM(F11:F12)</f>
        <v>0</v>
      </c>
      <c r="G14" s="352">
        <f>F14-B14</f>
        <v>0</v>
      </c>
      <c r="H14" s="355">
        <f>IF(B14&lt;&gt;0,F14/B14%-100,0)</f>
        <v>0</v>
      </c>
    </row>
    <row r="15" spans="1:10" x14ac:dyDescent="0.25">
      <c r="A15" s="38"/>
      <c r="B15" s="38"/>
      <c r="C15" s="38"/>
      <c r="D15" s="38"/>
      <c r="E15" s="38"/>
      <c r="F15" s="38"/>
      <c r="G15" s="38"/>
      <c r="H15" s="38"/>
    </row>
    <row r="16" spans="1:10" x14ac:dyDescent="0.25">
      <c r="A16" s="38"/>
      <c r="B16" s="38"/>
      <c r="C16" s="38"/>
      <c r="D16" s="38"/>
      <c r="E16" s="38"/>
      <c r="F16" s="38"/>
      <c r="G16" s="38"/>
      <c r="H16" s="38"/>
    </row>
    <row r="17" spans="1:15" x14ac:dyDescent="0.25">
      <c r="A17" s="38"/>
      <c r="B17" s="38"/>
      <c r="C17" s="38"/>
      <c r="D17" s="38"/>
      <c r="E17" s="38"/>
      <c r="F17" s="38"/>
      <c r="G17" s="38"/>
      <c r="H17" s="38"/>
    </row>
    <row r="18" spans="1:15" x14ac:dyDescent="0.25">
      <c r="A18" s="38"/>
      <c r="B18" s="38"/>
      <c r="C18" s="38"/>
      <c r="D18" s="38"/>
      <c r="E18" s="38"/>
      <c r="F18" s="38"/>
      <c r="G18" s="38"/>
      <c r="H18" s="38"/>
    </row>
    <row r="19" spans="1:15" x14ac:dyDescent="0.25">
      <c r="A19" s="38"/>
      <c r="B19" s="38"/>
      <c r="C19" s="38"/>
      <c r="D19" s="38"/>
      <c r="E19" s="38"/>
      <c r="F19" s="38"/>
      <c r="G19" s="38"/>
      <c r="H19" s="38"/>
    </row>
    <row r="20" spans="1:15" x14ac:dyDescent="0.25">
      <c r="A20" s="38"/>
      <c r="B20" s="38"/>
      <c r="C20" s="38"/>
      <c r="D20" s="38"/>
      <c r="E20" s="38"/>
      <c r="F20" s="38"/>
      <c r="G20" s="38"/>
      <c r="H20" s="38"/>
    </row>
    <row r="21" spans="1:15" x14ac:dyDescent="0.25">
      <c r="A21" s="38"/>
      <c r="B21" s="38"/>
      <c r="C21" s="38"/>
      <c r="D21" s="38"/>
      <c r="E21" s="38"/>
      <c r="F21" s="38"/>
      <c r="G21" s="38"/>
      <c r="H21" s="38"/>
    </row>
    <row r="22" spans="1:15" x14ac:dyDescent="0.25">
      <c r="A22" s="334" t="s">
        <v>228</v>
      </c>
      <c r="B22" s="335" t="s">
        <v>229</v>
      </c>
      <c r="C22" s="336" t="s">
        <v>222</v>
      </c>
      <c r="D22" s="38"/>
      <c r="E22" s="226"/>
      <c r="F22" s="336" t="s">
        <v>223</v>
      </c>
      <c r="G22" s="38"/>
      <c r="H22" s="38"/>
    </row>
    <row r="23" spans="1:15" x14ac:dyDescent="0.25">
      <c r="A23" s="204" t="s">
        <v>226</v>
      </c>
      <c r="B23" s="355">
        <f>IFERROR(ROUND(Alapa!$C$96,0),0)</f>
        <v>0</v>
      </c>
      <c r="C23" s="205">
        <v>0.75</v>
      </c>
      <c r="D23" s="206"/>
      <c r="E23" s="338" t="s">
        <v>230</v>
      </c>
      <c r="F23" s="339"/>
      <c r="G23" s="340"/>
      <c r="H23" s="355">
        <f>B23*C23</f>
        <v>0</v>
      </c>
    </row>
    <row r="24" spans="1:15" x14ac:dyDescent="0.25">
      <c r="A24" s="204" t="s">
        <v>227</v>
      </c>
      <c r="B24" s="355">
        <f>IFERROR(ROUND(Alapa!$F$96,0),0)</f>
        <v>0</v>
      </c>
      <c r="C24" s="205">
        <v>0.75</v>
      </c>
      <c r="D24" s="206"/>
      <c r="E24" s="338" t="s">
        <v>231</v>
      </c>
      <c r="F24" s="339"/>
      <c r="G24" s="340"/>
      <c r="H24" s="355">
        <f>B24*C24</f>
        <v>0</v>
      </c>
    </row>
    <row r="25" spans="1:15" x14ac:dyDescent="0.25">
      <c r="A25" s="226"/>
      <c r="B25" s="224"/>
      <c r="C25" s="226"/>
      <c r="D25" s="226"/>
      <c r="E25" s="226"/>
      <c r="F25" s="226"/>
      <c r="G25" s="226"/>
      <c r="H25" s="224"/>
      <c r="I25" s="54" t="s">
        <v>16</v>
      </c>
      <c r="J25" s="4"/>
      <c r="K25" s="3"/>
      <c r="L25" s="3"/>
      <c r="M25" s="4"/>
      <c r="N25" s="4"/>
      <c r="O25" s="4"/>
    </row>
    <row r="26" spans="1:15" x14ac:dyDescent="0.25">
      <c r="A26" s="204" t="s">
        <v>225</v>
      </c>
      <c r="B26" s="355">
        <f>IFERROR(ROUND(Alapa!C106,0),0)</f>
        <v>0</v>
      </c>
      <c r="C26" s="226"/>
      <c r="D26" s="226"/>
      <c r="E26" s="338" t="s">
        <v>232</v>
      </c>
      <c r="F26" s="339"/>
      <c r="G26" s="340"/>
      <c r="H26" s="355">
        <f>IFERROR(ROUND(Alapa!C97,0),0)</f>
        <v>0</v>
      </c>
      <c r="I26" s="3" t="s">
        <v>17</v>
      </c>
      <c r="J26" s="4"/>
      <c r="K26" s="4"/>
      <c r="L26" s="4"/>
      <c r="M26" s="4"/>
      <c r="N26" s="4"/>
      <c r="O26" s="4"/>
    </row>
    <row r="27" spans="1:15" x14ac:dyDescent="0.25">
      <c r="A27" s="204" t="s">
        <v>224</v>
      </c>
      <c r="B27" s="355">
        <f>IFERROR(ROUND(Alapa!F106,0),0)</f>
        <v>0</v>
      </c>
      <c r="C27" s="226"/>
      <c r="D27" s="226"/>
      <c r="E27" s="338" t="s">
        <v>233</v>
      </c>
      <c r="F27" s="339"/>
      <c r="G27" s="340"/>
      <c r="H27" s="355">
        <f>IFERROR(ROUND(Alapa!F97,0),0)</f>
        <v>0</v>
      </c>
      <c r="I27" s="3" t="s">
        <v>18</v>
      </c>
      <c r="J27" s="4"/>
      <c r="K27" s="4"/>
      <c r="L27" s="4"/>
      <c r="M27" s="4"/>
      <c r="N27" s="4"/>
      <c r="O27" s="4"/>
    </row>
    <row r="28" spans="1:15" x14ac:dyDescent="0.25">
      <c r="A28" s="38"/>
      <c r="B28" s="38"/>
      <c r="C28" s="38"/>
      <c r="D28" s="38"/>
      <c r="E28" s="38"/>
      <c r="F28" s="38"/>
      <c r="G28" s="46"/>
      <c r="H28" s="38"/>
      <c r="I28" s="3" t="s">
        <v>1</v>
      </c>
      <c r="J28" s="4"/>
      <c r="K28" s="4"/>
      <c r="L28" s="4"/>
      <c r="M28" s="4"/>
      <c r="N28" s="4"/>
      <c r="O28" s="4"/>
    </row>
    <row r="29" spans="1:15" x14ac:dyDescent="0.25">
      <c r="A29" s="29" t="s">
        <v>35</v>
      </c>
      <c r="B29" s="38"/>
      <c r="C29" s="38"/>
      <c r="D29" s="38"/>
      <c r="E29" s="39"/>
      <c r="F29" s="38"/>
      <c r="G29" s="44" t="s">
        <v>39</v>
      </c>
      <c r="H29" s="38"/>
      <c r="I29" s="3" t="s">
        <v>37</v>
      </c>
      <c r="J29" s="4"/>
      <c r="K29" s="4"/>
      <c r="L29" s="4"/>
      <c r="M29" s="4"/>
      <c r="N29" s="4"/>
      <c r="O29" s="4"/>
    </row>
    <row r="30" spans="1:15" x14ac:dyDescent="0.25">
      <c r="A30" s="29" t="s">
        <v>15</v>
      </c>
      <c r="B30" s="38"/>
      <c r="C30" s="39"/>
      <c r="D30" s="39"/>
      <c r="E30" s="39"/>
      <c r="F30" s="38"/>
      <c r="G30" s="44" t="s">
        <v>36</v>
      </c>
      <c r="H30" s="38"/>
      <c r="I30" s="3" t="s">
        <v>38</v>
      </c>
      <c r="J30" s="4"/>
      <c r="K30" s="4"/>
      <c r="L30" s="4"/>
      <c r="M30" s="4"/>
      <c r="N30" s="4"/>
      <c r="O30" s="4"/>
    </row>
    <row r="31" spans="1:15" x14ac:dyDescent="0.25">
      <c r="A31" s="29"/>
      <c r="B31" s="38"/>
      <c r="C31" s="38"/>
      <c r="D31" s="38"/>
      <c r="E31" s="38"/>
      <c r="F31" s="38"/>
      <c r="G31" s="46"/>
      <c r="H31" s="38"/>
      <c r="I31" s="4"/>
      <c r="J31" s="4"/>
      <c r="K31" s="4"/>
      <c r="L31" s="4"/>
      <c r="M31" s="4"/>
      <c r="N31" s="4"/>
      <c r="O31" s="4"/>
    </row>
    <row r="32" spans="1:15" x14ac:dyDescent="0.25">
      <c r="A32" s="38"/>
      <c r="B32" s="38"/>
      <c r="C32" s="38"/>
      <c r="D32" s="38"/>
      <c r="E32" s="38"/>
      <c r="F32" s="38"/>
      <c r="G32" s="46"/>
      <c r="H32" s="38"/>
      <c r="I32" s="3" t="s">
        <v>19</v>
      </c>
      <c r="J32" s="3"/>
      <c r="K32" s="3"/>
      <c r="L32" s="3"/>
      <c r="M32" s="3"/>
      <c r="N32" s="3"/>
      <c r="O32" s="4"/>
    </row>
    <row r="33" spans="1:15" x14ac:dyDescent="0.25">
      <c r="A33" s="203" t="s">
        <v>20</v>
      </c>
      <c r="B33" s="38"/>
      <c r="C33" s="38"/>
      <c r="D33" s="48"/>
      <c r="E33" s="38"/>
      <c r="F33" s="38"/>
      <c r="G33" s="38"/>
      <c r="H33" s="38"/>
      <c r="I33" s="3" t="s">
        <v>21</v>
      </c>
      <c r="J33" s="3"/>
      <c r="K33" s="3"/>
      <c r="L33" s="3"/>
      <c r="M33" s="3"/>
      <c r="N33" s="3"/>
      <c r="O33" s="4"/>
    </row>
    <row r="34" spans="1:15" ht="24.75" customHeight="1" x14ac:dyDescent="0.25">
      <c r="A34" s="325"/>
      <c r="B34" s="326"/>
      <c r="C34" s="326"/>
      <c r="D34" s="327"/>
      <c r="E34" s="327"/>
      <c r="F34" s="327"/>
      <c r="G34" s="328"/>
      <c r="H34" s="327"/>
      <c r="I34" s="4"/>
      <c r="J34" s="4"/>
      <c r="K34" s="4"/>
      <c r="L34" s="4"/>
      <c r="M34" s="4"/>
      <c r="N34" s="4"/>
      <c r="O34" s="4"/>
    </row>
    <row r="35" spans="1:15" ht="24.75" customHeight="1" x14ac:dyDescent="0.25">
      <c r="A35" s="325"/>
      <c r="B35" s="326"/>
      <c r="C35" s="326"/>
      <c r="D35" s="327"/>
      <c r="E35" s="327"/>
      <c r="F35" s="327"/>
      <c r="G35" s="328"/>
      <c r="H35" s="327"/>
    </row>
    <row r="36" spans="1:15" ht="24.75" customHeight="1" x14ac:dyDescent="0.25">
      <c r="A36" s="325"/>
      <c r="B36" s="326"/>
      <c r="C36" s="326"/>
      <c r="D36" s="327"/>
      <c r="E36" s="327"/>
      <c r="F36" s="327"/>
      <c r="G36" s="328"/>
      <c r="H36" s="327"/>
    </row>
    <row r="37" spans="1:15" ht="24.75" customHeight="1" x14ac:dyDescent="0.25">
      <c r="A37" s="325"/>
      <c r="B37" s="326"/>
      <c r="C37" s="326"/>
      <c r="D37" s="327"/>
      <c r="E37" s="327"/>
      <c r="F37" s="327"/>
      <c r="G37" s="328"/>
      <c r="H37" s="327"/>
    </row>
    <row r="38" spans="1:15" x14ac:dyDescent="0.25">
      <c r="A38" s="38"/>
      <c r="B38" s="38"/>
      <c r="C38" s="38"/>
      <c r="D38" s="42"/>
      <c r="E38" s="42"/>
      <c r="F38" s="42"/>
      <c r="G38" s="42"/>
      <c r="H38" s="42"/>
    </row>
    <row r="39" spans="1:15" x14ac:dyDescent="0.25">
      <c r="A39" s="38"/>
      <c r="B39" s="38"/>
      <c r="C39" s="38"/>
      <c r="D39" s="42"/>
      <c r="E39" s="42"/>
      <c r="F39" s="42"/>
      <c r="G39" s="42"/>
      <c r="H39" s="42"/>
    </row>
    <row r="40" spans="1:15" x14ac:dyDescent="0.25">
      <c r="A40" s="268"/>
      <c r="B40" s="268"/>
      <c r="C40" s="268"/>
      <c r="D40" s="268"/>
      <c r="E40" s="268"/>
      <c r="F40" s="38"/>
      <c r="G40" s="38"/>
      <c r="H40" s="42"/>
    </row>
    <row r="41" spans="1:15" x14ac:dyDescent="0.25">
      <c r="A41" s="288" t="s">
        <v>159</v>
      </c>
      <c r="B41" s="268"/>
      <c r="C41" s="268"/>
      <c r="D41" s="268"/>
      <c r="E41" s="268"/>
      <c r="F41" s="268"/>
      <c r="G41" s="268"/>
      <c r="H41" s="268"/>
    </row>
    <row r="42" spans="1:15" ht="16.5" x14ac:dyDescent="0.3">
      <c r="A42" s="2"/>
      <c r="B42" s="269"/>
      <c r="C42" s="270"/>
      <c r="D42" s="271"/>
      <c r="E42" s="271"/>
      <c r="F42" s="271"/>
      <c r="G42" s="271"/>
      <c r="H42" s="271"/>
    </row>
    <row r="43" spans="1:15" x14ac:dyDescent="0.25">
      <c r="A43" s="289" t="s">
        <v>27</v>
      </c>
      <c r="B43" s="23"/>
      <c r="C43" s="23"/>
      <c r="D43" s="9"/>
      <c r="E43" s="9"/>
      <c r="F43" s="9"/>
      <c r="G43" s="9"/>
      <c r="H43" s="9"/>
    </row>
    <row r="44" spans="1:15" ht="16.5" x14ac:dyDescent="0.3">
      <c r="A44" s="2"/>
      <c r="B44" s="258"/>
      <c r="C44" s="258"/>
      <c r="D44" s="259"/>
      <c r="E44" s="259"/>
      <c r="F44" s="259"/>
      <c r="G44" s="259"/>
      <c r="H44" s="259"/>
    </row>
    <row r="45" spans="1:15" x14ac:dyDescent="0.25">
      <c r="A45" s="28"/>
      <c r="B45" s="28"/>
      <c r="C45" s="23"/>
      <c r="D45" s="9"/>
      <c r="E45" s="9"/>
      <c r="F45" s="9"/>
      <c r="G45" s="9"/>
      <c r="H45" s="9"/>
    </row>
    <row r="46" spans="1:15" x14ac:dyDescent="0.25">
      <c r="A46" s="38"/>
      <c r="B46" s="38"/>
      <c r="C46" s="38"/>
      <c r="D46" s="42"/>
      <c r="E46" s="42"/>
      <c r="F46" s="42"/>
      <c r="G46" s="42"/>
      <c r="H46" s="42"/>
    </row>
    <row r="47" spans="1:15" x14ac:dyDescent="0.25">
      <c r="A47" s="38"/>
      <c r="B47" s="38"/>
      <c r="C47" s="38"/>
      <c r="D47" s="42"/>
      <c r="E47" s="42"/>
      <c r="F47" s="42"/>
      <c r="G47" s="42"/>
      <c r="H47" s="42"/>
    </row>
    <row r="48" spans="1:15" x14ac:dyDescent="0.25">
      <c r="A48" s="68" t="s">
        <v>51</v>
      </c>
      <c r="E48" s="40"/>
    </row>
    <row r="49" spans="1:8" x14ac:dyDescent="0.25">
      <c r="A49" s="45"/>
      <c r="E49" s="40"/>
    </row>
    <row r="50" spans="1:8" x14ac:dyDescent="0.25">
      <c r="A50" s="45"/>
      <c r="E50" s="40"/>
    </row>
    <row r="51" spans="1:8" x14ac:dyDescent="0.25">
      <c r="A51" s="45"/>
      <c r="E51" s="40"/>
    </row>
    <row r="53" spans="1:8" x14ac:dyDescent="0.25">
      <c r="A53" s="45"/>
      <c r="B53" s="61"/>
      <c r="F53" s="45"/>
      <c r="G53" s="45"/>
      <c r="H53" s="45"/>
    </row>
    <row r="55" spans="1:8" x14ac:dyDescent="0.25">
      <c r="A55" s="49"/>
      <c r="D55" s="50"/>
    </row>
    <row r="57" spans="1:8" x14ac:dyDescent="0.25">
      <c r="A57" s="49"/>
      <c r="D57" s="50"/>
    </row>
    <row r="58" spans="1:8" x14ac:dyDescent="0.25">
      <c r="A58" s="49"/>
      <c r="B58" s="51"/>
      <c r="D58" s="50"/>
      <c r="G58" s="52"/>
    </row>
    <row r="59" spans="1:8" x14ac:dyDescent="0.25">
      <c r="B59" s="53"/>
      <c r="C59" s="53"/>
      <c r="G59" s="52"/>
    </row>
    <row r="60" spans="1:8" x14ac:dyDescent="0.25">
      <c r="A60" s="49"/>
      <c r="D60" s="50"/>
    </row>
    <row r="61" spans="1:8" x14ac:dyDescent="0.25">
      <c r="B61" s="51"/>
      <c r="G61" s="52"/>
    </row>
    <row r="62" spans="1:8" x14ac:dyDescent="0.25">
      <c r="A62" s="49"/>
      <c r="B62" s="53"/>
      <c r="C62" s="53"/>
      <c r="D62" s="50"/>
      <c r="G62" s="52"/>
    </row>
    <row r="63" spans="1:8" x14ac:dyDescent="0.25">
      <c r="B63" s="53"/>
      <c r="C63" s="53"/>
      <c r="G63" s="52"/>
    </row>
    <row r="64" spans="1:8" x14ac:dyDescent="0.25">
      <c r="B64" s="53"/>
      <c r="C64" s="53"/>
      <c r="G64" s="52"/>
    </row>
    <row r="65" spans="1:7" x14ac:dyDescent="0.25">
      <c r="A65" s="49"/>
      <c r="B65" s="53"/>
      <c r="C65" s="53"/>
      <c r="D65" s="50"/>
      <c r="G65" s="52"/>
    </row>
    <row r="66" spans="1:7" x14ac:dyDescent="0.25">
      <c r="A66" s="49"/>
      <c r="B66" s="51"/>
      <c r="C66" s="53"/>
      <c r="D66" s="50"/>
      <c r="G66" s="52"/>
    </row>
    <row r="67" spans="1:7" x14ac:dyDescent="0.25">
      <c r="B67" s="53"/>
      <c r="C67" s="53"/>
      <c r="G67" s="52"/>
    </row>
    <row r="68" spans="1:7" x14ac:dyDescent="0.25">
      <c r="B68" s="53"/>
      <c r="C68" s="53"/>
      <c r="G68" s="52"/>
    </row>
    <row r="69" spans="1:7" x14ac:dyDescent="0.25">
      <c r="B69" s="53"/>
      <c r="C69" s="53"/>
      <c r="G69" s="52"/>
    </row>
    <row r="70" spans="1:7" x14ac:dyDescent="0.25">
      <c r="B70" s="53"/>
      <c r="C70" s="53"/>
      <c r="G70" s="52"/>
    </row>
    <row r="71" spans="1:7" x14ac:dyDescent="0.25">
      <c r="B71" s="53"/>
      <c r="C71" s="53"/>
      <c r="G71" s="52"/>
    </row>
    <row r="72" spans="1:7" x14ac:dyDescent="0.25">
      <c r="B72" s="53"/>
      <c r="C72" s="53"/>
      <c r="G72" s="52"/>
    </row>
    <row r="97" spans="1:1" x14ac:dyDescent="0.25">
      <c r="A97" s="40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12">
    <cfRule type="expression" dxfId="7" priority="10" stopIfTrue="1">
      <formula>ABS(G11)&gt;=$H$23</formula>
    </cfRule>
  </conditionalFormatting>
  <conditionalFormatting sqref="B22">
    <cfRule type="expression" dxfId="6" priority="5" stopIfTrue="1">
      <formula>AND($B$24&lt;&gt;0,$B$24&lt;$B$23)</formula>
    </cfRule>
  </conditionalFormatting>
  <conditionalFormatting sqref="C22">
    <cfRule type="expression" dxfId="5" priority="4" stopIfTrue="1">
      <formula>AND($B$24&lt;&gt;0,$B$24&lt;$B$23)</formula>
    </cfRule>
  </conditionalFormatting>
  <conditionalFormatting sqref="A22">
    <cfRule type="expression" dxfId="4" priority="3" stopIfTrue="1">
      <formula>$B$23&lt;=$B$24</formula>
    </cfRule>
  </conditionalFormatting>
  <conditionalFormatting sqref="F22">
    <cfRule type="expression" dxfId="3" priority="2" stopIfTrue="1">
      <formula>$B$23&lt;=$B$24</formula>
    </cfRule>
  </conditionalFormatting>
  <conditionalFormatting sqref="G14">
    <cfRule type="expression" dxfId="2" priority="1" stopIfTrue="1">
      <formula>ABS(G14)&gt;=$H$23</formula>
    </cfRule>
  </conditionalFormatting>
  <hyperlinks>
    <hyperlink ref="G29" location="'KM-BIV'!A1" display="KM-BIV"/>
    <hyperlink ref="G30" location="'KM-BIV-02'!A1" display="KM-BIV-02"/>
    <hyperlink ref="I8" location="'KM-BIV-10-3'!A1" display="'KM-BIV-10-3 "/>
    <hyperlink ref="I7" location="'KM-BIV-10-2'!A1" display="'KM-BIV-10-2"/>
    <hyperlink ref="I6" location="'KM-BIV-10-1'!A1" display="'KM-BIV-10-1"/>
    <hyperlink ref="I3" location="'KM-BIV'!A1" display="KM-BIV"/>
    <hyperlink ref="I5" location="'KM-BIV-02'!A1" display="KM-BIV-02"/>
    <hyperlink ref="I4" location="'KM-BIV-01'!A1" display="KM-BIV-01"/>
    <hyperlink ref="I9" location="'KM-BIV-10-M'!A1" display="KM-BIV-10-M "/>
    <hyperlink ref="I10" location="'KM-BIV-10-E'!A1" display="KM-BIV-10-E"/>
  </hyperlinks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38" customWidth="1"/>
    <col min="2" max="2" width="7" style="38" customWidth="1"/>
    <col min="3" max="3" width="24.25" style="38" customWidth="1"/>
    <col min="4" max="4" width="11" style="38" customWidth="1"/>
    <col min="5" max="5" width="10.375" style="226" customWidth="1"/>
    <col min="6" max="6" width="10.625" style="38" customWidth="1"/>
    <col min="7" max="7" width="10" style="38" customWidth="1"/>
    <col min="8" max="8" width="10" style="213" customWidth="1"/>
    <col min="9" max="9" width="27.5" style="213" customWidth="1"/>
    <col min="10" max="10" width="9" style="226"/>
    <col min="11" max="11" width="11.625" style="40" customWidth="1"/>
    <col min="12" max="16384" width="9" style="40"/>
  </cols>
  <sheetData>
    <row r="1" spans="1:16" s="4" customFormat="1" ht="15.75" customHeight="1" x14ac:dyDescent="0.25">
      <c r="A1" s="337" t="s">
        <v>41</v>
      </c>
      <c r="B1" s="9"/>
      <c r="C1" s="9"/>
      <c r="D1" s="9"/>
      <c r="E1" s="9"/>
      <c r="F1" s="9"/>
      <c r="G1" s="9"/>
      <c r="H1" s="208"/>
      <c r="I1" s="208"/>
      <c r="J1" s="225"/>
      <c r="M1" s="55"/>
    </row>
    <row r="2" spans="1:16" s="4" customFormat="1" ht="15.75" customHeight="1" x14ac:dyDescent="0.25">
      <c r="A2" s="9"/>
      <c r="B2" s="9"/>
      <c r="C2" s="9"/>
      <c r="D2" s="314">
        <f>L13</f>
        <v>0</v>
      </c>
      <c r="E2" s="314">
        <f>L15</f>
        <v>0</v>
      </c>
      <c r="F2" s="9"/>
      <c r="G2" s="9"/>
      <c r="H2" s="208"/>
      <c r="I2" s="208"/>
      <c r="J2" s="225"/>
      <c r="K2" s="312" t="s">
        <v>219</v>
      </c>
    </row>
    <row r="3" spans="1:16" ht="15.75" customHeight="1" x14ac:dyDescent="0.3">
      <c r="A3" s="31" t="str">
        <f>"Ügyfél:   "&amp;Alapa!$C$17</f>
        <v xml:space="preserve">Ügyfél:   </v>
      </c>
      <c r="B3" s="60"/>
      <c r="C3" s="60"/>
      <c r="D3" s="60"/>
      <c r="E3" s="31" t="s">
        <v>29</v>
      </c>
      <c r="F3" s="33">
        <f>Alapa!$C$13</f>
        <v>0</v>
      </c>
      <c r="G3" s="207"/>
      <c r="H3" s="221"/>
      <c r="I3" s="221"/>
      <c r="J3" s="209"/>
      <c r="K3" s="243" t="s">
        <v>39</v>
      </c>
      <c r="L3" s="2" t="s">
        <v>47</v>
      </c>
    </row>
    <row r="4" spans="1:16" ht="15.75" customHeight="1" x14ac:dyDescent="0.3">
      <c r="A4" s="31" t="str">
        <f>"Fordulónap: "&amp;Alapa!$C$12</f>
        <v xml:space="preserve">Fordulónap: </v>
      </c>
      <c r="B4" s="37"/>
      <c r="C4" s="37"/>
      <c r="D4" s="37"/>
      <c r="E4" s="31" t="s">
        <v>30</v>
      </c>
      <c r="F4" s="33" t="e">
        <f>VLOOKUP(L11,Alapa!$G$2:$H$22,2)</f>
        <v>#N/A</v>
      </c>
      <c r="G4" s="32"/>
      <c r="H4" s="222"/>
      <c r="I4" s="222"/>
      <c r="J4" s="210"/>
      <c r="K4" s="243" t="s">
        <v>2</v>
      </c>
      <c r="L4" s="2" t="s">
        <v>48</v>
      </c>
    </row>
    <row r="5" spans="1:16" ht="15.75" customHeight="1" x14ac:dyDescent="0.3">
      <c r="E5" s="31" t="s">
        <v>46</v>
      </c>
      <c r="F5" s="33" t="str">
        <f>IF(Alapa!$N$2=0," ",Alapa!$N$2)</f>
        <v xml:space="preserve"> </v>
      </c>
      <c r="G5" s="32"/>
      <c r="H5" s="222"/>
      <c r="I5" s="234"/>
      <c r="J5" s="235"/>
      <c r="K5" s="243" t="s">
        <v>36</v>
      </c>
      <c r="L5" s="2" t="s">
        <v>49</v>
      </c>
    </row>
    <row r="6" spans="1:16" ht="16.5" x14ac:dyDescent="0.3">
      <c r="A6" s="8" t="s">
        <v>28</v>
      </c>
      <c r="E6" s="38"/>
      <c r="G6" s="30" t="s">
        <v>167</v>
      </c>
      <c r="H6" s="239">
        <f>IF('KM-BIV-01'!H24&lt;'KM-BIV-01'!H23,'KM-BIV-01'!H24*Alapa!D33,'KM-BIV-01'!H23*Alapa!D33)</f>
        <v>0</v>
      </c>
      <c r="I6" s="240"/>
      <c r="J6" s="237"/>
      <c r="K6" s="243" t="s">
        <v>148</v>
      </c>
      <c r="L6" s="2" t="s">
        <v>162</v>
      </c>
    </row>
    <row r="7" spans="1:16" ht="17.25" customHeight="1" x14ac:dyDescent="0.3">
      <c r="A7" s="232" t="str">
        <f>"Mérlegértékek "&amp;Alapa!E33&amp;" "&amp;Alapa!D34&amp;"-ban"</f>
        <v>Mérlegértékek  -ban</v>
      </c>
      <c r="B7" s="63"/>
      <c r="C7" s="63"/>
      <c r="D7" s="64">
        <f>Alapa!C10</f>
        <v>0</v>
      </c>
      <c r="E7" s="228">
        <f>Alapa!C11</f>
        <v>0</v>
      </c>
      <c r="F7" s="64" t="s">
        <v>42</v>
      </c>
      <c r="G7" s="64" t="str">
        <f>Alapa!C11&amp;"/"&amp;Alapa!C10</f>
        <v>/</v>
      </c>
      <c r="H7" s="211" t="s">
        <v>165</v>
      </c>
      <c r="I7" s="241" t="s">
        <v>169</v>
      </c>
      <c r="J7" s="236" t="s">
        <v>170</v>
      </c>
      <c r="K7" s="243" t="s">
        <v>152</v>
      </c>
      <c r="L7" s="2" t="s">
        <v>163</v>
      </c>
    </row>
    <row r="8" spans="1:16" ht="16.5" x14ac:dyDescent="0.3">
      <c r="A8" s="233"/>
      <c r="B8" s="233" t="str">
        <f>"Számlaegyenlegek "&amp;Alapa!D34&amp;"-ban"</f>
        <v>Számlaegyenlegek -ban</v>
      </c>
      <c r="C8" s="36"/>
      <c r="D8" s="65">
        <f>Alapa!D35</f>
        <v>0</v>
      </c>
      <c r="E8" s="229">
        <f>Alapa!D35</f>
        <v>0</v>
      </c>
      <c r="F8" s="65">
        <f>Alapa!D35</f>
        <v>0</v>
      </c>
      <c r="G8" s="65" t="s">
        <v>43</v>
      </c>
      <c r="H8" s="212" t="s">
        <v>166</v>
      </c>
      <c r="I8" s="242"/>
      <c r="J8" s="227"/>
      <c r="K8" s="243" t="s">
        <v>155</v>
      </c>
      <c r="L8" s="2" t="s">
        <v>103</v>
      </c>
    </row>
    <row r="9" spans="1:16" s="292" customFormat="1" ht="16.5" x14ac:dyDescent="0.3">
      <c r="A9" s="71"/>
      <c r="B9" s="71"/>
      <c r="C9" s="71"/>
      <c r="D9" s="71"/>
      <c r="E9" s="290"/>
      <c r="F9" s="71"/>
      <c r="G9" s="71"/>
      <c r="H9" s="291"/>
      <c r="I9" s="291"/>
      <c r="J9" s="290"/>
      <c r="K9" s="243" t="s">
        <v>180</v>
      </c>
      <c r="L9" s="2" t="s">
        <v>158</v>
      </c>
    </row>
    <row r="10" spans="1:16" s="292" customFormat="1" ht="16.5" x14ac:dyDescent="0.3">
      <c r="A10" s="293"/>
      <c r="B10" s="293"/>
      <c r="C10" s="293"/>
      <c r="D10" s="294"/>
      <c r="E10" s="295"/>
      <c r="F10" s="322" t="str">
        <f>IF(E10-D10=0," ",E10-D10)</f>
        <v xml:space="preserve"> </v>
      </c>
      <c r="G10" s="323" t="str">
        <f>IFERROR(E10/D10%," ")</f>
        <v xml:space="preserve"> </v>
      </c>
      <c r="H10" s="324" t="str">
        <f>IFERROR(IF(A10=0,IF(ABS(F10)&lt;$H$6," ",IF(F10=0," ",F10))," ")," ")</f>
        <v xml:space="preserve"> </v>
      </c>
      <c r="I10" s="291"/>
      <c r="J10" s="296"/>
      <c r="K10" s="243" t="s">
        <v>179</v>
      </c>
      <c r="L10" s="2" t="s">
        <v>175</v>
      </c>
    </row>
    <row r="11" spans="1:16" ht="16.5" x14ac:dyDescent="0.3">
      <c r="A11" s="47"/>
      <c r="B11" s="47"/>
      <c r="C11" s="47"/>
      <c r="D11" s="67"/>
      <c r="E11" s="231"/>
      <c r="F11" s="322" t="str">
        <f t="shared" ref="F11:F74" si="0">IF(E11-D11=0," ",E11-D11)</f>
        <v xml:space="preserve"> </v>
      </c>
      <c r="G11" s="323" t="str">
        <f t="shared" ref="G11:G74" si="1">IFERROR(E11/D11%," ")</f>
        <v xml:space="preserve"> </v>
      </c>
      <c r="H11" s="324" t="str">
        <f t="shared" ref="H11:H74" si="2">IFERROR(IF(A11=0,IF(ABS(F11)&lt;$H$6," ",IF(F11=0," ",F11))," ")," ")</f>
        <v xml:space="preserve"> </v>
      </c>
      <c r="J11" s="224"/>
      <c r="K11" s="2" t="s">
        <v>5</v>
      </c>
      <c r="L11" s="193">
        <v>1</v>
      </c>
    </row>
    <row r="12" spans="1:16" x14ac:dyDescent="0.25">
      <c r="A12" s="41"/>
      <c r="B12" s="41"/>
      <c r="C12" s="41"/>
      <c r="D12" s="66"/>
      <c r="E12" s="230"/>
      <c r="F12" s="322" t="str">
        <f t="shared" si="0"/>
        <v xml:space="preserve"> </v>
      </c>
      <c r="G12" s="323" t="str">
        <f t="shared" si="1"/>
        <v xml:space="preserve"> </v>
      </c>
      <c r="H12" s="324" t="str">
        <f t="shared" si="2"/>
        <v xml:space="preserve"> </v>
      </c>
      <c r="J12" s="224"/>
      <c r="L12" s="288" t="s">
        <v>159</v>
      </c>
      <c r="M12" s="268"/>
      <c r="N12" s="268"/>
      <c r="O12" s="268"/>
      <c r="P12" s="268"/>
    </row>
    <row r="13" spans="1:16" ht="16.5" x14ac:dyDescent="0.3">
      <c r="A13" s="47"/>
      <c r="B13" s="47"/>
      <c r="C13" s="47"/>
      <c r="D13" s="67"/>
      <c r="E13" s="231"/>
      <c r="F13" s="322" t="str">
        <f t="shared" si="0"/>
        <v xml:space="preserve"> </v>
      </c>
      <c r="G13" s="323" t="str">
        <f t="shared" si="1"/>
        <v xml:space="preserve"> </v>
      </c>
      <c r="H13" s="324" t="str">
        <f t="shared" si="2"/>
        <v xml:space="preserve"> </v>
      </c>
      <c r="J13" s="224"/>
      <c r="L13" s="2"/>
      <c r="M13" s="269"/>
      <c r="N13" s="270"/>
      <c r="O13" s="271"/>
      <c r="P13" s="271"/>
    </row>
    <row r="14" spans="1:16" x14ac:dyDescent="0.25">
      <c r="A14" s="41"/>
      <c r="B14" s="41"/>
      <c r="C14" s="41"/>
      <c r="D14" s="66"/>
      <c r="E14" s="230"/>
      <c r="F14" s="322" t="str">
        <f t="shared" si="0"/>
        <v xml:space="preserve"> </v>
      </c>
      <c r="G14" s="323" t="str">
        <f t="shared" si="1"/>
        <v xml:space="preserve"> </v>
      </c>
      <c r="H14" s="324" t="str">
        <f t="shared" si="2"/>
        <v xml:space="preserve"> </v>
      </c>
      <c r="J14" s="224"/>
      <c r="L14" s="289" t="s">
        <v>27</v>
      </c>
      <c r="M14" s="23"/>
      <c r="N14" s="23"/>
      <c r="O14" s="9"/>
      <c r="P14" s="9"/>
    </row>
    <row r="15" spans="1:16" ht="16.5" x14ac:dyDescent="0.3">
      <c r="A15" s="47"/>
      <c r="B15" s="47"/>
      <c r="C15" s="47"/>
      <c r="D15" s="67"/>
      <c r="E15" s="231"/>
      <c r="F15" s="322" t="str">
        <f t="shared" si="0"/>
        <v xml:space="preserve"> </v>
      </c>
      <c r="G15" s="323" t="str">
        <f t="shared" si="1"/>
        <v xml:space="preserve"> </v>
      </c>
      <c r="H15" s="324" t="str">
        <f t="shared" si="2"/>
        <v xml:space="preserve"> </v>
      </c>
      <c r="J15" s="224"/>
      <c r="L15" s="2"/>
      <c r="M15" s="258"/>
      <c r="N15" s="258"/>
      <c r="O15" s="305"/>
      <c r="P15" s="305"/>
    </row>
    <row r="16" spans="1:16" x14ac:dyDescent="0.25">
      <c r="A16" s="41"/>
      <c r="B16" s="47"/>
      <c r="C16" s="47"/>
      <c r="D16" s="67"/>
      <c r="E16" s="230"/>
      <c r="F16" s="322" t="str">
        <f t="shared" si="0"/>
        <v xml:space="preserve"> </v>
      </c>
      <c r="G16" s="323" t="str">
        <f t="shared" si="1"/>
        <v xml:space="preserve"> </v>
      </c>
      <c r="H16" s="324" t="str">
        <f t="shared" si="2"/>
        <v xml:space="preserve"> </v>
      </c>
      <c r="J16" s="224"/>
      <c r="L16" s="28"/>
      <c r="M16" s="28"/>
      <c r="N16" s="23"/>
      <c r="O16" s="9"/>
      <c r="P16" s="9"/>
    </row>
    <row r="17" spans="1:10" x14ac:dyDescent="0.25">
      <c r="A17" s="41"/>
      <c r="B17" s="41"/>
      <c r="C17" s="41"/>
      <c r="D17" s="66"/>
      <c r="E17" s="230"/>
      <c r="F17" s="322" t="str">
        <f t="shared" si="0"/>
        <v xml:space="preserve"> </v>
      </c>
      <c r="G17" s="323" t="str">
        <f t="shared" si="1"/>
        <v xml:space="preserve"> </v>
      </c>
      <c r="H17" s="324" t="str">
        <f t="shared" si="2"/>
        <v xml:space="preserve"> </v>
      </c>
      <c r="J17" s="224"/>
    </row>
    <row r="18" spans="1:10" x14ac:dyDescent="0.25">
      <c r="A18" s="41"/>
      <c r="B18" s="41"/>
      <c r="C18" s="41"/>
      <c r="D18" s="66"/>
      <c r="E18" s="230"/>
      <c r="F18" s="322" t="str">
        <f t="shared" si="0"/>
        <v xml:space="preserve"> </v>
      </c>
      <c r="G18" s="323" t="str">
        <f t="shared" si="1"/>
        <v xml:space="preserve"> </v>
      </c>
      <c r="H18" s="324" t="str">
        <f t="shared" si="2"/>
        <v xml:space="preserve"> </v>
      </c>
      <c r="J18" s="224"/>
    </row>
    <row r="19" spans="1:10" x14ac:dyDescent="0.25">
      <c r="A19" s="41"/>
      <c r="B19" s="41"/>
      <c r="C19" s="41"/>
      <c r="D19" s="66"/>
      <c r="E19" s="230"/>
      <c r="F19" s="322" t="str">
        <f t="shared" si="0"/>
        <v xml:space="preserve"> </v>
      </c>
      <c r="G19" s="323" t="str">
        <f t="shared" si="1"/>
        <v xml:space="preserve"> </v>
      </c>
      <c r="H19" s="324" t="str">
        <f t="shared" si="2"/>
        <v xml:space="preserve"> </v>
      </c>
      <c r="J19" s="224"/>
    </row>
    <row r="20" spans="1:10" x14ac:dyDescent="0.25">
      <c r="A20" s="47"/>
      <c r="B20" s="47"/>
      <c r="C20" s="47"/>
      <c r="D20" s="67"/>
      <c r="E20" s="231"/>
      <c r="F20" s="322" t="str">
        <f t="shared" si="0"/>
        <v xml:space="preserve"> </v>
      </c>
      <c r="G20" s="323" t="str">
        <f t="shared" si="1"/>
        <v xml:space="preserve"> </v>
      </c>
      <c r="H20" s="324" t="str">
        <f t="shared" si="2"/>
        <v xml:space="preserve"> </v>
      </c>
      <c r="J20" s="224"/>
    </row>
    <row r="21" spans="1:10" x14ac:dyDescent="0.25">
      <c r="A21" s="41"/>
      <c r="B21" s="47"/>
      <c r="C21" s="47"/>
      <c r="D21" s="67"/>
      <c r="E21" s="230"/>
      <c r="F21" s="322" t="str">
        <f t="shared" si="0"/>
        <v xml:space="preserve"> </v>
      </c>
      <c r="G21" s="323" t="str">
        <f t="shared" si="1"/>
        <v xml:space="preserve"> </v>
      </c>
      <c r="H21" s="324" t="str">
        <f t="shared" si="2"/>
        <v xml:space="preserve"> </v>
      </c>
      <c r="J21" s="224"/>
    </row>
    <row r="22" spans="1:10" x14ac:dyDescent="0.25">
      <c r="A22" s="41"/>
      <c r="B22" s="41"/>
      <c r="C22" s="41"/>
      <c r="D22" s="66"/>
      <c r="E22" s="230"/>
      <c r="F22" s="322" t="str">
        <f t="shared" si="0"/>
        <v xml:space="preserve"> </v>
      </c>
      <c r="G22" s="323" t="str">
        <f t="shared" si="1"/>
        <v xml:space="preserve"> </v>
      </c>
      <c r="H22" s="324" t="str">
        <f t="shared" si="2"/>
        <v xml:space="preserve"> </v>
      </c>
      <c r="J22" s="224"/>
    </row>
    <row r="23" spans="1:10" x14ac:dyDescent="0.25">
      <c r="F23" s="322" t="str">
        <f t="shared" si="0"/>
        <v xml:space="preserve"> </v>
      </c>
      <c r="G23" s="323" t="str">
        <f t="shared" si="1"/>
        <v xml:space="preserve"> </v>
      </c>
      <c r="H23" s="324" t="str">
        <f t="shared" si="2"/>
        <v xml:space="preserve"> </v>
      </c>
      <c r="J23" s="224"/>
    </row>
    <row r="24" spans="1:10" x14ac:dyDescent="0.25">
      <c r="F24" s="322" t="str">
        <f t="shared" si="0"/>
        <v xml:space="preserve"> </v>
      </c>
      <c r="G24" s="323" t="str">
        <f t="shared" si="1"/>
        <v xml:space="preserve"> </v>
      </c>
      <c r="H24" s="324" t="str">
        <f t="shared" si="2"/>
        <v xml:space="preserve"> </v>
      </c>
      <c r="J24" s="224"/>
    </row>
    <row r="25" spans="1:10" x14ac:dyDescent="0.25">
      <c r="F25" s="322" t="str">
        <f t="shared" si="0"/>
        <v xml:space="preserve"> </v>
      </c>
      <c r="G25" s="323" t="str">
        <f t="shared" si="1"/>
        <v xml:space="preserve"> </v>
      </c>
      <c r="H25" s="324" t="str">
        <f t="shared" si="2"/>
        <v xml:space="preserve"> </v>
      </c>
      <c r="J25" s="224"/>
    </row>
    <row r="26" spans="1:10" x14ac:dyDescent="0.25">
      <c r="F26" s="322" t="str">
        <f t="shared" si="0"/>
        <v xml:space="preserve"> </v>
      </c>
      <c r="G26" s="323" t="str">
        <f t="shared" si="1"/>
        <v xml:space="preserve"> </v>
      </c>
      <c r="H26" s="324" t="str">
        <f t="shared" si="2"/>
        <v xml:space="preserve"> </v>
      </c>
      <c r="J26" s="224"/>
    </row>
    <row r="27" spans="1:10" x14ac:dyDescent="0.25">
      <c r="F27" s="322" t="str">
        <f t="shared" si="0"/>
        <v xml:space="preserve"> </v>
      </c>
      <c r="G27" s="323" t="str">
        <f t="shared" si="1"/>
        <v xml:space="preserve"> </v>
      </c>
      <c r="H27" s="324" t="str">
        <f t="shared" si="2"/>
        <v xml:space="preserve"> </v>
      </c>
      <c r="J27" s="224"/>
    </row>
    <row r="28" spans="1:10" x14ac:dyDescent="0.25">
      <c r="F28" s="322" t="str">
        <f t="shared" si="0"/>
        <v xml:space="preserve"> </v>
      </c>
      <c r="G28" s="323" t="str">
        <f t="shared" si="1"/>
        <v xml:space="preserve"> </v>
      </c>
      <c r="H28" s="324" t="str">
        <f t="shared" si="2"/>
        <v xml:space="preserve"> </v>
      </c>
      <c r="J28" s="224"/>
    </row>
    <row r="29" spans="1:10" x14ac:dyDescent="0.25">
      <c r="F29" s="322" t="str">
        <f t="shared" si="0"/>
        <v xml:space="preserve"> </v>
      </c>
      <c r="G29" s="323" t="str">
        <f t="shared" si="1"/>
        <v xml:space="preserve"> </v>
      </c>
      <c r="H29" s="324" t="str">
        <f t="shared" si="2"/>
        <v xml:space="preserve"> </v>
      </c>
      <c r="J29" s="224"/>
    </row>
    <row r="30" spans="1:10" x14ac:dyDescent="0.25">
      <c r="F30" s="322" t="str">
        <f t="shared" si="0"/>
        <v xml:space="preserve"> </v>
      </c>
      <c r="G30" s="323" t="str">
        <f t="shared" si="1"/>
        <v xml:space="preserve"> </v>
      </c>
      <c r="H30" s="324" t="str">
        <f t="shared" si="2"/>
        <v xml:space="preserve"> </v>
      </c>
      <c r="J30" s="224"/>
    </row>
    <row r="31" spans="1:10" x14ac:dyDescent="0.25">
      <c r="F31" s="322" t="str">
        <f t="shared" si="0"/>
        <v xml:space="preserve"> </v>
      </c>
      <c r="G31" s="323" t="str">
        <f t="shared" si="1"/>
        <v xml:space="preserve"> </v>
      </c>
      <c r="H31" s="324" t="str">
        <f t="shared" si="2"/>
        <v xml:space="preserve"> </v>
      </c>
      <c r="J31" s="224"/>
    </row>
    <row r="32" spans="1:10" x14ac:dyDescent="0.25">
      <c r="F32" s="322" t="str">
        <f t="shared" si="0"/>
        <v xml:space="preserve"> </v>
      </c>
      <c r="G32" s="323" t="str">
        <f t="shared" si="1"/>
        <v xml:space="preserve"> </v>
      </c>
      <c r="H32" s="324" t="str">
        <f t="shared" si="2"/>
        <v xml:space="preserve"> </v>
      </c>
      <c r="J32" s="224"/>
    </row>
    <row r="33" spans="6:10" x14ac:dyDescent="0.25">
      <c r="F33" s="322" t="str">
        <f t="shared" si="0"/>
        <v xml:space="preserve"> </v>
      </c>
      <c r="G33" s="323" t="str">
        <f t="shared" si="1"/>
        <v xml:space="preserve"> </v>
      </c>
      <c r="H33" s="324" t="str">
        <f t="shared" si="2"/>
        <v xml:space="preserve"> </v>
      </c>
      <c r="J33" s="224"/>
    </row>
    <row r="34" spans="6:10" x14ac:dyDescent="0.25">
      <c r="F34" s="322" t="str">
        <f t="shared" si="0"/>
        <v xml:space="preserve"> </v>
      </c>
      <c r="G34" s="323" t="str">
        <f t="shared" si="1"/>
        <v xml:space="preserve"> </v>
      </c>
      <c r="H34" s="324" t="str">
        <f t="shared" si="2"/>
        <v xml:space="preserve"> </v>
      </c>
      <c r="J34" s="224"/>
    </row>
    <row r="35" spans="6:10" x14ac:dyDescent="0.25">
      <c r="F35" s="322" t="str">
        <f t="shared" si="0"/>
        <v xml:space="preserve"> </v>
      </c>
      <c r="G35" s="323" t="str">
        <f t="shared" si="1"/>
        <v xml:space="preserve"> </v>
      </c>
      <c r="H35" s="324" t="str">
        <f t="shared" si="2"/>
        <v xml:space="preserve"> </v>
      </c>
      <c r="J35" s="224"/>
    </row>
    <row r="36" spans="6:10" x14ac:dyDescent="0.25">
      <c r="F36" s="322" t="str">
        <f t="shared" si="0"/>
        <v xml:space="preserve"> </v>
      </c>
      <c r="G36" s="323" t="str">
        <f t="shared" si="1"/>
        <v xml:space="preserve"> </v>
      </c>
      <c r="H36" s="324" t="str">
        <f t="shared" si="2"/>
        <v xml:space="preserve"> </v>
      </c>
      <c r="J36" s="224"/>
    </row>
    <row r="37" spans="6:10" x14ac:dyDescent="0.25">
      <c r="F37" s="322" t="str">
        <f t="shared" si="0"/>
        <v xml:space="preserve"> </v>
      </c>
      <c r="G37" s="323" t="str">
        <f t="shared" si="1"/>
        <v xml:space="preserve"> </v>
      </c>
      <c r="H37" s="324" t="str">
        <f t="shared" si="2"/>
        <v xml:space="preserve"> </v>
      </c>
      <c r="J37" s="224"/>
    </row>
    <row r="38" spans="6:10" x14ac:dyDescent="0.25">
      <c r="F38" s="322" t="str">
        <f t="shared" si="0"/>
        <v xml:space="preserve"> </v>
      </c>
      <c r="G38" s="323" t="str">
        <f t="shared" si="1"/>
        <v xml:space="preserve"> </v>
      </c>
      <c r="H38" s="324" t="str">
        <f t="shared" si="2"/>
        <v xml:space="preserve"> </v>
      </c>
      <c r="J38" s="224"/>
    </row>
    <row r="39" spans="6:10" x14ac:dyDescent="0.25">
      <c r="F39" s="322" t="str">
        <f t="shared" si="0"/>
        <v xml:space="preserve"> </v>
      </c>
      <c r="G39" s="323" t="str">
        <f t="shared" si="1"/>
        <v xml:space="preserve"> </v>
      </c>
      <c r="H39" s="324" t="str">
        <f t="shared" si="2"/>
        <v xml:space="preserve"> </v>
      </c>
      <c r="J39" s="224"/>
    </row>
    <row r="40" spans="6:10" x14ac:dyDescent="0.25">
      <c r="F40" s="322" t="str">
        <f t="shared" si="0"/>
        <v xml:space="preserve"> </v>
      </c>
      <c r="G40" s="323" t="str">
        <f t="shared" si="1"/>
        <v xml:space="preserve"> </v>
      </c>
      <c r="H40" s="324" t="str">
        <f t="shared" si="2"/>
        <v xml:space="preserve"> </v>
      </c>
      <c r="J40" s="224"/>
    </row>
    <row r="41" spans="6:10" x14ac:dyDescent="0.25">
      <c r="F41" s="322" t="str">
        <f t="shared" si="0"/>
        <v xml:space="preserve"> </v>
      </c>
      <c r="G41" s="323" t="str">
        <f t="shared" si="1"/>
        <v xml:space="preserve"> </v>
      </c>
      <c r="H41" s="324" t="str">
        <f t="shared" si="2"/>
        <v xml:space="preserve"> </v>
      </c>
      <c r="J41" s="224"/>
    </row>
    <row r="42" spans="6:10" x14ac:dyDescent="0.25">
      <c r="F42" s="322" t="str">
        <f t="shared" si="0"/>
        <v xml:space="preserve"> </v>
      </c>
      <c r="G42" s="323" t="str">
        <f t="shared" si="1"/>
        <v xml:space="preserve"> </v>
      </c>
      <c r="H42" s="324" t="str">
        <f t="shared" si="2"/>
        <v xml:space="preserve"> </v>
      </c>
      <c r="J42" s="224"/>
    </row>
    <row r="43" spans="6:10" x14ac:dyDescent="0.25">
      <c r="F43" s="322" t="str">
        <f t="shared" si="0"/>
        <v xml:space="preserve"> </v>
      </c>
      <c r="G43" s="323" t="str">
        <f t="shared" si="1"/>
        <v xml:space="preserve"> </v>
      </c>
      <c r="H43" s="324" t="str">
        <f t="shared" si="2"/>
        <v xml:space="preserve"> </v>
      </c>
      <c r="J43" s="224"/>
    </row>
    <row r="44" spans="6:10" x14ac:dyDescent="0.25">
      <c r="F44" s="322" t="str">
        <f t="shared" si="0"/>
        <v xml:space="preserve"> </v>
      </c>
      <c r="G44" s="323" t="str">
        <f t="shared" si="1"/>
        <v xml:space="preserve"> </v>
      </c>
      <c r="H44" s="324" t="str">
        <f t="shared" si="2"/>
        <v xml:space="preserve"> </v>
      </c>
      <c r="J44" s="224"/>
    </row>
    <row r="45" spans="6:10" x14ac:dyDescent="0.25">
      <c r="F45" s="322" t="str">
        <f t="shared" si="0"/>
        <v xml:space="preserve"> </v>
      </c>
      <c r="G45" s="323" t="str">
        <f t="shared" si="1"/>
        <v xml:space="preserve"> </v>
      </c>
      <c r="H45" s="324" t="str">
        <f t="shared" si="2"/>
        <v xml:space="preserve"> </v>
      </c>
      <c r="J45" s="224"/>
    </row>
    <row r="46" spans="6:10" x14ac:dyDescent="0.25">
      <c r="F46" s="322" t="str">
        <f t="shared" si="0"/>
        <v xml:space="preserve"> </v>
      </c>
      <c r="G46" s="323" t="str">
        <f t="shared" si="1"/>
        <v xml:space="preserve"> </v>
      </c>
      <c r="H46" s="324" t="str">
        <f t="shared" si="2"/>
        <v xml:space="preserve"> </v>
      </c>
      <c r="J46" s="224"/>
    </row>
    <row r="47" spans="6:10" x14ac:dyDescent="0.25">
      <c r="F47" s="322" t="str">
        <f t="shared" si="0"/>
        <v xml:space="preserve"> </v>
      </c>
      <c r="G47" s="323" t="str">
        <f t="shared" si="1"/>
        <v xml:space="preserve"> </v>
      </c>
      <c r="H47" s="324" t="str">
        <f t="shared" si="2"/>
        <v xml:space="preserve"> </v>
      </c>
      <c r="J47" s="224"/>
    </row>
    <row r="48" spans="6:10" x14ac:dyDescent="0.25">
      <c r="F48" s="322" t="str">
        <f t="shared" si="0"/>
        <v xml:space="preserve"> </v>
      </c>
      <c r="G48" s="323" t="str">
        <f t="shared" si="1"/>
        <v xml:space="preserve"> </v>
      </c>
      <c r="H48" s="324" t="str">
        <f t="shared" si="2"/>
        <v xml:space="preserve"> </v>
      </c>
      <c r="J48" s="224"/>
    </row>
    <row r="49" spans="6:10" x14ac:dyDescent="0.25">
      <c r="F49" s="322" t="str">
        <f t="shared" si="0"/>
        <v xml:space="preserve"> </v>
      </c>
      <c r="G49" s="323" t="str">
        <f t="shared" si="1"/>
        <v xml:space="preserve"> </v>
      </c>
      <c r="H49" s="324" t="str">
        <f t="shared" si="2"/>
        <v xml:space="preserve"> </v>
      </c>
      <c r="J49" s="224"/>
    </row>
    <row r="50" spans="6:10" x14ac:dyDescent="0.25">
      <c r="F50" s="322" t="str">
        <f t="shared" si="0"/>
        <v xml:space="preserve"> </v>
      </c>
      <c r="G50" s="323" t="str">
        <f t="shared" si="1"/>
        <v xml:space="preserve"> </v>
      </c>
      <c r="H50" s="324" t="str">
        <f t="shared" si="2"/>
        <v xml:space="preserve"> </v>
      </c>
      <c r="J50" s="224"/>
    </row>
    <row r="51" spans="6:10" x14ac:dyDescent="0.25">
      <c r="F51" s="322" t="str">
        <f t="shared" si="0"/>
        <v xml:space="preserve"> </v>
      </c>
      <c r="G51" s="323" t="str">
        <f t="shared" si="1"/>
        <v xml:space="preserve"> </v>
      </c>
      <c r="H51" s="324" t="str">
        <f t="shared" si="2"/>
        <v xml:space="preserve"> </v>
      </c>
      <c r="J51" s="224"/>
    </row>
    <row r="52" spans="6:10" x14ac:dyDescent="0.25">
      <c r="F52" s="322" t="str">
        <f t="shared" si="0"/>
        <v xml:space="preserve"> </v>
      </c>
      <c r="G52" s="323" t="str">
        <f t="shared" si="1"/>
        <v xml:space="preserve"> </v>
      </c>
      <c r="H52" s="324" t="str">
        <f t="shared" si="2"/>
        <v xml:space="preserve"> </v>
      </c>
      <c r="J52" s="224"/>
    </row>
    <row r="53" spans="6:10" x14ac:dyDescent="0.25">
      <c r="F53" s="322" t="str">
        <f t="shared" si="0"/>
        <v xml:space="preserve"> </v>
      </c>
      <c r="G53" s="323" t="str">
        <f t="shared" si="1"/>
        <v xml:space="preserve"> </v>
      </c>
      <c r="H53" s="324" t="str">
        <f t="shared" si="2"/>
        <v xml:space="preserve"> </v>
      </c>
      <c r="J53" s="224"/>
    </row>
    <row r="54" spans="6:10" x14ac:dyDescent="0.25">
      <c r="F54" s="322" t="str">
        <f t="shared" si="0"/>
        <v xml:space="preserve"> </v>
      </c>
      <c r="G54" s="323" t="str">
        <f t="shared" si="1"/>
        <v xml:space="preserve"> </v>
      </c>
      <c r="H54" s="324" t="str">
        <f t="shared" si="2"/>
        <v xml:space="preserve"> </v>
      </c>
      <c r="J54" s="224"/>
    </row>
    <row r="55" spans="6:10" x14ac:dyDescent="0.25">
      <c r="F55" s="322" t="str">
        <f t="shared" si="0"/>
        <v xml:space="preserve"> </v>
      </c>
      <c r="G55" s="323" t="str">
        <f t="shared" si="1"/>
        <v xml:space="preserve"> </v>
      </c>
      <c r="H55" s="324" t="str">
        <f t="shared" si="2"/>
        <v xml:space="preserve"> </v>
      </c>
      <c r="J55" s="224"/>
    </row>
    <row r="56" spans="6:10" x14ac:dyDescent="0.25">
      <c r="F56" s="322" t="str">
        <f t="shared" si="0"/>
        <v xml:space="preserve"> </v>
      </c>
      <c r="G56" s="323" t="str">
        <f t="shared" si="1"/>
        <v xml:space="preserve"> </v>
      </c>
      <c r="H56" s="324" t="str">
        <f t="shared" si="2"/>
        <v xml:space="preserve"> </v>
      </c>
      <c r="J56" s="224"/>
    </row>
    <row r="57" spans="6:10" x14ac:dyDescent="0.25">
      <c r="F57" s="322" t="str">
        <f t="shared" si="0"/>
        <v xml:space="preserve"> </v>
      </c>
      <c r="G57" s="323" t="str">
        <f t="shared" si="1"/>
        <v xml:space="preserve"> </v>
      </c>
      <c r="H57" s="324" t="str">
        <f t="shared" si="2"/>
        <v xml:space="preserve"> </v>
      </c>
      <c r="J57" s="224"/>
    </row>
    <row r="58" spans="6:10" x14ac:dyDescent="0.25">
      <c r="F58" s="322" t="str">
        <f t="shared" si="0"/>
        <v xml:space="preserve"> </v>
      </c>
      <c r="G58" s="323" t="str">
        <f t="shared" si="1"/>
        <v xml:space="preserve"> </v>
      </c>
      <c r="H58" s="324" t="str">
        <f t="shared" si="2"/>
        <v xml:space="preserve"> </v>
      </c>
      <c r="J58" s="224"/>
    </row>
    <row r="59" spans="6:10" x14ac:dyDescent="0.25">
      <c r="F59" s="322" t="str">
        <f t="shared" si="0"/>
        <v xml:space="preserve"> </v>
      </c>
      <c r="G59" s="323" t="str">
        <f t="shared" si="1"/>
        <v xml:space="preserve"> </v>
      </c>
      <c r="H59" s="324" t="str">
        <f t="shared" si="2"/>
        <v xml:space="preserve"> </v>
      </c>
      <c r="J59" s="224"/>
    </row>
    <row r="60" spans="6:10" x14ac:dyDescent="0.25">
      <c r="F60" s="322" t="str">
        <f t="shared" si="0"/>
        <v xml:space="preserve"> </v>
      </c>
      <c r="G60" s="323" t="str">
        <f t="shared" si="1"/>
        <v xml:space="preserve"> </v>
      </c>
      <c r="H60" s="324" t="str">
        <f t="shared" si="2"/>
        <v xml:space="preserve"> </v>
      </c>
      <c r="J60" s="224"/>
    </row>
    <row r="61" spans="6:10" x14ac:dyDescent="0.25">
      <c r="F61" s="322" t="str">
        <f t="shared" si="0"/>
        <v xml:space="preserve"> </v>
      </c>
      <c r="G61" s="323" t="str">
        <f t="shared" si="1"/>
        <v xml:space="preserve"> </v>
      </c>
      <c r="H61" s="324" t="str">
        <f t="shared" si="2"/>
        <v xml:space="preserve"> </v>
      </c>
      <c r="J61" s="224"/>
    </row>
    <row r="62" spans="6:10" x14ac:dyDescent="0.25">
      <c r="F62" s="322" t="str">
        <f t="shared" si="0"/>
        <v xml:space="preserve"> </v>
      </c>
      <c r="G62" s="323" t="str">
        <f t="shared" si="1"/>
        <v xml:space="preserve"> </v>
      </c>
      <c r="H62" s="324" t="str">
        <f t="shared" si="2"/>
        <v xml:space="preserve"> </v>
      </c>
      <c r="J62" s="224"/>
    </row>
    <row r="63" spans="6:10" x14ac:dyDescent="0.25">
      <c r="F63" s="322" t="str">
        <f t="shared" si="0"/>
        <v xml:space="preserve"> </v>
      </c>
      <c r="G63" s="323" t="str">
        <f t="shared" si="1"/>
        <v xml:space="preserve"> </v>
      </c>
      <c r="H63" s="324" t="str">
        <f t="shared" si="2"/>
        <v xml:space="preserve"> </v>
      </c>
      <c r="J63" s="224"/>
    </row>
    <row r="64" spans="6:10" x14ac:dyDescent="0.25">
      <c r="F64" s="322" t="str">
        <f t="shared" si="0"/>
        <v xml:space="preserve"> </v>
      </c>
      <c r="G64" s="323" t="str">
        <f t="shared" si="1"/>
        <v xml:space="preserve"> </v>
      </c>
      <c r="H64" s="324" t="str">
        <f t="shared" si="2"/>
        <v xml:space="preserve"> </v>
      </c>
      <c r="J64" s="224"/>
    </row>
    <row r="65" spans="6:10" x14ac:dyDescent="0.25">
      <c r="F65" s="322" t="str">
        <f t="shared" si="0"/>
        <v xml:space="preserve"> </v>
      </c>
      <c r="G65" s="323" t="str">
        <f t="shared" si="1"/>
        <v xml:space="preserve"> </v>
      </c>
      <c r="H65" s="324" t="str">
        <f t="shared" si="2"/>
        <v xml:space="preserve"> </v>
      </c>
      <c r="J65" s="224"/>
    </row>
    <row r="66" spans="6:10" x14ac:dyDescent="0.25">
      <c r="F66" s="322" t="str">
        <f t="shared" si="0"/>
        <v xml:space="preserve"> </v>
      </c>
      <c r="G66" s="323" t="str">
        <f t="shared" si="1"/>
        <v xml:space="preserve"> </v>
      </c>
      <c r="H66" s="324" t="str">
        <f t="shared" si="2"/>
        <v xml:space="preserve"> </v>
      </c>
      <c r="J66" s="224"/>
    </row>
    <row r="67" spans="6:10" x14ac:dyDescent="0.25">
      <c r="F67" s="322" t="str">
        <f t="shared" si="0"/>
        <v xml:space="preserve"> </v>
      </c>
      <c r="G67" s="323" t="str">
        <f t="shared" si="1"/>
        <v xml:space="preserve"> </v>
      </c>
      <c r="H67" s="324" t="str">
        <f t="shared" si="2"/>
        <v xml:space="preserve"> </v>
      </c>
      <c r="J67" s="224"/>
    </row>
    <row r="68" spans="6:10" x14ac:dyDescent="0.25">
      <c r="F68" s="322" t="str">
        <f t="shared" si="0"/>
        <v xml:space="preserve"> </v>
      </c>
      <c r="G68" s="323" t="str">
        <f t="shared" si="1"/>
        <v xml:space="preserve"> </v>
      </c>
      <c r="H68" s="324" t="str">
        <f t="shared" si="2"/>
        <v xml:space="preserve"> </v>
      </c>
      <c r="J68" s="224"/>
    </row>
    <row r="69" spans="6:10" x14ac:dyDescent="0.25">
      <c r="F69" s="322" t="str">
        <f t="shared" si="0"/>
        <v xml:space="preserve"> </v>
      </c>
      <c r="G69" s="323" t="str">
        <f t="shared" si="1"/>
        <v xml:space="preserve"> </v>
      </c>
      <c r="H69" s="324" t="str">
        <f t="shared" si="2"/>
        <v xml:space="preserve"> </v>
      </c>
      <c r="J69" s="224"/>
    </row>
    <row r="70" spans="6:10" x14ac:dyDescent="0.25">
      <c r="F70" s="322" t="str">
        <f t="shared" si="0"/>
        <v xml:space="preserve"> </v>
      </c>
      <c r="G70" s="323" t="str">
        <f t="shared" si="1"/>
        <v xml:space="preserve"> </v>
      </c>
      <c r="H70" s="324" t="str">
        <f t="shared" si="2"/>
        <v xml:space="preserve"> </v>
      </c>
      <c r="J70" s="224"/>
    </row>
    <row r="71" spans="6:10" x14ac:dyDescent="0.25">
      <c r="F71" s="322" t="str">
        <f t="shared" si="0"/>
        <v xml:space="preserve"> </v>
      </c>
      <c r="G71" s="323" t="str">
        <f t="shared" si="1"/>
        <v xml:space="preserve"> </v>
      </c>
      <c r="H71" s="324" t="str">
        <f t="shared" si="2"/>
        <v xml:space="preserve"> </v>
      </c>
      <c r="J71" s="224"/>
    </row>
    <row r="72" spans="6:10" x14ac:dyDescent="0.25">
      <c r="F72" s="322" t="str">
        <f t="shared" si="0"/>
        <v xml:space="preserve"> </v>
      </c>
      <c r="G72" s="323" t="str">
        <f t="shared" si="1"/>
        <v xml:space="preserve"> </v>
      </c>
      <c r="H72" s="324" t="str">
        <f t="shared" si="2"/>
        <v xml:space="preserve"> </v>
      </c>
      <c r="J72" s="224"/>
    </row>
    <row r="73" spans="6:10" x14ac:dyDescent="0.25">
      <c r="F73" s="322" t="str">
        <f t="shared" si="0"/>
        <v xml:space="preserve"> </v>
      </c>
      <c r="G73" s="323" t="str">
        <f t="shared" si="1"/>
        <v xml:space="preserve"> </v>
      </c>
      <c r="H73" s="324" t="str">
        <f t="shared" si="2"/>
        <v xml:space="preserve"> </v>
      </c>
      <c r="J73" s="224"/>
    </row>
    <row r="74" spans="6:10" x14ac:dyDescent="0.25">
      <c r="F74" s="322" t="str">
        <f t="shared" si="0"/>
        <v xml:space="preserve"> </v>
      </c>
      <c r="G74" s="323" t="str">
        <f t="shared" si="1"/>
        <v xml:space="preserve"> </v>
      </c>
      <c r="H74" s="324" t="str">
        <f t="shared" si="2"/>
        <v xml:space="preserve"> </v>
      </c>
      <c r="J74" s="224"/>
    </row>
    <row r="75" spans="6:10" x14ac:dyDescent="0.25">
      <c r="F75" s="322" t="str">
        <f t="shared" ref="F75:F138" si="3">IF(E75-D75=0," ",E75-D75)</f>
        <v xml:space="preserve"> </v>
      </c>
      <c r="G75" s="323" t="str">
        <f t="shared" ref="G75:G138" si="4">IFERROR(E75/D75%," ")</f>
        <v xml:space="preserve"> </v>
      </c>
      <c r="H75" s="324" t="str">
        <f t="shared" ref="H75:H138" si="5">IFERROR(IF(A75=0,IF(ABS(F75)&lt;$H$6," ",IF(F75=0," ",F75))," ")," ")</f>
        <v xml:space="preserve"> </v>
      </c>
      <c r="J75" s="224"/>
    </row>
    <row r="76" spans="6:10" x14ac:dyDescent="0.25">
      <c r="F76" s="322" t="str">
        <f t="shared" si="3"/>
        <v xml:space="preserve"> </v>
      </c>
      <c r="G76" s="323" t="str">
        <f t="shared" si="4"/>
        <v xml:space="preserve"> </v>
      </c>
      <c r="H76" s="324" t="str">
        <f t="shared" si="5"/>
        <v xml:space="preserve"> </v>
      </c>
      <c r="J76" s="224"/>
    </row>
    <row r="77" spans="6:10" x14ac:dyDescent="0.25">
      <c r="F77" s="322" t="str">
        <f t="shared" si="3"/>
        <v xml:space="preserve"> </v>
      </c>
      <c r="G77" s="323" t="str">
        <f t="shared" si="4"/>
        <v xml:space="preserve"> </v>
      </c>
      <c r="H77" s="324" t="str">
        <f t="shared" si="5"/>
        <v xml:space="preserve"> </v>
      </c>
      <c r="J77" s="224"/>
    </row>
    <row r="78" spans="6:10" x14ac:dyDescent="0.25">
      <c r="F78" s="322" t="str">
        <f t="shared" si="3"/>
        <v xml:space="preserve"> </v>
      </c>
      <c r="G78" s="323" t="str">
        <f t="shared" si="4"/>
        <v xml:space="preserve"> </v>
      </c>
      <c r="H78" s="324" t="str">
        <f t="shared" si="5"/>
        <v xml:space="preserve"> </v>
      </c>
      <c r="J78" s="224"/>
    </row>
    <row r="79" spans="6:10" x14ac:dyDescent="0.25">
      <c r="F79" s="322" t="str">
        <f t="shared" si="3"/>
        <v xml:space="preserve"> </v>
      </c>
      <c r="G79" s="323" t="str">
        <f t="shared" si="4"/>
        <v xml:space="preserve"> </v>
      </c>
      <c r="H79" s="324" t="str">
        <f t="shared" si="5"/>
        <v xml:space="preserve"> </v>
      </c>
      <c r="J79" s="224"/>
    </row>
    <row r="80" spans="6:10" x14ac:dyDescent="0.25">
      <c r="F80" s="322" t="str">
        <f t="shared" si="3"/>
        <v xml:space="preserve"> </v>
      </c>
      <c r="G80" s="323" t="str">
        <f t="shared" si="4"/>
        <v xml:space="preserve"> </v>
      </c>
      <c r="H80" s="324" t="str">
        <f t="shared" si="5"/>
        <v xml:space="preserve"> </v>
      </c>
      <c r="J80" s="224"/>
    </row>
    <row r="81" spans="6:10" x14ac:dyDescent="0.25">
      <c r="F81" s="322" t="str">
        <f t="shared" si="3"/>
        <v xml:space="preserve"> </v>
      </c>
      <c r="G81" s="323" t="str">
        <f t="shared" si="4"/>
        <v xml:space="preserve"> </v>
      </c>
      <c r="H81" s="324" t="str">
        <f t="shared" si="5"/>
        <v xml:space="preserve"> </v>
      </c>
      <c r="J81" s="224"/>
    </row>
    <row r="82" spans="6:10" x14ac:dyDescent="0.25">
      <c r="F82" s="322" t="str">
        <f t="shared" si="3"/>
        <v xml:space="preserve"> </v>
      </c>
      <c r="G82" s="323" t="str">
        <f t="shared" si="4"/>
        <v xml:space="preserve"> </v>
      </c>
      <c r="H82" s="324" t="str">
        <f t="shared" si="5"/>
        <v xml:space="preserve"> </v>
      </c>
      <c r="J82" s="224"/>
    </row>
    <row r="83" spans="6:10" x14ac:dyDescent="0.25">
      <c r="F83" s="322" t="str">
        <f t="shared" si="3"/>
        <v xml:space="preserve"> </v>
      </c>
      <c r="G83" s="323" t="str">
        <f t="shared" si="4"/>
        <v xml:space="preserve"> </v>
      </c>
      <c r="H83" s="324" t="str">
        <f t="shared" si="5"/>
        <v xml:space="preserve"> </v>
      </c>
      <c r="J83" s="224"/>
    </row>
    <row r="84" spans="6:10" x14ac:dyDescent="0.25">
      <c r="F84" s="322" t="str">
        <f t="shared" si="3"/>
        <v xml:space="preserve"> </v>
      </c>
      <c r="G84" s="323" t="str">
        <f t="shared" si="4"/>
        <v xml:space="preserve"> </v>
      </c>
      <c r="H84" s="324" t="str">
        <f t="shared" si="5"/>
        <v xml:space="preserve"> </v>
      </c>
      <c r="J84" s="224"/>
    </row>
    <row r="85" spans="6:10" x14ac:dyDescent="0.25">
      <c r="F85" s="322" t="str">
        <f t="shared" si="3"/>
        <v xml:space="preserve"> </v>
      </c>
      <c r="G85" s="323" t="str">
        <f t="shared" si="4"/>
        <v xml:space="preserve"> </v>
      </c>
      <c r="H85" s="324" t="str">
        <f t="shared" si="5"/>
        <v xml:space="preserve"> </v>
      </c>
      <c r="J85" s="224"/>
    </row>
    <row r="86" spans="6:10" x14ac:dyDescent="0.25">
      <c r="F86" s="322" t="str">
        <f t="shared" si="3"/>
        <v xml:space="preserve"> </v>
      </c>
      <c r="G86" s="323" t="str">
        <f t="shared" si="4"/>
        <v xml:space="preserve"> </v>
      </c>
      <c r="H86" s="324" t="str">
        <f t="shared" si="5"/>
        <v xml:space="preserve"> </v>
      </c>
      <c r="J86" s="224"/>
    </row>
    <row r="87" spans="6:10" x14ac:dyDescent="0.25">
      <c r="F87" s="322" t="str">
        <f t="shared" si="3"/>
        <v xml:space="preserve"> </v>
      </c>
      <c r="G87" s="323" t="str">
        <f t="shared" si="4"/>
        <v xml:space="preserve"> </v>
      </c>
      <c r="H87" s="324" t="str">
        <f t="shared" si="5"/>
        <v xml:space="preserve"> </v>
      </c>
      <c r="J87" s="224"/>
    </row>
    <row r="88" spans="6:10" x14ac:dyDescent="0.25">
      <c r="F88" s="322" t="str">
        <f t="shared" si="3"/>
        <v xml:space="preserve"> </v>
      </c>
      <c r="G88" s="323" t="str">
        <f t="shared" si="4"/>
        <v xml:space="preserve"> </v>
      </c>
      <c r="H88" s="324" t="str">
        <f t="shared" si="5"/>
        <v xml:space="preserve"> </v>
      </c>
      <c r="J88" s="224"/>
    </row>
    <row r="89" spans="6:10" x14ac:dyDescent="0.25">
      <c r="F89" s="322" t="str">
        <f t="shared" si="3"/>
        <v xml:space="preserve"> </v>
      </c>
      <c r="G89" s="323" t="str">
        <f t="shared" si="4"/>
        <v xml:space="preserve"> </v>
      </c>
      <c r="H89" s="324" t="str">
        <f t="shared" si="5"/>
        <v xml:space="preserve"> </v>
      </c>
      <c r="J89" s="224"/>
    </row>
    <row r="90" spans="6:10" x14ac:dyDescent="0.25">
      <c r="F90" s="322" t="str">
        <f t="shared" si="3"/>
        <v xml:space="preserve"> </v>
      </c>
      <c r="G90" s="323" t="str">
        <f t="shared" si="4"/>
        <v xml:space="preserve"> </v>
      </c>
      <c r="H90" s="324" t="str">
        <f t="shared" si="5"/>
        <v xml:space="preserve"> </v>
      </c>
      <c r="J90" s="224"/>
    </row>
    <row r="91" spans="6:10" x14ac:dyDescent="0.25">
      <c r="F91" s="322" t="str">
        <f t="shared" si="3"/>
        <v xml:space="preserve"> </v>
      </c>
      <c r="G91" s="323" t="str">
        <f t="shared" si="4"/>
        <v xml:space="preserve"> </v>
      </c>
      <c r="H91" s="324" t="str">
        <f t="shared" si="5"/>
        <v xml:space="preserve"> </v>
      </c>
      <c r="J91" s="224"/>
    </row>
    <row r="92" spans="6:10" x14ac:dyDescent="0.25">
      <c r="F92" s="322" t="str">
        <f t="shared" si="3"/>
        <v xml:space="preserve"> </v>
      </c>
      <c r="G92" s="323" t="str">
        <f t="shared" si="4"/>
        <v xml:space="preserve"> </v>
      </c>
      <c r="H92" s="324" t="str">
        <f t="shared" si="5"/>
        <v xml:space="preserve"> </v>
      </c>
      <c r="J92" s="224"/>
    </row>
    <row r="93" spans="6:10" x14ac:dyDescent="0.25">
      <c r="F93" s="322" t="str">
        <f t="shared" si="3"/>
        <v xml:space="preserve"> </v>
      </c>
      <c r="G93" s="323" t="str">
        <f t="shared" si="4"/>
        <v xml:space="preserve"> </v>
      </c>
      <c r="H93" s="324" t="str">
        <f t="shared" si="5"/>
        <v xml:space="preserve"> </v>
      </c>
      <c r="J93" s="224"/>
    </row>
    <row r="94" spans="6:10" x14ac:dyDescent="0.25">
      <c r="F94" s="322" t="str">
        <f t="shared" si="3"/>
        <v xml:space="preserve"> </v>
      </c>
      <c r="G94" s="323" t="str">
        <f t="shared" si="4"/>
        <v xml:space="preserve"> </v>
      </c>
      <c r="H94" s="324" t="str">
        <f t="shared" si="5"/>
        <v xml:space="preserve"> </v>
      </c>
      <c r="J94" s="224"/>
    </row>
    <row r="95" spans="6:10" x14ac:dyDescent="0.25">
      <c r="F95" s="322" t="str">
        <f t="shared" si="3"/>
        <v xml:space="preserve"> </v>
      </c>
      <c r="G95" s="323" t="str">
        <f t="shared" si="4"/>
        <v xml:space="preserve"> </v>
      </c>
      <c r="H95" s="324" t="str">
        <f t="shared" si="5"/>
        <v xml:space="preserve"> </v>
      </c>
      <c r="J95" s="224"/>
    </row>
    <row r="96" spans="6:10" x14ac:dyDescent="0.25">
      <c r="F96" s="322" t="str">
        <f t="shared" si="3"/>
        <v xml:space="preserve"> </v>
      </c>
      <c r="G96" s="323" t="str">
        <f t="shared" si="4"/>
        <v xml:space="preserve"> </v>
      </c>
      <c r="H96" s="324" t="str">
        <f t="shared" si="5"/>
        <v xml:space="preserve"> </v>
      </c>
      <c r="J96" s="224"/>
    </row>
    <row r="97" spans="6:10" x14ac:dyDescent="0.25">
      <c r="F97" s="322" t="str">
        <f t="shared" si="3"/>
        <v xml:space="preserve"> </v>
      </c>
      <c r="G97" s="323" t="str">
        <f t="shared" si="4"/>
        <v xml:space="preserve"> </v>
      </c>
      <c r="H97" s="324" t="str">
        <f t="shared" si="5"/>
        <v xml:space="preserve"> </v>
      </c>
      <c r="J97" s="224"/>
    </row>
    <row r="98" spans="6:10" x14ac:dyDescent="0.25">
      <c r="F98" s="322" t="str">
        <f t="shared" si="3"/>
        <v xml:space="preserve"> </v>
      </c>
      <c r="G98" s="323" t="str">
        <f t="shared" si="4"/>
        <v xml:space="preserve"> </v>
      </c>
      <c r="H98" s="324" t="str">
        <f t="shared" si="5"/>
        <v xml:space="preserve"> </v>
      </c>
      <c r="J98" s="224"/>
    </row>
    <row r="99" spans="6:10" x14ac:dyDescent="0.25">
      <c r="F99" s="322" t="str">
        <f t="shared" si="3"/>
        <v xml:space="preserve"> </v>
      </c>
      <c r="G99" s="323" t="str">
        <f t="shared" si="4"/>
        <v xml:space="preserve"> </v>
      </c>
      <c r="H99" s="324" t="str">
        <f t="shared" si="5"/>
        <v xml:space="preserve"> </v>
      </c>
      <c r="J99" s="224"/>
    </row>
    <row r="100" spans="6:10" x14ac:dyDescent="0.25">
      <c r="F100" s="322" t="str">
        <f t="shared" si="3"/>
        <v xml:space="preserve"> </v>
      </c>
      <c r="G100" s="323" t="str">
        <f t="shared" si="4"/>
        <v xml:space="preserve"> </v>
      </c>
      <c r="H100" s="324" t="str">
        <f t="shared" si="5"/>
        <v xml:space="preserve"> </v>
      </c>
      <c r="J100" s="224"/>
    </row>
    <row r="101" spans="6:10" x14ac:dyDescent="0.25">
      <c r="F101" s="322" t="str">
        <f t="shared" si="3"/>
        <v xml:space="preserve"> </v>
      </c>
      <c r="G101" s="323" t="str">
        <f t="shared" si="4"/>
        <v xml:space="preserve"> </v>
      </c>
      <c r="H101" s="324" t="str">
        <f t="shared" si="5"/>
        <v xml:space="preserve"> </v>
      </c>
      <c r="J101" s="224"/>
    </row>
    <row r="102" spans="6:10" x14ac:dyDescent="0.25">
      <c r="F102" s="322" t="str">
        <f t="shared" si="3"/>
        <v xml:space="preserve"> </v>
      </c>
      <c r="G102" s="323" t="str">
        <f t="shared" si="4"/>
        <v xml:space="preserve"> </v>
      </c>
      <c r="H102" s="324" t="str">
        <f t="shared" si="5"/>
        <v xml:space="preserve"> </v>
      </c>
      <c r="J102" s="224"/>
    </row>
    <row r="103" spans="6:10" x14ac:dyDescent="0.25">
      <c r="F103" s="322" t="str">
        <f t="shared" si="3"/>
        <v xml:space="preserve"> </v>
      </c>
      <c r="G103" s="323" t="str">
        <f t="shared" si="4"/>
        <v xml:space="preserve"> </v>
      </c>
      <c r="H103" s="324" t="str">
        <f t="shared" si="5"/>
        <v xml:space="preserve"> </v>
      </c>
      <c r="J103" s="224"/>
    </row>
    <row r="104" spans="6:10" x14ac:dyDescent="0.25">
      <c r="F104" s="322" t="str">
        <f t="shared" si="3"/>
        <v xml:space="preserve"> </v>
      </c>
      <c r="G104" s="323" t="str">
        <f t="shared" si="4"/>
        <v xml:space="preserve"> </v>
      </c>
      <c r="H104" s="324" t="str">
        <f t="shared" si="5"/>
        <v xml:space="preserve"> </v>
      </c>
      <c r="J104" s="224"/>
    </row>
    <row r="105" spans="6:10" x14ac:dyDescent="0.25">
      <c r="F105" s="322" t="str">
        <f t="shared" si="3"/>
        <v xml:space="preserve"> </v>
      </c>
      <c r="G105" s="323" t="str">
        <f t="shared" si="4"/>
        <v xml:space="preserve"> </v>
      </c>
      <c r="H105" s="324" t="str">
        <f t="shared" si="5"/>
        <v xml:space="preserve"> </v>
      </c>
      <c r="J105" s="224"/>
    </row>
    <row r="106" spans="6:10" x14ac:dyDescent="0.25">
      <c r="F106" s="322" t="str">
        <f t="shared" si="3"/>
        <v xml:space="preserve"> </v>
      </c>
      <c r="G106" s="323" t="str">
        <f t="shared" si="4"/>
        <v xml:space="preserve"> </v>
      </c>
      <c r="H106" s="324" t="str">
        <f t="shared" si="5"/>
        <v xml:space="preserve"> </v>
      </c>
      <c r="J106" s="224"/>
    </row>
    <row r="107" spans="6:10" x14ac:dyDescent="0.25">
      <c r="F107" s="322" t="str">
        <f t="shared" si="3"/>
        <v xml:space="preserve"> </v>
      </c>
      <c r="G107" s="323" t="str">
        <f t="shared" si="4"/>
        <v xml:space="preserve"> </v>
      </c>
      <c r="H107" s="324" t="str">
        <f t="shared" si="5"/>
        <v xml:space="preserve"> </v>
      </c>
      <c r="J107" s="224"/>
    </row>
    <row r="108" spans="6:10" x14ac:dyDescent="0.25">
      <c r="F108" s="322" t="str">
        <f t="shared" si="3"/>
        <v xml:space="preserve"> </v>
      </c>
      <c r="G108" s="323" t="str">
        <f t="shared" si="4"/>
        <v xml:space="preserve"> </v>
      </c>
      <c r="H108" s="324" t="str">
        <f t="shared" si="5"/>
        <v xml:space="preserve"> </v>
      </c>
      <c r="J108" s="224"/>
    </row>
    <row r="109" spans="6:10" x14ac:dyDescent="0.25">
      <c r="F109" s="322" t="str">
        <f t="shared" si="3"/>
        <v xml:space="preserve"> </v>
      </c>
      <c r="G109" s="323" t="str">
        <f t="shared" si="4"/>
        <v xml:space="preserve"> </v>
      </c>
      <c r="H109" s="324" t="str">
        <f t="shared" si="5"/>
        <v xml:space="preserve"> </v>
      </c>
      <c r="J109" s="224"/>
    </row>
    <row r="110" spans="6:10" x14ac:dyDescent="0.25">
      <c r="F110" s="322" t="str">
        <f t="shared" si="3"/>
        <v xml:space="preserve"> </v>
      </c>
      <c r="G110" s="323" t="str">
        <f t="shared" si="4"/>
        <v xml:space="preserve"> </v>
      </c>
      <c r="H110" s="324" t="str">
        <f t="shared" si="5"/>
        <v xml:space="preserve"> </v>
      </c>
      <c r="J110" s="224"/>
    </row>
    <row r="111" spans="6:10" x14ac:dyDescent="0.25">
      <c r="F111" s="322" t="str">
        <f t="shared" si="3"/>
        <v xml:space="preserve"> </v>
      </c>
      <c r="G111" s="323" t="str">
        <f t="shared" si="4"/>
        <v xml:space="preserve"> </v>
      </c>
      <c r="H111" s="324" t="str">
        <f t="shared" si="5"/>
        <v xml:space="preserve"> </v>
      </c>
      <c r="J111" s="224"/>
    </row>
    <row r="112" spans="6:10" x14ac:dyDescent="0.25">
      <c r="F112" s="322" t="str">
        <f t="shared" si="3"/>
        <v xml:space="preserve"> </v>
      </c>
      <c r="G112" s="323" t="str">
        <f t="shared" si="4"/>
        <v xml:space="preserve"> </v>
      </c>
      <c r="H112" s="324" t="str">
        <f t="shared" si="5"/>
        <v xml:space="preserve"> </v>
      </c>
      <c r="J112" s="224"/>
    </row>
    <row r="113" spans="6:10" x14ac:dyDescent="0.25">
      <c r="F113" s="322" t="str">
        <f t="shared" si="3"/>
        <v xml:space="preserve"> </v>
      </c>
      <c r="G113" s="323" t="str">
        <f t="shared" si="4"/>
        <v xml:space="preserve"> </v>
      </c>
      <c r="H113" s="324" t="str">
        <f t="shared" si="5"/>
        <v xml:space="preserve"> </v>
      </c>
      <c r="J113" s="224"/>
    </row>
    <row r="114" spans="6:10" x14ac:dyDescent="0.25">
      <c r="F114" s="322" t="str">
        <f t="shared" si="3"/>
        <v xml:space="preserve"> </v>
      </c>
      <c r="G114" s="323" t="str">
        <f t="shared" si="4"/>
        <v xml:space="preserve"> </v>
      </c>
      <c r="H114" s="324" t="str">
        <f t="shared" si="5"/>
        <v xml:space="preserve"> </v>
      </c>
      <c r="J114" s="224"/>
    </row>
    <row r="115" spans="6:10" x14ac:dyDescent="0.25">
      <c r="F115" s="322" t="str">
        <f t="shared" si="3"/>
        <v xml:space="preserve"> </v>
      </c>
      <c r="G115" s="323" t="str">
        <f t="shared" si="4"/>
        <v xml:space="preserve"> </v>
      </c>
      <c r="H115" s="324" t="str">
        <f t="shared" si="5"/>
        <v xml:space="preserve"> </v>
      </c>
      <c r="J115" s="224"/>
    </row>
    <row r="116" spans="6:10" x14ac:dyDescent="0.25">
      <c r="F116" s="322" t="str">
        <f t="shared" si="3"/>
        <v xml:space="preserve"> </v>
      </c>
      <c r="G116" s="323" t="str">
        <f t="shared" si="4"/>
        <v xml:space="preserve"> </v>
      </c>
      <c r="H116" s="324" t="str">
        <f t="shared" si="5"/>
        <v xml:space="preserve"> </v>
      </c>
      <c r="J116" s="224"/>
    </row>
    <row r="117" spans="6:10" x14ac:dyDescent="0.25">
      <c r="F117" s="322" t="str">
        <f t="shared" si="3"/>
        <v xml:space="preserve"> </v>
      </c>
      <c r="G117" s="323" t="str">
        <f t="shared" si="4"/>
        <v xml:space="preserve"> </v>
      </c>
      <c r="H117" s="324" t="str">
        <f t="shared" si="5"/>
        <v xml:space="preserve"> </v>
      </c>
      <c r="J117" s="224"/>
    </row>
    <row r="118" spans="6:10" x14ac:dyDescent="0.25">
      <c r="F118" s="322" t="str">
        <f t="shared" si="3"/>
        <v xml:space="preserve"> </v>
      </c>
      <c r="G118" s="323" t="str">
        <f t="shared" si="4"/>
        <v xml:space="preserve"> </v>
      </c>
      <c r="H118" s="324" t="str">
        <f t="shared" si="5"/>
        <v xml:space="preserve"> </v>
      </c>
      <c r="J118" s="224"/>
    </row>
    <row r="119" spans="6:10" x14ac:dyDescent="0.25">
      <c r="F119" s="322" t="str">
        <f t="shared" si="3"/>
        <v xml:space="preserve"> </v>
      </c>
      <c r="G119" s="323" t="str">
        <f t="shared" si="4"/>
        <v xml:space="preserve"> </v>
      </c>
      <c r="H119" s="324" t="str">
        <f t="shared" si="5"/>
        <v xml:space="preserve"> </v>
      </c>
      <c r="J119" s="224"/>
    </row>
    <row r="120" spans="6:10" x14ac:dyDescent="0.25">
      <c r="F120" s="322" t="str">
        <f t="shared" si="3"/>
        <v xml:space="preserve"> </v>
      </c>
      <c r="G120" s="323" t="str">
        <f t="shared" si="4"/>
        <v xml:space="preserve"> </v>
      </c>
      <c r="H120" s="324" t="str">
        <f t="shared" si="5"/>
        <v xml:space="preserve"> </v>
      </c>
      <c r="J120" s="224"/>
    </row>
    <row r="121" spans="6:10" x14ac:dyDescent="0.25">
      <c r="F121" s="322" t="str">
        <f t="shared" si="3"/>
        <v xml:space="preserve"> </v>
      </c>
      <c r="G121" s="323" t="str">
        <f t="shared" si="4"/>
        <v xml:space="preserve"> </v>
      </c>
      <c r="H121" s="324" t="str">
        <f t="shared" si="5"/>
        <v xml:space="preserve"> </v>
      </c>
      <c r="J121" s="224"/>
    </row>
    <row r="122" spans="6:10" x14ac:dyDescent="0.25">
      <c r="F122" s="322" t="str">
        <f t="shared" si="3"/>
        <v xml:space="preserve"> </v>
      </c>
      <c r="G122" s="323" t="str">
        <f t="shared" si="4"/>
        <v xml:space="preserve"> </v>
      </c>
      <c r="H122" s="324" t="str">
        <f t="shared" si="5"/>
        <v xml:space="preserve"> </v>
      </c>
      <c r="J122" s="224"/>
    </row>
    <row r="123" spans="6:10" x14ac:dyDescent="0.25">
      <c r="F123" s="322" t="str">
        <f t="shared" si="3"/>
        <v xml:space="preserve"> </v>
      </c>
      <c r="G123" s="323" t="str">
        <f t="shared" si="4"/>
        <v xml:space="preserve"> </v>
      </c>
      <c r="H123" s="324" t="str">
        <f t="shared" si="5"/>
        <v xml:space="preserve"> </v>
      </c>
      <c r="J123" s="224"/>
    </row>
    <row r="124" spans="6:10" x14ac:dyDescent="0.25">
      <c r="F124" s="322" t="str">
        <f t="shared" si="3"/>
        <v xml:space="preserve"> </v>
      </c>
      <c r="G124" s="323" t="str">
        <f t="shared" si="4"/>
        <v xml:space="preserve"> </v>
      </c>
      <c r="H124" s="324" t="str">
        <f t="shared" si="5"/>
        <v xml:space="preserve"> </v>
      </c>
      <c r="J124" s="224"/>
    </row>
    <row r="125" spans="6:10" x14ac:dyDescent="0.25">
      <c r="F125" s="322" t="str">
        <f t="shared" si="3"/>
        <v xml:space="preserve"> </v>
      </c>
      <c r="G125" s="323" t="str">
        <f t="shared" si="4"/>
        <v xml:space="preserve"> </v>
      </c>
      <c r="H125" s="324" t="str">
        <f t="shared" si="5"/>
        <v xml:space="preserve"> </v>
      </c>
      <c r="J125" s="224"/>
    </row>
    <row r="126" spans="6:10" x14ac:dyDescent="0.25">
      <c r="F126" s="322" t="str">
        <f t="shared" si="3"/>
        <v xml:space="preserve"> </v>
      </c>
      <c r="G126" s="323" t="str">
        <f t="shared" si="4"/>
        <v xml:space="preserve"> </v>
      </c>
      <c r="H126" s="324" t="str">
        <f t="shared" si="5"/>
        <v xml:space="preserve"> </v>
      </c>
      <c r="J126" s="224"/>
    </row>
    <row r="127" spans="6:10" x14ac:dyDescent="0.25">
      <c r="F127" s="322" t="str">
        <f t="shared" si="3"/>
        <v xml:space="preserve"> </v>
      </c>
      <c r="G127" s="323" t="str">
        <f t="shared" si="4"/>
        <v xml:space="preserve"> </v>
      </c>
      <c r="H127" s="324" t="str">
        <f t="shared" si="5"/>
        <v xml:space="preserve"> </v>
      </c>
      <c r="J127" s="224"/>
    </row>
    <row r="128" spans="6:10" x14ac:dyDescent="0.25">
      <c r="F128" s="322" t="str">
        <f t="shared" si="3"/>
        <v xml:space="preserve"> </v>
      </c>
      <c r="G128" s="323" t="str">
        <f t="shared" si="4"/>
        <v xml:space="preserve"> </v>
      </c>
      <c r="H128" s="324" t="str">
        <f t="shared" si="5"/>
        <v xml:space="preserve"> </v>
      </c>
      <c r="J128" s="224"/>
    </row>
    <row r="129" spans="6:10" x14ac:dyDescent="0.25">
      <c r="F129" s="322" t="str">
        <f t="shared" si="3"/>
        <v xml:space="preserve"> </v>
      </c>
      <c r="G129" s="323" t="str">
        <f t="shared" si="4"/>
        <v xml:space="preserve"> </v>
      </c>
      <c r="H129" s="324" t="str">
        <f t="shared" si="5"/>
        <v xml:space="preserve"> </v>
      </c>
      <c r="J129" s="224"/>
    </row>
    <row r="130" spans="6:10" x14ac:dyDescent="0.25">
      <c r="F130" s="322" t="str">
        <f t="shared" si="3"/>
        <v xml:space="preserve"> </v>
      </c>
      <c r="G130" s="323" t="str">
        <f t="shared" si="4"/>
        <v xml:space="preserve"> </v>
      </c>
      <c r="H130" s="324" t="str">
        <f t="shared" si="5"/>
        <v xml:space="preserve"> </v>
      </c>
      <c r="J130" s="224"/>
    </row>
    <row r="131" spans="6:10" x14ac:dyDescent="0.25">
      <c r="F131" s="322" t="str">
        <f t="shared" si="3"/>
        <v xml:space="preserve"> </v>
      </c>
      <c r="G131" s="323" t="str">
        <f t="shared" si="4"/>
        <v xml:space="preserve"> </v>
      </c>
      <c r="H131" s="324" t="str">
        <f t="shared" si="5"/>
        <v xml:space="preserve"> </v>
      </c>
      <c r="J131" s="224"/>
    </row>
    <row r="132" spans="6:10" x14ac:dyDescent="0.25">
      <c r="F132" s="322" t="str">
        <f t="shared" si="3"/>
        <v xml:space="preserve"> </v>
      </c>
      <c r="G132" s="323" t="str">
        <f t="shared" si="4"/>
        <v xml:space="preserve"> </v>
      </c>
      <c r="H132" s="324" t="str">
        <f t="shared" si="5"/>
        <v xml:space="preserve"> </v>
      </c>
      <c r="J132" s="224"/>
    </row>
    <row r="133" spans="6:10" x14ac:dyDescent="0.25">
      <c r="F133" s="322" t="str">
        <f t="shared" si="3"/>
        <v xml:space="preserve"> </v>
      </c>
      <c r="G133" s="323" t="str">
        <f t="shared" si="4"/>
        <v xml:space="preserve"> </v>
      </c>
      <c r="H133" s="324" t="str">
        <f t="shared" si="5"/>
        <v xml:space="preserve"> </v>
      </c>
      <c r="J133" s="224"/>
    </row>
    <row r="134" spans="6:10" x14ac:dyDescent="0.25">
      <c r="F134" s="322" t="str">
        <f t="shared" si="3"/>
        <v xml:space="preserve"> </v>
      </c>
      <c r="G134" s="323" t="str">
        <f t="shared" si="4"/>
        <v xml:space="preserve"> </v>
      </c>
      <c r="H134" s="324" t="str">
        <f t="shared" si="5"/>
        <v xml:space="preserve"> </v>
      </c>
      <c r="J134" s="224"/>
    </row>
    <row r="135" spans="6:10" x14ac:dyDescent="0.25">
      <c r="F135" s="322" t="str">
        <f t="shared" si="3"/>
        <v xml:space="preserve"> </v>
      </c>
      <c r="G135" s="323" t="str">
        <f t="shared" si="4"/>
        <v xml:space="preserve"> </v>
      </c>
      <c r="H135" s="324" t="str">
        <f t="shared" si="5"/>
        <v xml:space="preserve"> </v>
      </c>
      <c r="J135" s="224"/>
    </row>
    <row r="136" spans="6:10" x14ac:dyDescent="0.25">
      <c r="F136" s="322" t="str">
        <f t="shared" si="3"/>
        <v xml:space="preserve"> </v>
      </c>
      <c r="G136" s="323" t="str">
        <f t="shared" si="4"/>
        <v xml:space="preserve"> </v>
      </c>
      <c r="H136" s="324" t="str">
        <f t="shared" si="5"/>
        <v xml:space="preserve"> </v>
      </c>
      <c r="J136" s="224"/>
    </row>
    <row r="137" spans="6:10" x14ac:dyDescent="0.25">
      <c r="F137" s="322" t="str">
        <f t="shared" si="3"/>
        <v xml:space="preserve"> </v>
      </c>
      <c r="G137" s="323" t="str">
        <f t="shared" si="4"/>
        <v xml:space="preserve"> </v>
      </c>
      <c r="H137" s="324" t="str">
        <f t="shared" si="5"/>
        <v xml:space="preserve"> </v>
      </c>
      <c r="J137" s="224"/>
    </row>
    <row r="138" spans="6:10" x14ac:dyDescent="0.25">
      <c r="F138" s="322" t="str">
        <f t="shared" si="3"/>
        <v xml:space="preserve"> </v>
      </c>
      <c r="G138" s="323" t="str">
        <f t="shared" si="4"/>
        <v xml:space="preserve"> </v>
      </c>
      <c r="H138" s="324" t="str">
        <f t="shared" si="5"/>
        <v xml:space="preserve"> </v>
      </c>
      <c r="J138" s="224"/>
    </row>
    <row r="139" spans="6:10" x14ac:dyDescent="0.25">
      <c r="F139" s="322" t="str">
        <f t="shared" ref="F139:F202" si="6">IF(E139-D139=0," ",E139-D139)</f>
        <v xml:space="preserve"> </v>
      </c>
      <c r="G139" s="323" t="str">
        <f t="shared" ref="G139:G202" si="7">IFERROR(E139/D139%," ")</f>
        <v xml:space="preserve"> </v>
      </c>
      <c r="H139" s="324" t="str">
        <f t="shared" ref="H139:H202" si="8">IFERROR(IF(A139=0,IF(ABS(F139)&lt;$H$6," ",IF(F139=0," ",F139))," ")," ")</f>
        <v xml:space="preserve"> </v>
      </c>
      <c r="J139" s="224"/>
    </row>
    <row r="140" spans="6:10" x14ac:dyDescent="0.25">
      <c r="F140" s="322" t="str">
        <f t="shared" si="6"/>
        <v xml:space="preserve"> </v>
      </c>
      <c r="G140" s="323" t="str">
        <f t="shared" si="7"/>
        <v xml:space="preserve"> </v>
      </c>
      <c r="H140" s="324" t="str">
        <f t="shared" si="8"/>
        <v xml:space="preserve"> </v>
      </c>
      <c r="J140" s="224"/>
    </row>
    <row r="141" spans="6:10" x14ac:dyDescent="0.25">
      <c r="F141" s="322" t="str">
        <f t="shared" si="6"/>
        <v xml:space="preserve"> </v>
      </c>
      <c r="G141" s="323" t="str">
        <f t="shared" si="7"/>
        <v xml:space="preserve"> </v>
      </c>
      <c r="H141" s="324" t="str">
        <f t="shared" si="8"/>
        <v xml:space="preserve"> </v>
      </c>
      <c r="J141" s="224"/>
    </row>
    <row r="142" spans="6:10" x14ac:dyDescent="0.25">
      <c r="F142" s="322" t="str">
        <f t="shared" si="6"/>
        <v xml:space="preserve"> </v>
      </c>
      <c r="G142" s="323" t="str">
        <f t="shared" si="7"/>
        <v xml:space="preserve"> </v>
      </c>
      <c r="H142" s="324" t="str">
        <f t="shared" si="8"/>
        <v xml:space="preserve"> </v>
      </c>
      <c r="J142" s="224"/>
    </row>
    <row r="143" spans="6:10" x14ac:dyDescent="0.25">
      <c r="F143" s="322" t="str">
        <f t="shared" si="6"/>
        <v xml:space="preserve"> </v>
      </c>
      <c r="G143" s="323" t="str">
        <f t="shared" si="7"/>
        <v xml:space="preserve"> </v>
      </c>
      <c r="H143" s="324" t="str">
        <f t="shared" si="8"/>
        <v xml:space="preserve"> </v>
      </c>
      <c r="J143" s="224"/>
    </row>
    <row r="144" spans="6:10" x14ac:dyDescent="0.25">
      <c r="F144" s="322" t="str">
        <f t="shared" si="6"/>
        <v xml:space="preserve"> </v>
      </c>
      <c r="G144" s="323" t="str">
        <f t="shared" si="7"/>
        <v xml:space="preserve"> </v>
      </c>
      <c r="H144" s="324" t="str">
        <f t="shared" si="8"/>
        <v xml:space="preserve"> </v>
      </c>
      <c r="J144" s="224"/>
    </row>
    <row r="145" spans="6:10" x14ac:dyDescent="0.25">
      <c r="F145" s="322" t="str">
        <f t="shared" si="6"/>
        <v xml:space="preserve"> </v>
      </c>
      <c r="G145" s="323" t="str">
        <f t="shared" si="7"/>
        <v xml:space="preserve"> </v>
      </c>
      <c r="H145" s="324" t="str">
        <f t="shared" si="8"/>
        <v xml:space="preserve"> </v>
      </c>
      <c r="J145" s="224"/>
    </row>
    <row r="146" spans="6:10" x14ac:dyDescent="0.25">
      <c r="F146" s="322" t="str">
        <f t="shared" si="6"/>
        <v xml:space="preserve"> </v>
      </c>
      <c r="G146" s="323" t="str">
        <f t="shared" si="7"/>
        <v xml:space="preserve"> </v>
      </c>
      <c r="H146" s="324" t="str">
        <f t="shared" si="8"/>
        <v xml:space="preserve"> </v>
      </c>
      <c r="J146" s="224"/>
    </row>
    <row r="147" spans="6:10" x14ac:dyDescent="0.25">
      <c r="F147" s="322" t="str">
        <f t="shared" si="6"/>
        <v xml:space="preserve"> </v>
      </c>
      <c r="G147" s="323" t="str">
        <f t="shared" si="7"/>
        <v xml:space="preserve"> </v>
      </c>
      <c r="H147" s="324" t="str">
        <f t="shared" si="8"/>
        <v xml:space="preserve"> </v>
      </c>
      <c r="J147" s="224"/>
    </row>
    <row r="148" spans="6:10" x14ac:dyDescent="0.25">
      <c r="F148" s="322" t="str">
        <f t="shared" si="6"/>
        <v xml:space="preserve"> </v>
      </c>
      <c r="G148" s="323" t="str">
        <f t="shared" si="7"/>
        <v xml:space="preserve"> </v>
      </c>
      <c r="H148" s="324" t="str">
        <f t="shared" si="8"/>
        <v xml:space="preserve"> </v>
      </c>
      <c r="J148" s="224"/>
    </row>
    <row r="149" spans="6:10" x14ac:dyDescent="0.25">
      <c r="F149" s="322" t="str">
        <f t="shared" si="6"/>
        <v xml:space="preserve"> </v>
      </c>
      <c r="G149" s="323" t="str">
        <f t="shared" si="7"/>
        <v xml:space="preserve"> </v>
      </c>
      <c r="H149" s="324" t="str">
        <f t="shared" si="8"/>
        <v xml:space="preserve"> </v>
      </c>
      <c r="J149" s="224"/>
    </row>
    <row r="150" spans="6:10" x14ac:dyDescent="0.25">
      <c r="F150" s="322" t="str">
        <f t="shared" si="6"/>
        <v xml:space="preserve"> </v>
      </c>
      <c r="G150" s="323" t="str">
        <f t="shared" si="7"/>
        <v xml:space="preserve"> </v>
      </c>
      <c r="H150" s="324" t="str">
        <f t="shared" si="8"/>
        <v xml:space="preserve"> </v>
      </c>
      <c r="J150" s="224"/>
    </row>
    <row r="151" spans="6:10" x14ac:dyDescent="0.25">
      <c r="F151" s="322" t="str">
        <f t="shared" si="6"/>
        <v xml:space="preserve"> </v>
      </c>
      <c r="G151" s="323" t="str">
        <f t="shared" si="7"/>
        <v xml:space="preserve"> </v>
      </c>
      <c r="H151" s="324" t="str">
        <f t="shared" si="8"/>
        <v xml:space="preserve"> </v>
      </c>
      <c r="J151" s="224"/>
    </row>
    <row r="152" spans="6:10" x14ac:dyDescent="0.25">
      <c r="F152" s="322" t="str">
        <f t="shared" si="6"/>
        <v xml:space="preserve"> </v>
      </c>
      <c r="G152" s="323" t="str">
        <f t="shared" si="7"/>
        <v xml:space="preserve"> </v>
      </c>
      <c r="H152" s="324" t="str">
        <f t="shared" si="8"/>
        <v xml:space="preserve"> </v>
      </c>
      <c r="J152" s="224"/>
    </row>
    <row r="153" spans="6:10" x14ac:dyDescent="0.25">
      <c r="F153" s="322" t="str">
        <f t="shared" si="6"/>
        <v xml:space="preserve"> </v>
      </c>
      <c r="G153" s="323" t="str">
        <f t="shared" si="7"/>
        <v xml:space="preserve"> </v>
      </c>
      <c r="H153" s="324" t="str">
        <f t="shared" si="8"/>
        <v xml:space="preserve"> </v>
      </c>
      <c r="J153" s="224"/>
    </row>
    <row r="154" spans="6:10" x14ac:dyDescent="0.25">
      <c r="F154" s="322" t="str">
        <f t="shared" si="6"/>
        <v xml:space="preserve"> </v>
      </c>
      <c r="G154" s="323" t="str">
        <f t="shared" si="7"/>
        <v xml:space="preserve"> </v>
      </c>
      <c r="H154" s="324" t="str">
        <f t="shared" si="8"/>
        <v xml:space="preserve"> </v>
      </c>
      <c r="J154" s="224"/>
    </row>
    <row r="155" spans="6:10" x14ac:dyDescent="0.25">
      <c r="F155" s="322" t="str">
        <f t="shared" si="6"/>
        <v xml:space="preserve"> </v>
      </c>
      <c r="G155" s="323" t="str">
        <f t="shared" si="7"/>
        <v xml:space="preserve"> </v>
      </c>
      <c r="H155" s="324" t="str">
        <f t="shared" si="8"/>
        <v xml:space="preserve"> </v>
      </c>
      <c r="J155" s="224"/>
    </row>
    <row r="156" spans="6:10" x14ac:dyDescent="0.25">
      <c r="F156" s="322" t="str">
        <f t="shared" si="6"/>
        <v xml:space="preserve"> </v>
      </c>
      <c r="G156" s="323" t="str">
        <f t="shared" si="7"/>
        <v xml:space="preserve"> </v>
      </c>
      <c r="H156" s="324" t="str">
        <f t="shared" si="8"/>
        <v xml:space="preserve"> </v>
      </c>
      <c r="J156" s="224"/>
    </row>
    <row r="157" spans="6:10" x14ac:dyDescent="0.25">
      <c r="F157" s="322" t="str">
        <f t="shared" si="6"/>
        <v xml:space="preserve"> </v>
      </c>
      <c r="G157" s="323" t="str">
        <f t="shared" si="7"/>
        <v xml:space="preserve"> </v>
      </c>
      <c r="H157" s="324" t="str">
        <f t="shared" si="8"/>
        <v xml:space="preserve"> </v>
      </c>
      <c r="J157" s="224"/>
    </row>
    <row r="158" spans="6:10" x14ac:dyDescent="0.25">
      <c r="F158" s="322" t="str">
        <f t="shared" si="6"/>
        <v xml:space="preserve"> </v>
      </c>
      <c r="G158" s="323" t="str">
        <f t="shared" si="7"/>
        <v xml:space="preserve"> </v>
      </c>
      <c r="H158" s="324" t="str">
        <f t="shared" si="8"/>
        <v xml:space="preserve"> </v>
      </c>
      <c r="J158" s="224"/>
    </row>
    <row r="159" spans="6:10" x14ac:dyDescent="0.25">
      <c r="F159" s="322" t="str">
        <f t="shared" si="6"/>
        <v xml:space="preserve"> </v>
      </c>
      <c r="G159" s="323" t="str">
        <f t="shared" si="7"/>
        <v xml:space="preserve"> </v>
      </c>
      <c r="H159" s="324" t="str">
        <f t="shared" si="8"/>
        <v xml:space="preserve"> </v>
      </c>
      <c r="J159" s="224"/>
    </row>
    <row r="160" spans="6:10" x14ac:dyDescent="0.25">
      <c r="F160" s="322" t="str">
        <f t="shared" si="6"/>
        <v xml:space="preserve"> </v>
      </c>
      <c r="G160" s="323" t="str">
        <f t="shared" si="7"/>
        <v xml:space="preserve"> </v>
      </c>
      <c r="H160" s="324" t="str">
        <f t="shared" si="8"/>
        <v xml:space="preserve"> </v>
      </c>
      <c r="J160" s="224"/>
    </row>
    <row r="161" spans="6:10" x14ac:dyDescent="0.25">
      <c r="F161" s="322" t="str">
        <f t="shared" si="6"/>
        <v xml:space="preserve"> </v>
      </c>
      <c r="G161" s="323" t="str">
        <f t="shared" si="7"/>
        <v xml:space="preserve"> </v>
      </c>
      <c r="H161" s="324" t="str">
        <f t="shared" si="8"/>
        <v xml:space="preserve"> </v>
      </c>
      <c r="J161" s="224"/>
    </row>
    <row r="162" spans="6:10" x14ac:dyDescent="0.25">
      <c r="F162" s="322" t="str">
        <f t="shared" si="6"/>
        <v xml:space="preserve"> </v>
      </c>
      <c r="G162" s="323" t="str">
        <f t="shared" si="7"/>
        <v xml:space="preserve"> </v>
      </c>
      <c r="H162" s="324" t="str">
        <f t="shared" si="8"/>
        <v xml:space="preserve"> </v>
      </c>
      <c r="J162" s="224"/>
    </row>
    <row r="163" spans="6:10" x14ac:dyDescent="0.25">
      <c r="F163" s="322" t="str">
        <f t="shared" si="6"/>
        <v xml:space="preserve"> </v>
      </c>
      <c r="G163" s="323" t="str">
        <f t="shared" si="7"/>
        <v xml:space="preserve"> </v>
      </c>
      <c r="H163" s="324" t="str">
        <f t="shared" si="8"/>
        <v xml:space="preserve"> </v>
      </c>
      <c r="J163" s="224"/>
    </row>
    <row r="164" spans="6:10" x14ac:dyDescent="0.25">
      <c r="F164" s="322" t="str">
        <f t="shared" si="6"/>
        <v xml:space="preserve"> </v>
      </c>
      <c r="G164" s="323" t="str">
        <f t="shared" si="7"/>
        <v xml:space="preserve"> </v>
      </c>
      <c r="H164" s="324" t="str">
        <f t="shared" si="8"/>
        <v xml:space="preserve"> </v>
      </c>
      <c r="J164" s="224"/>
    </row>
    <row r="165" spans="6:10" x14ac:dyDescent="0.25">
      <c r="F165" s="322" t="str">
        <f t="shared" si="6"/>
        <v xml:space="preserve"> </v>
      </c>
      <c r="G165" s="323" t="str">
        <f t="shared" si="7"/>
        <v xml:space="preserve"> </v>
      </c>
      <c r="H165" s="324" t="str">
        <f t="shared" si="8"/>
        <v xml:space="preserve"> </v>
      </c>
      <c r="J165" s="224"/>
    </row>
    <row r="166" spans="6:10" x14ac:dyDescent="0.25">
      <c r="F166" s="322" t="str">
        <f t="shared" si="6"/>
        <v xml:space="preserve"> </v>
      </c>
      <c r="G166" s="323" t="str">
        <f t="shared" si="7"/>
        <v xml:space="preserve"> </v>
      </c>
      <c r="H166" s="324" t="str">
        <f t="shared" si="8"/>
        <v xml:space="preserve"> </v>
      </c>
      <c r="J166" s="224"/>
    </row>
    <row r="167" spans="6:10" x14ac:dyDescent="0.25">
      <c r="F167" s="322" t="str">
        <f t="shared" si="6"/>
        <v xml:space="preserve"> </v>
      </c>
      <c r="G167" s="323" t="str">
        <f t="shared" si="7"/>
        <v xml:space="preserve"> </v>
      </c>
      <c r="H167" s="324" t="str">
        <f t="shared" si="8"/>
        <v xml:space="preserve"> </v>
      </c>
      <c r="J167" s="224"/>
    </row>
    <row r="168" spans="6:10" x14ac:dyDescent="0.25">
      <c r="F168" s="322" t="str">
        <f t="shared" si="6"/>
        <v xml:space="preserve"> </v>
      </c>
      <c r="G168" s="323" t="str">
        <f t="shared" si="7"/>
        <v xml:space="preserve"> </v>
      </c>
      <c r="H168" s="324" t="str">
        <f t="shared" si="8"/>
        <v xml:space="preserve"> </v>
      </c>
      <c r="J168" s="224"/>
    </row>
    <row r="169" spans="6:10" x14ac:dyDescent="0.25">
      <c r="F169" s="322" t="str">
        <f t="shared" si="6"/>
        <v xml:space="preserve"> </v>
      </c>
      <c r="G169" s="323" t="str">
        <f t="shared" si="7"/>
        <v xml:space="preserve"> </v>
      </c>
      <c r="H169" s="324" t="str">
        <f t="shared" si="8"/>
        <v xml:space="preserve"> </v>
      </c>
      <c r="J169" s="224"/>
    </row>
    <row r="170" spans="6:10" x14ac:dyDescent="0.25">
      <c r="F170" s="322" t="str">
        <f t="shared" si="6"/>
        <v xml:space="preserve"> </v>
      </c>
      <c r="G170" s="323" t="str">
        <f t="shared" si="7"/>
        <v xml:space="preserve"> </v>
      </c>
      <c r="H170" s="324" t="str">
        <f t="shared" si="8"/>
        <v xml:space="preserve"> </v>
      </c>
      <c r="J170" s="224"/>
    </row>
    <row r="171" spans="6:10" x14ac:dyDescent="0.25">
      <c r="F171" s="322" t="str">
        <f t="shared" si="6"/>
        <v xml:space="preserve"> </v>
      </c>
      <c r="G171" s="323" t="str">
        <f t="shared" si="7"/>
        <v xml:space="preserve"> </v>
      </c>
      <c r="H171" s="324" t="str">
        <f t="shared" si="8"/>
        <v xml:space="preserve"> </v>
      </c>
      <c r="J171" s="224"/>
    </row>
    <row r="172" spans="6:10" x14ac:dyDescent="0.25">
      <c r="F172" s="322" t="str">
        <f t="shared" si="6"/>
        <v xml:space="preserve"> </v>
      </c>
      <c r="G172" s="323" t="str">
        <f t="shared" si="7"/>
        <v xml:space="preserve"> </v>
      </c>
      <c r="H172" s="324" t="str">
        <f t="shared" si="8"/>
        <v xml:space="preserve"> </v>
      </c>
      <c r="J172" s="224"/>
    </row>
    <row r="173" spans="6:10" x14ac:dyDescent="0.25">
      <c r="F173" s="322" t="str">
        <f t="shared" si="6"/>
        <v xml:space="preserve"> </v>
      </c>
      <c r="G173" s="323" t="str">
        <f t="shared" si="7"/>
        <v xml:space="preserve"> </v>
      </c>
      <c r="H173" s="324" t="str">
        <f t="shared" si="8"/>
        <v xml:space="preserve"> </v>
      </c>
      <c r="J173" s="224"/>
    </row>
    <row r="174" spans="6:10" x14ac:dyDescent="0.25">
      <c r="F174" s="322" t="str">
        <f t="shared" si="6"/>
        <v xml:space="preserve"> </v>
      </c>
      <c r="G174" s="323" t="str">
        <f t="shared" si="7"/>
        <v xml:space="preserve"> </v>
      </c>
      <c r="H174" s="324" t="str">
        <f t="shared" si="8"/>
        <v xml:space="preserve"> </v>
      </c>
      <c r="J174" s="224"/>
    </row>
    <row r="175" spans="6:10" x14ac:dyDescent="0.25">
      <c r="F175" s="322" t="str">
        <f t="shared" si="6"/>
        <v xml:space="preserve"> </v>
      </c>
      <c r="G175" s="323" t="str">
        <f t="shared" si="7"/>
        <v xml:space="preserve"> </v>
      </c>
      <c r="H175" s="324" t="str">
        <f t="shared" si="8"/>
        <v xml:space="preserve"> </v>
      </c>
      <c r="J175" s="224"/>
    </row>
    <row r="176" spans="6:10" x14ac:dyDescent="0.25">
      <c r="F176" s="322" t="str">
        <f t="shared" si="6"/>
        <v xml:space="preserve"> </v>
      </c>
      <c r="G176" s="323" t="str">
        <f t="shared" si="7"/>
        <v xml:space="preserve"> </v>
      </c>
      <c r="H176" s="324" t="str">
        <f t="shared" si="8"/>
        <v xml:space="preserve"> </v>
      </c>
      <c r="J176" s="224"/>
    </row>
    <row r="177" spans="6:10" x14ac:dyDescent="0.25">
      <c r="F177" s="322" t="str">
        <f t="shared" si="6"/>
        <v xml:space="preserve"> </v>
      </c>
      <c r="G177" s="323" t="str">
        <f t="shared" si="7"/>
        <v xml:space="preserve"> </v>
      </c>
      <c r="H177" s="324" t="str">
        <f t="shared" si="8"/>
        <v xml:space="preserve"> </v>
      </c>
      <c r="J177" s="224"/>
    </row>
    <row r="178" spans="6:10" x14ac:dyDescent="0.25">
      <c r="F178" s="322" t="str">
        <f t="shared" si="6"/>
        <v xml:space="preserve"> </v>
      </c>
      <c r="G178" s="323" t="str">
        <f t="shared" si="7"/>
        <v xml:space="preserve"> </v>
      </c>
      <c r="H178" s="324" t="str">
        <f t="shared" si="8"/>
        <v xml:space="preserve"> </v>
      </c>
      <c r="J178" s="224"/>
    </row>
    <row r="179" spans="6:10" x14ac:dyDescent="0.25">
      <c r="F179" s="322" t="str">
        <f t="shared" si="6"/>
        <v xml:space="preserve"> </v>
      </c>
      <c r="G179" s="323" t="str">
        <f t="shared" si="7"/>
        <v xml:space="preserve"> </v>
      </c>
      <c r="H179" s="324" t="str">
        <f t="shared" si="8"/>
        <v xml:space="preserve"> </v>
      </c>
      <c r="J179" s="224"/>
    </row>
    <row r="180" spans="6:10" x14ac:dyDescent="0.25">
      <c r="F180" s="322" t="str">
        <f t="shared" si="6"/>
        <v xml:space="preserve"> </v>
      </c>
      <c r="G180" s="323" t="str">
        <f t="shared" si="7"/>
        <v xml:space="preserve"> </v>
      </c>
      <c r="H180" s="324" t="str">
        <f t="shared" si="8"/>
        <v xml:space="preserve"> </v>
      </c>
      <c r="J180" s="224"/>
    </row>
    <row r="181" spans="6:10" x14ac:dyDescent="0.25">
      <c r="F181" s="322" t="str">
        <f t="shared" si="6"/>
        <v xml:space="preserve"> </v>
      </c>
      <c r="G181" s="323" t="str">
        <f t="shared" si="7"/>
        <v xml:space="preserve"> </v>
      </c>
      <c r="H181" s="324" t="str">
        <f t="shared" si="8"/>
        <v xml:space="preserve"> </v>
      </c>
      <c r="J181" s="224"/>
    </row>
    <row r="182" spans="6:10" x14ac:dyDescent="0.25">
      <c r="F182" s="322" t="str">
        <f t="shared" si="6"/>
        <v xml:space="preserve"> </v>
      </c>
      <c r="G182" s="323" t="str">
        <f t="shared" si="7"/>
        <v xml:space="preserve"> </v>
      </c>
      <c r="H182" s="324" t="str">
        <f t="shared" si="8"/>
        <v xml:space="preserve"> </v>
      </c>
      <c r="J182" s="224"/>
    </row>
    <row r="183" spans="6:10" x14ac:dyDescent="0.25">
      <c r="F183" s="322" t="str">
        <f t="shared" si="6"/>
        <v xml:space="preserve"> </v>
      </c>
      <c r="G183" s="323" t="str">
        <f t="shared" si="7"/>
        <v xml:space="preserve"> </v>
      </c>
      <c r="H183" s="324" t="str">
        <f t="shared" si="8"/>
        <v xml:space="preserve"> </v>
      </c>
      <c r="J183" s="224"/>
    </row>
    <row r="184" spans="6:10" x14ac:dyDescent="0.25">
      <c r="F184" s="322" t="str">
        <f t="shared" si="6"/>
        <v xml:space="preserve"> </v>
      </c>
      <c r="G184" s="323" t="str">
        <f t="shared" si="7"/>
        <v xml:space="preserve"> </v>
      </c>
      <c r="H184" s="324" t="str">
        <f t="shared" si="8"/>
        <v xml:space="preserve"> </v>
      </c>
      <c r="J184" s="224"/>
    </row>
    <row r="185" spans="6:10" x14ac:dyDescent="0.25">
      <c r="F185" s="322" t="str">
        <f t="shared" si="6"/>
        <v xml:space="preserve"> </v>
      </c>
      <c r="G185" s="323" t="str">
        <f t="shared" si="7"/>
        <v xml:space="preserve"> </v>
      </c>
      <c r="H185" s="324" t="str">
        <f t="shared" si="8"/>
        <v xml:space="preserve"> </v>
      </c>
      <c r="J185" s="224"/>
    </row>
    <row r="186" spans="6:10" x14ac:dyDescent="0.25">
      <c r="F186" s="322" t="str">
        <f t="shared" si="6"/>
        <v xml:space="preserve"> </v>
      </c>
      <c r="G186" s="323" t="str">
        <f t="shared" si="7"/>
        <v xml:space="preserve"> </v>
      </c>
      <c r="H186" s="324" t="str">
        <f t="shared" si="8"/>
        <v xml:space="preserve"> </v>
      </c>
      <c r="J186" s="224"/>
    </row>
    <row r="187" spans="6:10" x14ac:dyDescent="0.25">
      <c r="F187" s="322" t="str">
        <f t="shared" si="6"/>
        <v xml:space="preserve"> </v>
      </c>
      <c r="G187" s="323" t="str">
        <f t="shared" si="7"/>
        <v xml:space="preserve"> </v>
      </c>
      <c r="H187" s="324" t="str">
        <f t="shared" si="8"/>
        <v xml:space="preserve"> </v>
      </c>
      <c r="J187" s="224"/>
    </row>
    <row r="188" spans="6:10" x14ac:dyDescent="0.25">
      <c r="F188" s="322" t="str">
        <f t="shared" si="6"/>
        <v xml:space="preserve"> </v>
      </c>
      <c r="G188" s="323" t="str">
        <f t="shared" si="7"/>
        <v xml:space="preserve"> </v>
      </c>
      <c r="H188" s="324" t="str">
        <f t="shared" si="8"/>
        <v xml:space="preserve"> </v>
      </c>
      <c r="J188" s="224"/>
    </row>
    <row r="189" spans="6:10" x14ac:dyDescent="0.25">
      <c r="F189" s="322" t="str">
        <f t="shared" si="6"/>
        <v xml:space="preserve"> </v>
      </c>
      <c r="G189" s="323" t="str">
        <f t="shared" si="7"/>
        <v xml:space="preserve"> </v>
      </c>
      <c r="H189" s="324" t="str">
        <f t="shared" si="8"/>
        <v xml:space="preserve"> </v>
      </c>
      <c r="J189" s="224"/>
    </row>
    <row r="190" spans="6:10" x14ac:dyDescent="0.25">
      <c r="F190" s="322" t="str">
        <f t="shared" si="6"/>
        <v xml:space="preserve"> </v>
      </c>
      <c r="G190" s="323" t="str">
        <f t="shared" si="7"/>
        <v xml:space="preserve"> </v>
      </c>
      <c r="H190" s="324" t="str">
        <f t="shared" si="8"/>
        <v xml:space="preserve"> </v>
      </c>
      <c r="J190" s="224"/>
    </row>
    <row r="191" spans="6:10" x14ac:dyDescent="0.25">
      <c r="F191" s="322" t="str">
        <f t="shared" si="6"/>
        <v xml:space="preserve"> </v>
      </c>
      <c r="G191" s="323" t="str">
        <f t="shared" si="7"/>
        <v xml:space="preserve"> </v>
      </c>
      <c r="H191" s="324" t="str">
        <f t="shared" si="8"/>
        <v xml:space="preserve"> </v>
      </c>
      <c r="J191" s="224"/>
    </row>
    <row r="192" spans="6:10" x14ac:dyDescent="0.25">
      <c r="F192" s="322" t="str">
        <f t="shared" si="6"/>
        <v xml:space="preserve"> </v>
      </c>
      <c r="G192" s="323" t="str">
        <f t="shared" si="7"/>
        <v xml:space="preserve"> </v>
      </c>
      <c r="H192" s="324" t="str">
        <f t="shared" si="8"/>
        <v xml:space="preserve"> </v>
      </c>
      <c r="J192" s="224"/>
    </row>
    <row r="193" spans="6:10" x14ac:dyDescent="0.25">
      <c r="F193" s="322" t="str">
        <f t="shared" si="6"/>
        <v xml:space="preserve"> </v>
      </c>
      <c r="G193" s="323" t="str">
        <f t="shared" si="7"/>
        <v xml:space="preserve"> </v>
      </c>
      <c r="H193" s="324" t="str">
        <f t="shared" si="8"/>
        <v xml:space="preserve"> </v>
      </c>
      <c r="J193" s="224"/>
    </row>
    <row r="194" spans="6:10" x14ac:dyDescent="0.25">
      <c r="F194" s="322" t="str">
        <f t="shared" si="6"/>
        <v xml:space="preserve"> </v>
      </c>
      <c r="G194" s="323" t="str">
        <f t="shared" si="7"/>
        <v xml:space="preserve"> </v>
      </c>
      <c r="H194" s="324" t="str">
        <f t="shared" si="8"/>
        <v xml:space="preserve"> </v>
      </c>
      <c r="J194" s="224"/>
    </row>
    <row r="195" spans="6:10" x14ac:dyDescent="0.25">
      <c r="F195" s="322" t="str">
        <f t="shared" si="6"/>
        <v xml:space="preserve"> </v>
      </c>
      <c r="G195" s="323" t="str">
        <f t="shared" si="7"/>
        <v xml:space="preserve"> </v>
      </c>
      <c r="H195" s="324" t="str">
        <f t="shared" si="8"/>
        <v xml:space="preserve"> </v>
      </c>
      <c r="J195" s="224"/>
    </row>
    <row r="196" spans="6:10" x14ac:dyDescent="0.25">
      <c r="F196" s="322" t="str">
        <f t="shared" si="6"/>
        <v xml:space="preserve"> </v>
      </c>
      <c r="G196" s="323" t="str">
        <f t="shared" si="7"/>
        <v xml:space="preserve"> </v>
      </c>
      <c r="H196" s="324" t="str">
        <f t="shared" si="8"/>
        <v xml:space="preserve"> </v>
      </c>
      <c r="J196" s="224"/>
    </row>
    <row r="197" spans="6:10" x14ac:dyDescent="0.25">
      <c r="F197" s="322" t="str">
        <f t="shared" si="6"/>
        <v xml:space="preserve"> </v>
      </c>
      <c r="G197" s="323" t="str">
        <f t="shared" si="7"/>
        <v xml:space="preserve"> </v>
      </c>
      <c r="H197" s="324" t="str">
        <f t="shared" si="8"/>
        <v xml:space="preserve"> </v>
      </c>
      <c r="J197" s="224"/>
    </row>
    <row r="198" spans="6:10" x14ac:dyDescent="0.25">
      <c r="F198" s="322" t="str">
        <f t="shared" si="6"/>
        <v xml:space="preserve"> </v>
      </c>
      <c r="G198" s="323" t="str">
        <f t="shared" si="7"/>
        <v xml:space="preserve"> </v>
      </c>
      <c r="H198" s="324" t="str">
        <f t="shared" si="8"/>
        <v xml:space="preserve"> </v>
      </c>
      <c r="J198" s="224"/>
    </row>
    <row r="199" spans="6:10" x14ac:dyDescent="0.25">
      <c r="F199" s="322" t="str">
        <f t="shared" si="6"/>
        <v xml:space="preserve"> </v>
      </c>
      <c r="G199" s="323" t="str">
        <f t="shared" si="7"/>
        <v xml:space="preserve"> </v>
      </c>
      <c r="H199" s="324" t="str">
        <f t="shared" si="8"/>
        <v xml:space="preserve"> </v>
      </c>
      <c r="J199" s="224"/>
    </row>
    <row r="200" spans="6:10" x14ac:dyDescent="0.25">
      <c r="F200" s="322" t="str">
        <f t="shared" si="6"/>
        <v xml:space="preserve"> </v>
      </c>
      <c r="G200" s="323" t="str">
        <f t="shared" si="7"/>
        <v xml:space="preserve"> </v>
      </c>
      <c r="H200" s="324" t="str">
        <f t="shared" si="8"/>
        <v xml:space="preserve"> </v>
      </c>
      <c r="J200" s="224"/>
    </row>
    <row r="201" spans="6:10" x14ac:dyDescent="0.25">
      <c r="F201" s="322" t="str">
        <f t="shared" si="6"/>
        <v xml:space="preserve"> </v>
      </c>
      <c r="G201" s="323" t="str">
        <f t="shared" si="7"/>
        <v xml:space="preserve"> </v>
      </c>
      <c r="H201" s="324" t="str">
        <f t="shared" si="8"/>
        <v xml:space="preserve"> </v>
      </c>
      <c r="J201" s="224"/>
    </row>
    <row r="202" spans="6:10" x14ac:dyDescent="0.25">
      <c r="F202" s="322" t="str">
        <f t="shared" si="6"/>
        <v xml:space="preserve"> </v>
      </c>
      <c r="G202" s="323" t="str">
        <f t="shared" si="7"/>
        <v xml:space="preserve"> </v>
      </c>
      <c r="H202" s="324" t="str">
        <f t="shared" si="8"/>
        <v xml:space="preserve"> </v>
      </c>
      <c r="J202" s="224"/>
    </row>
    <row r="203" spans="6:10" x14ac:dyDescent="0.25">
      <c r="F203" s="322" t="str">
        <f t="shared" ref="F203:F266" si="9">IF(E203-D203=0," ",E203-D203)</f>
        <v xml:space="preserve"> </v>
      </c>
      <c r="G203" s="323" t="str">
        <f t="shared" ref="G203:G266" si="10">IFERROR(E203/D203%," ")</f>
        <v xml:space="preserve"> </v>
      </c>
      <c r="H203" s="324" t="str">
        <f t="shared" ref="H203:H266" si="11">IFERROR(IF(A203=0,IF(ABS(F203)&lt;$H$6," ",IF(F203=0," ",F203))," ")," ")</f>
        <v xml:space="preserve"> </v>
      </c>
      <c r="J203" s="224"/>
    </row>
    <row r="204" spans="6:10" x14ac:dyDescent="0.25">
      <c r="F204" s="322" t="str">
        <f t="shared" si="9"/>
        <v xml:space="preserve"> </v>
      </c>
      <c r="G204" s="323" t="str">
        <f t="shared" si="10"/>
        <v xml:space="preserve"> </v>
      </c>
      <c r="H204" s="324" t="str">
        <f t="shared" si="11"/>
        <v xml:space="preserve"> </v>
      </c>
      <c r="J204" s="224"/>
    </row>
    <row r="205" spans="6:10" x14ac:dyDescent="0.25">
      <c r="F205" s="322" t="str">
        <f t="shared" si="9"/>
        <v xml:space="preserve"> </v>
      </c>
      <c r="G205" s="323" t="str">
        <f t="shared" si="10"/>
        <v xml:space="preserve"> </v>
      </c>
      <c r="H205" s="324" t="str">
        <f t="shared" si="11"/>
        <v xml:space="preserve"> </v>
      </c>
      <c r="J205" s="224"/>
    </row>
    <row r="206" spans="6:10" x14ac:dyDescent="0.25">
      <c r="F206" s="322" t="str">
        <f t="shared" si="9"/>
        <v xml:space="preserve"> </v>
      </c>
      <c r="G206" s="323" t="str">
        <f t="shared" si="10"/>
        <v xml:space="preserve"> </v>
      </c>
      <c r="H206" s="324" t="str">
        <f t="shared" si="11"/>
        <v xml:space="preserve"> </v>
      </c>
      <c r="J206" s="224"/>
    </row>
    <row r="207" spans="6:10" x14ac:dyDescent="0.25">
      <c r="F207" s="322" t="str">
        <f t="shared" si="9"/>
        <v xml:space="preserve"> </v>
      </c>
      <c r="G207" s="323" t="str">
        <f t="shared" si="10"/>
        <v xml:space="preserve"> </v>
      </c>
      <c r="H207" s="324" t="str">
        <f t="shared" si="11"/>
        <v xml:space="preserve"> </v>
      </c>
      <c r="J207" s="224"/>
    </row>
    <row r="208" spans="6:10" x14ac:dyDescent="0.25">
      <c r="F208" s="322" t="str">
        <f t="shared" si="9"/>
        <v xml:space="preserve"> </v>
      </c>
      <c r="G208" s="323" t="str">
        <f t="shared" si="10"/>
        <v xml:space="preserve"> </v>
      </c>
      <c r="H208" s="324" t="str">
        <f t="shared" si="11"/>
        <v xml:space="preserve"> </v>
      </c>
      <c r="J208" s="224"/>
    </row>
    <row r="209" spans="6:10" x14ac:dyDescent="0.25">
      <c r="F209" s="322" t="str">
        <f t="shared" si="9"/>
        <v xml:space="preserve"> </v>
      </c>
      <c r="G209" s="323" t="str">
        <f t="shared" si="10"/>
        <v xml:space="preserve"> </v>
      </c>
      <c r="H209" s="324" t="str">
        <f t="shared" si="11"/>
        <v xml:space="preserve"> </v>
      </c>
      <c r="J209" s="224"/>
    </row>
    <row r="210" spans="6:10" x14ac:dyDescent="0.25">
      <c r="F210" s="322" t="str">
        <f t="shared" si="9"/>
        <v xml:space="preserve"> </v>
      </c>
      <c r="G210" s="323" t="str">
        <f t="shared" si="10"/>
        <v xml:space="preserve"> </v>
      </c>
      <c r="H210" s="324" t="str">
        <f t="shared" si="11"/>
        <v xml:space="preserve"> </v>
      </c>
      <c r="J210" s="224"/>
    </row>
    <row r="211" spans="6:10" x14ac:dyDescent="0.25">
      <c r="F211" s="322" t="str">
        <f t="shared" si="9"/>
        <v xml:space="preserve"> </v>
      </c>
      <c r="G211" s="323" t="str">
        <f t="shared" si="10"/>
        <v xml:space="preserve"> </v>
      </c>
      <c r="H211" s="324" t="str">
        <f t="shared" si="11"/>
        <v xml:space="preserve"> </v>
      </c>
      <c r="J211" s="224"/>
    </row>
    <row r="212" spans="6:10" x14ac:dyDescent="0.25">
      <c r="F212" s="322" t="str">
        <f t="shared" si="9"/>
        <v xml:space="preserve"> </v>
      </c>
      <c r="G212" s="323" t="str">
        <f t="shared" si="10"/>
        <v xml:space="preserve"> </v>
      </c>
      <c r="H212" s="324" t="str">
        <f t="shared" si="11"/>
        <v xml:space="preserve"> </v>
      </c>
      <c r="J212" s="224"/>
    </row>
    <row r="213" spans="6:10" x14ac:dyDescent="0.25">
      <c r="F213" s="322" t="str">
        <f t="shared" si="9"/>
        <v xml:space="preserve"> </v>
      </c>
      <c r="G213" s="323" t="str">
        <f t="shared" si="10"/>
        <v xml:space="preserve"> </v>
      </c>
      <c r="H213" s="324" t="str">
        <f t="shared" si="11"/>
        <v xml:space="preserve"> </v>
      </c>
      <c r="J213" s="224"/>
    </row>
    <row r="214" spans="6:10" x14ac:dyDescent="0.25">
      <c r="F214" s="322" t="str">
        <f t="shared" si="9"/>
        <v xml:space="preserve"> </v>
      </c>
      <c r="G214" s="323" t="str">
        <f t="shared" si="10"/>
        <v xml:space="preserve"> </v>
      </c>
      <c r="H214" s="324" t="str">
        <f t="shared" si="11"/>
        <v xml:space="preserve"> </v>
      </c>
      <c r="J214" s="224"/>
    </row>
    <row r="215" spans="6:10" x14ac:dyDescent="0.25">
      <c r="F215" s="322" t="str">
        <f t="shared" si="9"/>
        <v xml:space="preserve"> </v>
      </c>
      <c r="G215" s="323" t="str">
        <f t="shared" si="10"/>
        <v xml:space="preserve"> </v>
      </c>
      <c r="H215" s="324" t="str">
        <f t="shared" si="11"/>
        <v xml:space="preserve"> </v>
      </c>
      <c r="J215" s="224"/>
    </row>
    <row r="216" spans="6:10" x14ac:dyDescent="0.25">
      <c r="F216" s="322" t="str">
        <f t="shared" si="9"/>
        <v xml:space="preserve"> </v>
      </c>
      <c r="G216" s="323" t="str">
        <f t="shared" si="10"/>
        <v xml:space="preserve"> </v>
      </c>
      <c r="H216" s="324" t="str">
        <f t="shared" si="11"/>
        <v xml:space="preserve"> </v>
      </c>
      <c r="J216" s="224"/>
    </row>
    <row r="217" spans="6:10" x14ac:dyDescent="0.25">
      <c r="F217" s="322" t="str">
        <f t="shared" si="9"/>
        <v xml:space="preserve"> </v>
      </c>
      <c r="G217" s="323" t="str">
        <f t="shared" si="10"/>
        <v xml:space="preserve"> </v>
      </c>
      <c r="H217" s="324" t="str">
        <f t="shared" si="11"/>
        <v xml:space="preserve"> </v>
      </c>
      <c r="J217" s="224"/>
    </row>
    <row r="218" spans="6:10" x14ac:dyDescent="0.25">
      <c r="F218" s="322" t="str">
        <f t="shared" si="9"/>
        <v xml:space="preserve"> </v>
      </c>
      <c r="G218" s="323" t="str">
        <f t="shared" si="10"/>
        <v xml:space="preserve"> </v>
      </c>
      <c r="H218" s="324" t="str">
        <f t="shared" si="11"/>
        <v xml:space="preserve"> </v>
      </c>
      <c r="J218" s="224"/>
    </row>
    <row r="219" spans="6:10" x14ac:dyDescent="0.25">
      <c r="F219" s="322" t="str">
        <f t="shared" si="9"/>
        <v xml:space="preserve"> </v>
      </c>
      <c r="G219" s="323" t="str">
        <f t="shared" si="10"/>
        <v xml:space="preserve"> </v>
      </c>
      <c r="H219" s="324" t="str">
        <f t="shared" si="11"/>
        <v xml:space="preserve"> </v>
      </c>
      <c r="J219" s="224"/>
    </row>
    <row r="220" spans="6:10" x14ac:dyDescent="0.25">
      <c r="F220" s="322" t="str">
        <f t="shared" si="9"/>
        <v xml:space="preserve"> </v>
      </c>
      <c r="G220" s="323" t="str">
        <f t="shared" si="10"/>
        <v xml:space="preserve"> </v>
      </c>
      <c r="H220" s="324" t="str">
        <f t="shared" si="11"/>
        <v xml:space="preserve"> </v>
      </c>
      <c r="J220" s="224"/>
    </row>
    <row r="221" spans="6:10" x14ac:dyDescent="0.25">
      <c r="F221" s="322" t="str">
        <f t="shared" si="9"/>
        <v xml:space="preserve"> </v>
      </c>
      <c r="G221" s="323" t="str">
        <f t="shared" si="10"/>
        <v xml:space="preserve"> </v>
      </c>
      <c r="H221" s="324" t="str">
        <f t="shared" si="11"/>
        <v xml:space="preserve"> </v>
      </c>
      <c r="J221" s="224"/>
    </row>
    <row r="222" spans="6:10" x14ac:dyDescent="0.25">
      <c r="F222" s="322" t="str">
        <f t="shared" si="9"/>
        <v xml:space="preserve"> </v>
      </c>
      <c r="G222" s="323" t="str">
        <f t="shared" si="10"/>
        <v xml:space="preserve"> </v>
      </c>
      <c r="H222" s="324" t="str">
        <f t="shared" si="11"/>
        <v xml:space="preserve"> </v>
      </c>
      <c r="J222" s="224"/>
    </row>
    <row r="223" spans="6:10" x14ac:dyDescent="0.25">
      <c r="F223" s="322" t="str">
        <f t="shared" si="9"/>
        <v xml:space="preserve"> </v>
      </c>
      <c r="G223" s="323" t="str">
        <f t="shared" si="10"/>
        <v xml:space="preserve"> </v>
      </c>
      <c r="H223" s="324" t="str">
        <f t="shared" si="11"/>
        <v xml:space="preserve"> </v>
      </c>
      <c r="J223" s="224"/>
    </row>
    <row r="224" spans="6:10" x14ac:dyDescent="0.25">
      <c r="F224" s="322" t="str">
        <f t="shared" si="9"/>
        <v xml:space="preserve"> </v>
      </c>
      <c r="G224" s="323" t="str">
        <f t="shared" si="10"/>
        <v xml:space="preserve"> </v>
      </c>
      <c r="H224" s="324" t="str">
        <f t="shared" si="11"/>
        <v xml:space="preserve"> </v>
      </c>
      <c r="J224" s="224"/>
    </row>
    <row r="225" spans="6:10" x14ac:dyDescent="0.25">
      <c r="F225" s="322" t="str">
        <f t="shared" si="9"/>
        <v xml:space="preserve"> </v>
      </c>
      <c r="G225" s="323" t="str">
        <f t="shared" si="10"/>
        <v xml:space="preserve"> </v>
      </c>
      <c r="H225" s="324" t="str">
        <f t="shared" si="11"/>
        <v xml:space="preserve"> </v>
      </c>
      <c r="J225" s="224"/>
    </row>
    <row r="226" spans="6:10" x14ac:dyDescent="0.25">
      <c r="F226" s="322" t="str">
        <f t="shared" si="9"/>
        <v xml:space="preserve"> </v>
      </c>
      <c r="G226" s="323" t="str">
        <f t="shared" si="10"/>
        <v xml:space="preserve"> </v>
      </c>
      <c r="H226" s="324" t="str">
        <f t="shared" si="11"/>
        <v xml:space="preserve"> </v>
      </c>
      <c r="J226" s="224"/>
    </row>
    <row r="227" spans="6:10" x14ac:dyDescent="0.25">
      <c r="F227" s="322" t="str">
        <f t="shared" si="9"/>
        <v xml:space="preserve"> </v>
      </c>
      <c r="G227" s="323" t="str">
        <f t="shared" si="10"/>
        <v xml:space="preserve"> </v>
      </c>
      <c r="H227" s="324" t="str">
        <f t="shared" si="11"/>
        <v xml:space="preserve"> </v>
      </c>
      <c r="J227" s="224"/>
    </row>
    <row r="228" spans="6:10" x14ac:dyDescent="0.25">
      <c r="F228" s="322" t="str">
        <f t="shared" si="9"/>
        <v xml:space="preserve"> </v>
      </c>
      <c r="G228" s="323" t="str">
        <f t="shared" si="10"/>
        <v xml:space="preserve"> </v>
      </c>
      <c r="H228" s="324" t="str">
        <f t="shared" si="11"/>
        <v xml:space="preserve"> </v>
      </c>
      <c r="J228" s="224"/>
    </row>
    <row r="229" spans="6:10" x14ac:dyDescent="0.25">
      <c r="F229" s="322" t="str">
        <f t="shared" si="9"/>
        <v xml:space="preserve"> </v>
      </c>
      <c r="G229" s="323" t="str">
        <f t="shared" si="10"/>
        <v xml:space="preserve"> </v>
      </c>
      <c r="H229" s="324" t="str">
        <f t="shared" si="11"/>
        <v xml:space="preserve"> </v>
      </c>
      <c r="J229" s="224"/>
    </row>
    <row r="230" spans="6:10" x14ac:dyDescent="0.25">
      <c r="F230" s="322" t="str">
        <f t="shared" si="9"/>
        <v xml:space="preserve"> </v>
      </c>
      <c r="G230" s="323" t="str">
        <f t="shared" si="10"/>
        <v xml:space="preserve"> </v>
      </c>
      <c r="H230" s="324" t="str">
        <f t="shared" si="11"/>
        <v xml:space="preserve"> </v>
      </c>
      <c r="J230" s="224"/>
    </row>
    <row r="231" spans="6:10" x14ac:dyDescent="0.25">
      <c r="F231" s="322" t="str">
        <f t="shared" si="9"/>
        <v xml:space="preserve"> </v>
      </c>
      <c r="G231" s="323" t="str">
        <f t="shared" si="10"/>
        <v xml:space="preserve"> </v>
      </c>
      <c r="H231" s="324" t="str">
        <f t="shared" si="11"/>
        <v xml:space="preserve"> </v>
      </c>
      <c r="J231" s="224"/>
    </row>
    <row r="232" spans="6:10" x14ac:dyDescent="0.25">
      <c r="F232" s="322" t="str">
        <f t="shared" si="9"/>
        <v xml:space="preserve"> </v>
      </c>
      <c r="G232" s="323" t="str">
        <f t="shared" si="10"/>
        <v xml:space="preserve"> </v>
      </c>
      <c r="H232" s="324" t="str">
        <f t="shared" si="11"/>
        <v xml:space="preserve"> </v>
      </c>
      <c r="J232" s="224"/>
    </row>
    <row r="233" spans="6:10" x14ac:dyDescent="0.25">
      <c r="F233" s="322" t="str">
        <f t="shared" si="9"/>
        <v xml:space="preserve"> </v>
      </c>
      <c r="G233" s="323" t="str">
        <f t="shared" si="10"/>
        <v xml:space="preserve"> </v>
      </c>
      <c r="H233" s="324" t="str">
        <f t="shared" si="11"/>
        <v xml:space="preserve"> </v>
      </c>
      <c r="J233" s="224"/>
    </row>
    <row r="234" spans="6:10" x14ac:dyDescent="0.25">
      <c r="F234" s="322" t="str">
        <f t="shared" si="9"/>
        <v xml:space="preserve"> </v>
      </c>
      <c r="G234" s="323" t="str">
        <f t="shared" si="10"/>
        <v xml:space="preserve"> </v>
      </c>
      <c r="H234" s="324" t="str">
        <f t="shared" si="11"/>
        <v xml:space="preserve"> </v>
      </c>
      <c r="J234" s="224"/>
    </row>
    <row r="235" spans="6:10" x14ac:dyDescent="0.25">
      <c r="F235" s="322" t="str">
        <f t="shared" si="9"/>
        <v xml:space="preserve"> </v>
      </c>
      <c r="G235" s="323" t="str">
        <f t="shared" si="10"/>
        <v xml:space="preserve"> </v>
      </c>
      <c r="H235" s="324" t="str">
        <f t="shared" si="11"/>
        <v xml:space="preserve"> </v>
      </c>
      <c r="J235" s="224"/>
    </row>
    <row r="236" spans="6:10" x14ac:dyDescent="0.25">
      <c r="F236" s="322" t="str">
        <f t="shared" si="9"/>
        <v xml:space="preserve"> </v>
      </c>
      <c r="G236" s="323" t="str">
        <f t="shared" si="10"/>
        <v xml:space="preserve"> </v>
      </c>
      <c r="H236" s="324" t="str">
        <f t="shared" si="11"/>
        <v xml:space="preserve"> </v>
      </c>
      <c r="J236" s="224"/>
    </row>
    <row r="237" spans="6:10" x14ac:dyDescent="0.25">
      <c r="F237" s="322" t="str">
        <f t="shared" si="9"/>
        <v xml:space="preserve"> </v>
      </c>
      <c r="G237" s="323" t="str">
        <f t="shared" si="10"/>
        <v xml:space="preserve"> </v>
      </c>
      <c r="H237" s="324" t="str">
        <f t="shared" si="11"/>
        <v xml:space="preserve"> </v>
      </c>
      <c r="J237" s="224"/>
    </row>
    <row r="238" spans="6:10" x14ac:dyDescent="0.25">
      <c r="F238" s="322" t="str">
        <f t="shared" si="9"/>
        <v xml:space="preserve"> </v>
      </c>
      <c r="G238" s="323" t="str">
        <f t="shared" si="10"/>
        <v xml:space="preserve"> </v>
      </c>
      <c r="H238" s="324" t="str">
        <f t="shared" si="11"/>
        <v xml:space="preserve"> </v>
      </c>
      <c r="J238" s="224"/>
    </row>
    <row r="239" spans="6:10" x14ac:dyDescent="0.25">
      <c r="F239" s="322" t="str">
        <f t="shared" si="9"/>
        <v xml:space="preserve"> </v>
      </c>
      <c r="G239" s="323" t="str">
        <f t="shared" si="10"/>
        <v xml:space="preserve"> </v>
      </c>
      <c r="H239" s="324" t="str">
        <f t="shared" si="11"/>
        <v xml:space="preserve"> </v>
      </c>
      <c r="J239" s="224"/>
    </row>
    <row r="240" spans="6:10" x14ac:dyDescent="0.25">
      <c r="F240" s="322" t="str">
        <f t="shared" si="9"/>
        <v xml:space="preserve"> </v>
      </c>
      <c r="G240" s="323" t="str">
        <f t="shared" si="10"/>
        <v xml:space="preserve"> </v>
      </c>
      <c r="H240" s="324" t="str">
        <f t="shared" si="11"/>
        <v xml:space="preserve"> </v>
      </c>
      <c r="J240" s="224"/>
    </row>
    <row r="241" spans="6:10" x14ac:dyDescent="0.25">
      <c r="F241" s="322" t="str">
        <f t="shared" si="9"/>
        <v xml:space="preserve"> </v>
      </c>
      <c r="G241" s="323" t="str">
        <f t="shared" si="10"/>
        <v xml:space="preserve"> </v>
      </c>
      <c r="H241" s="324" t="str">
        <f t="shared" si="11"/>
        <v xml:space="preserve"> </v>
      </c>
      <c r="J241" s="224"/>
    </row>
    <row r="242" spans="6:10" x14ac:dyDescent="0.25">
      <c r="F242" s="322" t="str">
        <f t="shared" si="9"/>
        <v xml:space="preserve"> </v>
      </c>
      <c r="G242" s="323" t="str">
        <f t="shared" si="10"/>
        <v xml:space="preserve"> </v>
      </c>
      <c r="H242" s="324" t="str">
        <f t="shared" si="11"/>
        <v xml:space="preserve"> </v>
      </c>
      <c r="J242" s="224"/>
    </row>
    <row r="243" spans="6:10" x14ac:dyDescent="0.25">
      <c r="F243" s="322" t="str">
        <f t="shared" si="9"/>
        <v xml:space="preserve"> </v>
      </c>
      <c r="G243" s="323" t="str">
        <f t="shared" si="10"/>
        <v xml:space="preserve"> </v>
      </c>
      <c r="H243" s="324" t="str">
        <f t="shared" si="11"/>
        <v xml:space="preserve"> </v>
      </c>
      <c r="J243" s="224"/>
    </row>
    <row r="244" spans="6:10" x14ac:dyDescent="0.25">
      <c r="F244" s="322" t="str">
        <f t="shared" si="9"/>
        <v xml:space="preserve"> </v>
      </c>
      <c r="G244" s="323" t="str">
        <f t="shared" si="10"/>
        <v xml:space="preserve"> </v>
      </c>
      <c r="H244" s="324" t="str">
        <f t="shared" si="11"/>
        <v xml:space="preserve"> </v>
      </c>
      <c r="J244" s="224"/>
    </row>
    <row r="245" spans="6:10" x14ac:dyDescent="0.25">
      <c r="F245" s="322" t="str">
        <f t="shared" si="9"/>
        <v xml:space="preserve"> </v>
      </c>
      <c r="G245" s="323" t="str">
        <f t="shared" si="10"/>
        <v xml:space="preserve"> </v>
      </c>
      <c r="H245" s="324" t="str">
        <f t="shared" si="11"/>
        <v xml:space="preserve"> </v>
      </c>
      <c r="J245" s="224"/>
    </row>
    <row r="246" spans="6:10" x14ac:dyDescent="0.25">
      <c r="F246" s="322" t="str">
        <f t="shared" si="9"/>
        <v xml:space="preserve"> </v>
      </c>
      <c r="G246" s="323" t="str">
        <f t="shared" si="10"/>
        <v xml:space="preserve"> </v>
      </c>
      <c r="H246" s="324" t="str">
        <f t="shared" si="11"/>
        <v xml:space="preserve"> </v>
      </c>
      <c r="J246" s="224"/>
    </row>
    <row r="247" spans="6:10" x14ac:dyDescent="0.25">
      <c r="F247" s="322" t="str">
        <f t="shared" si="9"/>
        <v xml:space="preserve"> </v>
      </c>
      <c r="G247" s="323" t="str">
        <f t="shared" si="10"/>
        <v xml:space="preserve"> </v>
      </c>
      <c r="H247" s="324" t="str">
        <f t="shared" si="11"/>
        <v xml:space="preserve"> </v>
      </c>
      <c r="J247" s="224"/>
    </row>
    <row r="248" spans="6:10" x14ac:dyDescent="0.25">
      <c r="F248" s="322" t="str">
        <f t="shared" si="9"/>
        <v xml:space="preserve"> </v>
      </c>
      <c r="G248" s="323" t="str">
        <f t="shared" si="10"/>
        <v xml:space="preserve"> </v>
      </c>
      <c r="H248" s="324" t="str">
        <f t="shared" si="11"/>
        <v xml:space="preserve"> </v>
      </c>
      <c r="J248" s="224"/>
    </row>
    <row r="249" spans="6:10" x14ac:dyDescent="0.25">
      <c r="F249" s="322" t="str">
        <f t="shared" si="9"/>
        <v xml:space="preserve"> </v>
      </c>
      <c r="G249" s="323" t="str">
        <f t="shared" si="10"/>
        <v xml:space="preserve"> </v>
      </c>
      <c r="H249" s="324" t="str">
        <f t="shared" si="11"/>
        <v xml:space="preserve"> </v>
      </c>
      <c r="J249" s="224"/>
    </row>
    <row r="250" spans="6:10" x14ac:dyDescent="0.25">
      <c r="F250" s="322" t="str">
        <f t="shared" si="9"/>
        <v xml:space="preserve"> </v>
      </c>
      <c r="G250" s="323" t="str">
        <f t="shared" si="10"/>
        <v xml:space="preserve"> </v>
      </c>
      <c r="H250" s="324" t="str">
        <f t="shared" si="11"/>
        <v xml:space="preserve"> </v>
      </c>
      <c r="J250" s="224"/>
    </row>
    <row r="251" spans="6:10" x14ac:dyDescent="0.25">
      <c r="F251" s="322" t="str">
        <f t="shared" si="9"/>
        <v xml:space="preserve"> </v>
      </c>
      <c r="G251" s="323" t="str">
        <f t="shared" si="10"/>
        <v xml:space="preserve"> </v>
      </c>
      <c r="H251" s="324" t="str">
        <f t="shared" si="11"/>
        <v xml:space="preserve"> </v>
      </c>
      <c r="J251" s="224"/>
    </row>
    <row r="252" spans="6:10" x14ac:dyDescent="0.25">
      <c r="F252" s="322" t="str">
        <f t="shared" si="9"/>
        <v xml:space="preserve"> </v>
      </c>
      <c r="G252" s="323" t="str">
        <f t="shared" si="10"/>
        <v xml:space="preserve"> </v>
      </c>
      <c r="H252" s="324" t="str">
        <f t="shared" si="11"/>
        <v xml:space="preserve"> </v>
      </c>
      <c r="J252" s="224"/>
    </row>
    <row r="253" spans="6:10" x14ac:dyDescent="0.25">
      <c r="F253" s="322" t="str">
        <f t="shared" si="9"/>
        <v xml:space="preserve"> </v>
      </c>
      <c r="G253" s="323" t="str">
        <f t="shared" si="10"/>
        <v xml:space="preserve"> </v>
      </c>
      <c r="H253" s="324" t="str">
        <f t="shared" si="11"/>
        <v xml:space="preserve"> </v>
      </c>
      <c r="J253" s="224"/>
    </row>
    <row r="254" spans="6:10" x14ac:dyDescent="0.25">
      <c r="F254" s="322" t="str">
        <f t="shared" si="9"/>
        <v xml:space="preserve"> </v>
      </c>
      <c r="G254" s="323" t="str">
        <f t="shared" si="10"/>
        <v xml:space="preserve"> </v>
      </c>
      <c r="H254" s="324" t="str">
        <f t="shared" si="11"/>
        <v xml:space="preserve"> </v>
      </c>
      <c r="J254" s="224"/>
    </row>
    <row r="255" spans="6:10" x14ac:dyDescent="0.25">
      <c r="F255" s="322" t="str">
        <f t="shared" si="9"/>
        <v xml:space="preserve"> </v>
      </c>
      <c r="G255" s="323" t="str">
        <f t="shared" si="10"/>
        <v xml:space="preserve"> </v>
      </c>
      <c r="H255" s="324" t="str">
        <f t="shared" si="11"/>
        <v xml:space="preserve"> </v>
      </c>
      <c r="J255" s="224"/>
    </row>
    <row r="256" spans="6:10" x14ac:dyDescent="0.25">
      <c r="F256" s="322" t="str">
        <f t="shared" si="9"/>
        <v xml:space="preserve"> </v>
      </c>
      <c r="G256" s="323" t="str">
        <f t="shared" si="10"/>
        <v xml:space="preserve"> </v>
      </c>
      <c r="H256" s="324" t="str">
        <f t="shared" si="11"/>
        <v xml:space="preserve"> </v>
      </c>
      <c r="J256" s="224"/>
    </row>
    <row r="257" spans="6:10" x14ac:dyDescent="0.25">
      <c r="F257" s="322" t="str">
        <f t="shared" si="9"/>
        <v xml:space="preserve"> </v>
      </c>
      <c r="G257" s="323" t="str">
        <f t="shared" si="10"/>
        <v xml:space="preserve"> </v>
      </c>
      <c r="H257" s="324" t="str">
        <f t="shared" si="11"/>
        <v xml:space="preserve"> </v>
      </c>
      <c r="J257" s="224"/>
    </row>
    <row r="258" spans="6:10" x14ac:dyDescent="0.25">
      <c r="F258" s="322" t="str">
        <f t="shared" si="9"/>
        <v xml:space="preserve"> </v>
      </c>
      <c r="G258" s="323" t="str">
        <f t="shared" si="10"/>
        <v xml:space="preserve"> </v>
      </c>
      <c r="H258" s="324" t="str">
        <f t="shared" si="11"/>
        <v xml:space="preserve"> </v>
      </c>
      <c r="J258" s="224"/>
    </row>
    <row r="259" spans="6:10" x14ac:dyDescent="0.25">
      <c r="F259" s="322" t="str">
        <f t="shared" si="9"/>
        <v xml:space="preserve"> </v>
      </c>
      <c r="G259" s="323" t="str">
        <f t="shared" si="10"/>
        <v xml:space="preserve"> </v>
      </c>
      <c r="H259" s="324" t="str">
        <f t="shared" si="11"/>
        <v xml:space="preserve"> </v>
      </c>
      <c r="J259" s="224"/>
    </row>
    <row r="260" spans="6:10" x14ac:dyDescent="0.25">
      <c r="F260" s="322" t="str">
        <f t="shared" si="9"/>
        <v xml:space="preserve"> </v>
      </c>
      <c r="G260" s="323" t="str">
        <f t="shared" si="10"/>
        <v xml:space="preserve"> </v>
      </c>
      <c r="H260" s="324" t="str">
        <f t="shared" si="11"/>
        <v xml:space="preserve"> </v>
      </c>
      <c r="J260" s="224"/>
    </row>
    <row r="261" spans="6:10" x14ac:dyDescent="0.25">
      <c r="F261" s="322" t="str">
        <f t="shared" si="9"/>
        <v xml:space="preserve"> </v>
      </c>
      <c r="G261" s="323" t="str">
        <f t="shared" si="10"/>
        <v xml:space="preserve"> </v>
      </c>
      <c r="H261" s="324" t="str">
        <f t="shared" si="11"/>
        <v xml:space="preserve"> </v>
      </c>
      <c r="J261" s="224"/>
    </row>
    <row r="262" spans="6:10" x14ac:dyDescent="0.25">
      <c r="F262" s="322" t="str">
        <f t="shared" si="9"/>
        <v xml:space="preserve"> </v>
      </c>
      <c r="G262" s="323" t="str">
        <f t="shared" si="10"/>
        <v xml:space="preserve"> </v>
      </c>
      <c r="H262" s="324" t="str">
        <f t="shared" si="11"/>
        <v xml:space="preserve"> </v>
      </c>
      <c r="J262" s="224"/>
    </row>
    <row r="263" spans="6:10" x14ac:dyDescent="0.25">
      <c r="F263" s="322" t="str">
        <f t="shared" si="9"/>
        <v xml:space="preserve"> </v>
      </c>
      <c r="G263" s="323" t="str">
        <f t="shared" si="10"/>
        <v xml:space="preserve"> </v>
      </c>
      <c r="H263" s="324" t="str">
        <f t="shared" si="11"/>
        <v xml:space="preserve"> </v>
      </c>
      <c r="J263" s="224"/>
    </row>
    <row r="264" spans="6:10" x14ac:dyDescent="0.25">
      <c r="F264" s="322" t="str">
        <f t="shared" si="9"/>
        <v xml:space="preserve"> </v>
      </c>
      <c r="G264" s="323" t="str">
        <f t="shared" si="10"/>
        <v xml:space="preserve"> </v>
      </c>
      <c r="H264" s="324" t="str">
        <f t="shared" si="11"/>
        <v xml:space="preserve"> </v>
      </c>
      <c r="J264" s="224"/>
    </row>
    <row r="265" spans="6:10" x14ac:dyDescent="0.25">
      <c r="F265" s="322" t="str">
        <f t="shared" si="9"/>
        <v xml:space="preserve"> </v>
      </c>
      <c r="G265" s="323" t="str">
        <f t="shared" si="10"/>
        <v xml:space="preserve"> </v>
      </c>
      <c r="H265" s="324" t="str">
        <f t="shared" si="11"/>
        <v xml:space="preserve"> </v>
      </c>
      <c r="J265" s="224"/>
    </row>
    <row r="266" spans="6:10" x14ac:dyDescent="0.25">
      <c r="F266" s="322" t="str">
        <f t="shared" si="9"/>
        <v xml:space="preserve"> </v>
      </c>
      <c r="G266" s="323" t="str">
        <f t="shared" si="10"/>
        <v xml:space="preserve"> </v>
      </c>
      <c r="H266" s="324" t="str">
        <f t="shared" si="11"/>
        <v xml:space="preserve"> </v>
      </c>
      <c r="J266" s="224"/>
    </row>
    <row r="267" spans="6:10" x14ac:dyDescent="0.25">
      <c r="F267" s="322" t="str">
        <f t="shared" ref="F267:F330" si="12">IF(E267-D267=0," ",E267-D267)</f>
        <v xml:space="preserve"> </v>
      </c>
      <c r="G267" s="323" t="str">
        <f t="shared" ref="G267:G330" si="13">IFERROR(E267/D267%," ")</f>
        <v xml:space="preserve"> </v>
      </c>
      <c r="H267" s="324" t="str">
        <f t="shared" ref="H267:H330" si="14">IFERROR(IF(A267=0,IF(ABS(F267)&lt;$H$6," ",IF(F267=0," ",F267))," ")," ")</f>
        <v xml:space="preserve"> </v>
      </c>
      <c r="J267" s="224"/>
    </row>
    <row r="268" spans="6:10" x14ac:dyDescent="0.25">
      <c r="F268" s="322" t="str">
        <f t="shared" si="12"/>
        <v xml:space="preserve"> </v>
      </c>
      <c r="G268" s="323" t="str">
        <f t="shared" si="13"/>
        <v xml:space="preserve"> </v>
      </c>
      <c r="H268" s="324" t="str">
        <f t="shared" si="14"/>
        <v xml:space="preserve"> </v>
      </c>
      <c r="J268" s="224"/>
    </row>
    <row r="269" spans="6:10" x14ac:dyDescent="0.25">
      <c r="F269" s="322" t="str">
        <f t="shared" si="12"/>
        <v xml:space="preserve"> </v>
      </c>
      <c r="G269" s="323" t="str">
        <f t="shared" si="13"/>
        <v xml:space="preserve"> </v>
      </c>
      <c r="H269" s="324" t="str">
        <f t="shared" si="14"/>
        <v xml:space="preserve"> </v>
      </c>
      <c r="J269" s="224"/>
    </row>
    <row r="270" spans="6:10" x14ac:dyDescent="0.25">
      <c r="F270" s="322" t="str">
        <f t="shared" si="12"/>
        <v xml:space="preserve"> </v>
      </c>
      <c r="G270" s="323" t="str">
        <f t="shared" si="13"/>
        <v xml:space="preserve"> </v>
      </c>
      <c r="H270" s="324" t="str">
        <f t="shared" si="14"/>
        <v xml:space="preserve"> </v>
      </c>
      <c r="J270" s="224"/>
    </row>
    <row r="271" spans="6:10" x14ac:dyDescent="0.25">
      <c r="F271" s="322" t="str">
        <f t="shared" si="12"/>
        <v xml:space="preserve"> </v>
      </c>
      <c r="G271" s="323" t="str">
        <f t="shared" si="13"/>
        <v xml:space="preserve"> </v>
      </c>
      <c r="H271" s="324" t="str">
        <f t="shared" si="14"/>
        <v xml:space="preserve"> </v>
      </c>
      <c r="J271" s="224"/>
    </row>
    <row r="272" spans="6:10" x14ac:dyDescent="0.25">
      <c r="F272" s="322" t="str">
        <f t="shared" si="12"/>
        <v xml:space="preserve"> </v>
      </c>
      <c r="G272" s="323" t="str">
        <f t="shared" si="13"/>
        <v xml:space="preserve"> </v>
      </c>
      <c r="H272" s="324" t="str">
        <f t="shared" si="14"/>
        <v xml:space="preserve"> </v>
      </c>
      <c r="J272" s="224"/>
    </row>
    <row r="273" spans="6:10" x14ac:dyDescent="0.25">
      <c r="F273" s="322" t="str">
        <f t="shared" si="12"/>
        <v xml:space="preserve"> </v>
      </c>
      <c r="G273" s="323" t="str">
        <f t="shared" si="13"/>
        <v xml:space="preserve"> </v>
      </c>
      <c r="H273" s="324" t="str">
        <f t="shared" si="14"/>
        <v xml:space="preserve"> </v>
      </c>
      <c r="J273" s="224"/>
    </row>
    <row r="274" spans="6:10" x14ac:dyDescent="0.25">
      <c r="F274" s="322" t="str">
        <f t="shared" si="12"/>
        <v xml:space="preserve"> </v>
      </c>
      <c r="G274" s="323" t="str">
        <f t="shared" si="13"/>
        <v xml:space="preserve"> </v>
      </c>
      <c r="H274" s="324" t="str">
        <f t="shared" si="14"/>
        <v xml:space="preserve"> </v>
      </c>
      <c r="J274" s="224"/>
    </row>
    <row r="275" spans="6:10" x14ac:dyDescent="0.25">
      <c r="F275" s="322" t="str">
        <f t="shared" si="12"/>
        <v xml:space="preserve"> </v>
      </c>
      <c r="G275" s="323" t="str">
        <f t="shared" si="13"/>
        <v xml:space="preserve"> </v>
      </c>
      <c r="H275" s="324" t="str">
        <f t="shared" si="14"/>
        <v xml:space="preserve"> </v>
      </c>
      <c r="J275" s="224"/>
    </row>
    <row r="276" spans="6:10" x14ac:dyDescent="0.25">
      <c r="F276" s="322" t="str">
        <f t="shared" si="12"/>
        <v xml:space="preserve"> </v>
      </c>
      <c r="G276" s="323" t="str">
        <f t="shared" si="13"/>
        <v xml:space="preserve"> </v>
      </c>
      <c r="H276" s="324" t="str">
        <f t="shared" si="14"/>
        <v xml:space="preserve"> </v>
      </c>
      <c r="J276" s="224"/>
    </row>
    <row r="277" spans="6:10" x14ac:dyDescent="0.25">
      <c r="F277" s="322" t="str">
        <f t="shared" si="12"/>
        <v xml:space="preserve"> </v>
      </c>
      <c r="G277" s="323" t="str">
        <f t="shared" si="13"/>
        <v xml:space="preserve"> </v>
      </c>
      <c r="H277" s="324" t="str">
        <f t="shared" si="14"/>
        <v xml:space="preserve"> </v>
      </c>
      <c r="J277" s="224"/>
    </row>
    <row r="278" spans="6:10" x14ac:dyDescent="0.25">
      <c r="F278" s="322" t="str">
        <f t="shared" si="12"/>
        <v xml:space="preserve"> </v>
      </c>
      <c r="G278" s="323" t="str">
        <f t="shared" si="13"/>
        <v xml:space="preserve"> </v>
      </c>
      <c r="H278" s="324" t="str">
        <f t="shared" si="14"/>
        <v xml:space="preserve"> </v>
      </c>
      <c r="J278" s="224"/>
    </row>
    <row r="279" spans="6:10" x14ac:dyDescent="0.25">
      <c r="F279" s="322" t="str">
        <f t="shared" si="12"/>
        <v xml:space="preserve"> </v>
      </c>
      <c r="G279" s="323" t="str">
        <f t="shared" si="13"/>
        <v xml:space="preserve"> </v>
      </c>
      <c r="H279" s="324" t="str">
        <f t="shared" si="14"/>
        <v xml:space="preserve"> </v>
      </c>
      <c r="J279" s="224"/>
    </row>
    <row r="280" spans="6:10" x14ac:dyDescent="0.25">
      <c r="F280" s="322" t="str">
        <f t="shared" si="12"/>
        <v xml:space="preserve"> </v>
      </c>
      <c r="G280" s="323" t="str">
        <f t="shared" si="13"/>
        <v xml:space="preserve"> </v>
      </c>
      <c r="H280" s="324" t="str">
        <f t="shared" si="14"/>
        <v xml:space="preserve"> </v>
      </c>
      <c r="J280" s="224"/>
    </row>
    <row r="281" spans="6:10" x14ac:dyDescent="0.25">
      <c r="F281" s="322" t="str">
        <f t="shared" si="12"/>
        <v xml:space="preserve"> </v>
      </c>
      <c r="G281" s="323" t="str">
        <f t="shared" si="13"/>
        <v xml:space="preserve"> </v>
      </c>
      <c r="H281" s="324" t="str">
        <f t="shared" si="14"/>
        <v xml:space="preserve"> </v>
      </c>
      <c r="J281" s="224"/>
    </row>
    <row r="282" spans="6:10" x14ac:dyDescent="0.25">
      <c r="F282" s="322" t="str">
        <f t="shared" si="12"/>
        <v xml:space="preserve"> </v>
      </c>
      <c r="G282" s="323" t="str">
        <f t="shared" si="13"/>
        <v xml:space="preserve"> </v>
      </c>
      <c r="H282" s="324" t="str">
        <f t="shared" si="14"/>
        <v xml:space="preserve"> </v>
      </c>
      <c r="J282" s="224"/>
    </row>
    <row r="283" spans="6:10" x14ac:dyDescent="0.25">
      <c r="F283" s="322" t="str">
        <f t="shared" si="12"/>
        <v xml:space="preserve"> </v>
      </c>
      <c r="G283" s="323" t="str">
        <f t="shared" si="13"/>
        <v xml:space="preserve"> </v>
      </c>
      <c r="H283" s="324" t="str">
        <f t="shared" si="14"/>
        <v xml:space="preserve"> </v>
      </c>
      <c r="J283" s="224"/>
    </row>
    <row r="284" spans="6:10" x14ac:dyDescent="0.25">
      <c r="F284" s="322" t="str">
        <f t="shared" si="12"/>
        <v xml:space="preserve"> </v>
      </c>
      <c r="G284" s="323" t="str">
        <f t="shared" si="13"/>
        <v xml:space="preserve"> </v>
      </c>
      <c r="H284" s="324" t="str">
        <f t="shared" si="14"/>
        <v xml:space="preserve"> </v>
      </c>
      <c r="J284" s="224"/>
    </row>
    <row r="285" spans="6:10" x14ac:dyDescent="0.25">
      <c r="F285" s="322" t="str">
        <f t="shared" si="12"/>
        <v xml:space="preserve"> </v>
      </c>
      <c r="G285" s="323" t="str">
        <f t="shared" si="13"/>
        <v xml:space="preserve"> </v>
      </c>
      <c r="H285" s="324" t="str">
        <f t="shared" si="14"/>
        <v xml:space="preserve"> </v>
      </c>
      <c r="J285" s="224"/>
    </row>
    <row r="286" spans="6:10" x14ac:dyDescent="0.25">
      <c r="F286" s="322" t="str">
        <f t="shared" si="12"/>
        <v xml:space="preserve"> </v>
      </c>
      <c r="G286" s="323" t="str">
        <f t="shared" si="13"/>
        <v xml:space="preserve"> </v>
      </c>
      <c r="H286" s="324" t="str">
        <f t="shared" si="14"/>
        <v xml:space="preserve"> </v>
      </c>
      <c r="J286" s="224"/>
    </row>
    <row r="287" spans="6:10" x14ac:dyDescent="0.25">
      <c r="F287" s="322" t="str">
        <f t="shared" si="12"/>
        <v xml:space="preserve"> </v>
      </c>
      <c r="G287" s="323" t="str">
        <f t="shared" si="13"/>
        <v xml:space="preserve"> </v>
      </c>
      <c r="H287" s="324" t="str">
        <f t="shared" si="14"/>
        <v xml:space="preserve"> </v>
      </c>
      <c r="J287" s="224"/>
    </row>
    <row r="288" spans="6:10" x14ac:dyDescent="0.25">
      <c r="F288" s="322" t="str">
        <f t="shared" si="12"/>
        <v xml:space="preserve"> </v>
      </c>
      <c r="G288" s="323" t="str">
        <f t="shared" si="13"/>
        <v xml:space="preserve"> </v>
      </c>
      <c r="H288" s="324" t="str">
        <f t="shared" si="14"/>
        <v xml:space="preserve"> </v>
      </c>
      <c r="J288" s="224"/>
    </row>
    <row r="289" spans="6:10" x14ac:dyDescent="0.25">
      <c r="F289" s="322" t="str">
        <f t="shared" si="12"/>
        <v xml:space="preserve"> </v>
      </c>
      <c r="G289" s="323" t="str">
        <f t="shared" si="13"/>
        <v xml:space="preserve"> </v>
      </c>
      <c r="H289" s="324" t="str">
        <f t="shared" si="14"/>
        <v xml:space="preserve"> </v>
      </c>
      <c r="J289" s="224"/>
    </row>
    <row r="290" spans="6:10" x14ac:dyDescent="0.25">
      <c r="F290" s="322" t="str">
        <f t="shared" si="12"/>
        <v xml:space="preserve"> </v>
      </c>
      <c r="G290" s="323" t="str">
        <f t="shared" si="13"/>
        <v xml:space="preserve"> </v>
      </c>
      <c r="H290" s="324" t="str">
        <f t="shared" si="14"/>
        <v xml:space="preserve"> </v>
      </c>
      <c r="J290" s="224"/>
    </row>
    <row r="291" spans="6:10" x14ac:dyDescent="0.25">
      <c r="F291" s="322" t="str">
        <f t="shared" si="12"/>
        <v xml:space="preserve"> </v>
      </c>
      <c r="G291" s="323" t="str">
        <f t="shared" si="13"/>
        <v xml:space="preserve"> </v>
      </c>
      <c r="H291" s="324" t="str">
        <f t="shared" si="14"/>
        <v xml:space="preserve"> </v>
      </c>
      <c r="J291" s="224"/>
    </row>
    <row r="292" spans="6:10" x14ac:dyDescent="0.25">
      <c r="F292" s="322" t="str">
        <f t="shared" si="12"/>
        <v xml:space="preserve"> </v>
      </c>
      <c r="G292" s="323" t="str">
        <f t="shared" si="13"/>
        <v xml:space="preserve"> </v>
      </c>
      <c r="H292" s="324" t="str">
        <f t="shared" si="14"/>
        <v xml:space="preserve"> </v>
      </c>
      <c r="J292" s="224"/>
    </row>
    <row r="293" spans="6:10" x14ac:dyDescent="0.25">
      <c r="F293" s="322" t="str">
        <f t="shared" si="12"/>
        <v xml:space="preserve"> </v>
      </c>
      <c r="G293" s="323" t="str">
        <f t="shared" si="13"/>
        <v xml:space="preserve"> </v>
      </c>
      <c r="H293" s="324" t="str">
        <f t="shared" si="14"/>
        <v xml:space="preserve"> </v>
      </c>
      <c r="J293" s="224"/>
    </row>
    <row r="294" spans="6:10" x14ac:dyDescent="0.25">
      <c r="F294" s="322" t="str">
        <f t="shared" si="12"/>
        <v xml:space="preserve"> </v>
      </c>
      <c r="G294" s="323" t="str">
        <f t="shared" si="13"/>
        <v xml:space="preserve"> </v>
      </c>
      <c r="H294" s="324" t="str">
        <f t="shared" si="14"/>
        <v xml:space="preserve"> </v>
      </c>
      <c r="J294" s="224"/>
    </row>
    <row r="295" spans="6:10" x14ac:dyDescent="0.25">
      <c r="F295" s="322" t="str">
        <f t="shared" si="12"/>
        <v xml:space="preserve"> </v>
      </c>
      <c r="G295" s="323" t="str">
        <f t="shared" si="13"/>
        <v xml:space="preserve"> </v>
      </c>
      <c r="H295" s="324" t="str">
        <f t="shared" si="14"/>
        <v xml:space="preserve"> </v>
      </c>
      <c r="J295" s="224"/>
    </row>
    <row r="296" spans="6:10" x14ac:dyDescent="0.25">
      <c r="F296" s="322" t="str">
        <f t="shared" si="12"/>
        <v xml:space="preserve"> </v>
      </c>
      <c r="G296" s="323" t="str">
        <f t="shared" si="13"/>
        <v xml:space="preserve"> </v>
      </c>
      <c r="H296" s="324" t="str">
        <f t="shared" si="14"/>
        <v xml:space="preserve"> </v>
      </c>
      <c r="J296" s="224"/>
    </row>
    <row r="297" spans="6:10" x14ac:dyDescent="0.25">
      <c r="F297" s="322" t="str">
        <f t="shared" si="12"/>
        <v xml:space="preserve"> </v>
      </c>
      <c r="G297" s="323" t="str">
        <f t="shared" si="13"/>
        <v xml:space="preserve"> </v>
      </c>
      <c r="H297" s="324" t="str">
        <f t="shared" si="14"/>
        <v xml:space="preserve"> </v>
      </c>
      <c r="J297" s="224"/>
    </row>
    <row r="298" spans="6:10" x14ac:dyDescent="0.25">
      <c r="F298" s="322" t="str">
        <f t="shared" si="12"/>
        <v xml:space="preserve"> </v>
      </c>
      <c r="G298" s="323" t="str">
        <f t="shared" si="13"/>
        <v xml:space="preserve"> </v>
      </c>
      <c r="H298" s="324" t="str">
        <f t="shared" si="14"/>
        <v xml:space="preserve"> </v>
      </c>
      <c r="J298" s="224"/>
    </row>
    <row r="299" spans="6:10" x14ac:dyDescent="0.25">
      <c r="F299" s="322" t="str">
        <f t="shared" si="12"/>
        <v xml:space="preserve"> </v>
      </c>
      <c r="G299" s="323" t="str">
        <f t="shared" si="13"/>
        <v xml:space="preserve"> </v>
      </c>
      <c r="H299" s="324" t="str">
        <f t="shared" si="14"/>
        <v xml:space="preserve"> </v>
      </c>
      <c r="J299" s="224"/>
    </row>
    <row r="300" spans="6:10" x14ac:dyDescent="0.25">
      <c r="F300" s="322" t="str">
        <f t="shared" si="12"/>
        <v xml:space="preserve"> </v>
      </c>
      <c r="G300" s="323" t="str">
        <f t="shared" si="13"/>
        <v xml:space="preserve"> </v>
      </c>
      <c r="H300" s="324" t="str">
        <f t="shared" si="14"/>
        <v xml:space="preserve"> </v>
      </c>
      <c r="J300" s="224"/>
    </row>
    <row r="301" spans="6:10" x14ac:dyDescent="0.25">
      <c r="F301" s="322" t="str">
        <f t="shared" si="12"/>
        <v xml:space="preserve"> </v>
      </c>
      <c r="G301" s="323" t="str">
        <f t="shared" si="13"/>
        <v xml:space="preserve"> </v>
      </c>
      <c r="H301" s="324" t="str">
        <f t="shared" si="14"/>
        <v xml:space="preserve"> </v>
      </c>
      <c r="J301" s="224"/>
    </row>
    <row r="302" spans="6:10" x14ac:dyDescent="0.25">
      <c r="F302" s="322" t="str">
        <f t="shared" si="12"/>
        <v xml:space="preserve"> </v>
      </c>
      <c r="G302" s="323" t="str">
        <f t="shared" si="13"/>
        <v xml:space="preserve"> </v>
      </c>
      <c r="H302" s="324" t="str">
        <f t="shared" si="14"/>
        <v xml:space="preserve"> </v>
      </c>
      <c r="J302" s="224"/>
    </row>
    <row r="303" spans="6:10" x14ac:dyDescent="0.25">
      <c r="F303" s="322" t="str">
        <f t="shared" si="12"/>
        <v xml:space="preserve"> </v>
      </c>
      <c r="G303" s="323" t="str">
        <f t="shared" si="13"/>
        <v xml:space="preserve"> </v>
      </c>
      <c r="H303" s="324" t="str">
        <f t="shared" si="14"/>
        <v xml:space="preserve"> </v>
      </c>
      <c r="J303" s="224"/>
    </row>
    <row r="304" spans="6:10" x14ac:dyDescent="0.25">
      <c r="F304" s="322" t="str">
        <f t="shared" si="12"/>
        <v xml:space="preserve"> </v>
      </c>
      <c r="G304" s="323" t="str">
        <f t="shared" si="13"/>
        <v xml:space="preserve"> </v>
      </c>
      <c r="H304" s="324" t="str">
        <f t="shared" si="14"/>
        <v xml:space="preserve"> </v>
      </c>
      <c r="J304" s="224"/>
    </row>
    <row r="305" spans="6:10" x14ac:dyDescent="0.25">
      <c r="F305" s="322" t="str">
        <f t="shared" si="12"/>
        <v xml:space="preserve"> </v>
      </c>
      <c r="G305" s="323" t="str">
        <f t="shared" si="13"/>
        <v xml:space="preserve"> </v>
      </c>
      <c r="H305" s="324" t="str">
        <f t="shared" si="14"/>
        <v xml:space="preserve"> </v>
      </c>
      <c r="J305" s="224"/>
    </row>
    <row r="306" spans="6:10" x14ac:dyDescent="0.25">
      <c r="F306" s="322" t="str">
        <f t="shared" si="12"/>
        <v xml:space="preserve"> </v>
      </c>
      <c r="G306" s="323" t="str">
        <f t="shared" si="13"/>
        <v xml:space="preserve"> </v>
      </c>
      <c r="H306" s="324" t="str">
        <f t="shared" si="14"/>
        <v xml:space="preserve"> </v>
      </c>
      <c r="J306" s="224"/>
    </row>
    <row r="307" spans="6:10" x14ac:dyDescent="0.25">
      <c r="F307" s="322" t="str">
        <f t="shared" si="12"/>
        <v xml:space="preserve"> </v>
      </c>
      <c r="G307" s="323" t="str">
        <f t="shared" si="13"/>
        <v xml:space="preserve"> </v>
      </c>
      <c r="H307" s="324" t="str">
        <f t="shared" si="14"/>
        <v xml:space="preserve"> </v>
      </c>
      <c r="J307" s="224"/>
    </row>
    <row r="308" spans="6:10" x14ac:dyDescent="0.25">
      <c r="F308" s="322" t="str">
        <f t="shared" si="12"/>
        <v xml:space="preserve"> </v>
      </c>
      <c r="G308" s="323" t="str">
        <f t="shared" si="13"/>
        <v xml:space="preserve"> </v>
      </c>
      <c r="H308" s="324" t="str">
        <f t="shared" si="14"/>
        <v xml:space="preserve"> </v>
      </c>
      <c r="J308" s="224"/>
    </row>
    <row r="309" spans="6:10" x14ac:dyDescent="0.25">
      <c r="F309" s="322" t="str">
        <f t="shared" si="12"/>
        <v xml:space="preserve"> </v>
      </c>
      <c r="G309" s="323" t="str">
        <f t="shared" si="13"/>
        <v xml:space="preserve"> </v>
      </c>
      <c r="H309" s="324" t="str">
        <f t="shared" si="14"/>
        <v xml:space="preserve"> </v>
      </c>
      <c r="J309" s="224"/>
    </row>
    <row r="310" spans="6:10" x14ac:dyDescent="0.25">
      <c r="F310" s="322" t="str">
        <f t="shared" si="12"/>
        <v xml:space="preserve"> </v>
      </c>
      <c r="G310" s="323" t="str">
        <f t="shared" si="13"/>
        <v xml:space="preserve"> </v>
      </c>
      <c r="H310" s="324" t="str">
        <f t="shared" si="14"/>
        <v xml:space="preserve"> </v>
      </c>
      <c r="J310" s="224"/>
    </row>
    <row r="311" spans="6:10" x14ac:dyDescent="0.25">
      <c r="F311" s="322" t="str">
        <f t="shared" si="12"/>
        <v xml:space="preserve"> </v>
      </c>
      <c r="G311" s="323" t="str">
        <f t="shared" si="13"/>
        <v xml:space="preserve"> </v>
      </c>
      <c r="H311" s="324" t="str">
        <f t="shared" si="14"/>
        <v xml:space="preserve"> </v>
      </c>
      <c r="J311" s="224"/>
    </row>
    <row r="312" spans="6:10" x14ac:dyDescent="0.25">
      <c r="F312" s="322" t="str">
        <f t="shared" si="12"/>
        <v xml:space="preserve"> </v>
      </c>
      <c r="G312" s="323" t="str">
        <f t="shared" si="13"/>
        <v xml:space="preserve"> </v>
      </c>
      <c r="H312" s="324" t="str">
        <f t="shared" si="14"/>
        <v xml:space="preserve"> </v>
      </c>
      <c r="J312" s="224"/>
    </row>
    <row r="313" spans="6:10" x14ac:dyDescent="0.25">
      <c r="F313" s="322" t="str">
        <f t="shared" si="12"/>
        <v xml:space="preserve"> </v>
      </c>
      <c r="G313" s="323" t="str">
        <f t="shared" si="13"/>
        <v xml:space="preserve"> </v>
      </c>
      <c r="H313" s="324" t="str">
        <f t="shared" si="14"/>
        <v xml:space="preserve"> </v>
      </c>
      <c r="J313" s="224"/>
    </row>
    <row r="314" spans="6:10" x14ac:dyDescent="0.25">
      <c r="F314" s="322" t="str">
        <f t="shared" si="12"/>
        <v xml:space="preserve"> </v>
      </c>
      <c r="G314" s="323" t="str">
        <f t="shared" si="13"/>
        <v xml:space="preserve"> </v>
      </c>
      <c r="H314" s="324" t="str">
        <f t="shared" si="14"/>
        <v xml:space="preserve"> </v>
      </c>
      <c r="J314" s="224"/>
    </row>
    <row r="315" spans="6:10" x14ac:dyDescent="0.25">
      <c r="F315" s="322" t="str">
        <f t="shared" si="12"/>
        <v xml:space="preserve"> </v>
      </c>
      <c r="G315" s="323" t="str">
        <f t="shared" si="13"/>
        <v xml:space="preserve"> </v>
      </c>
      <c r="H315" s="324" t="str">
        <f t="shared" si="14"/>
        <v xml:space="preserve"> </v>
      </c>
      <c r="J315" s="224"/>
    </row>
    <row r="316" spans="6:10" x14ac:dyDescent="0.25">
      <c r="F316" s="322" t="str">
        <f t="shared" si="12"/>
        <v xml:space="preserve"> </v>
      </c>
      <c r="G316" s="323" t="str">
        <f t="shared" si="13"/>
        <v xml:space="preserve"> </v>
      </c>
      <c r="H316" s="324" t="str">
        <f t="shared" si="14"/>
        <v xml:space="preserve"> </v>
      </c>
      <c r="J316" s="224"/>
    </row>
    <row r="317" spans="6:10" x14ac:dyDescent="0.25">
      <c r="F317" s="322" t="str">
        <f t="shared" si="12"/>
        <v xml:space="preserve"> </v>
      </c>
      <c r="G317" s="323" t="str">
        <f t="shared" si="13"/>
        <v xml:space="preserve"> </v>
      </c>
      <c r="H317" s="324" t="str">
        <f t="shared" si="14"/>
        <v xml:space="preserve"> </v>
      </c>
      <c r="J317" s="224"/>
    </row>
    <row r="318" spans="6:10" x14ac:dyDescent="0.25">
      <c r="F318" s="322" t="str">
        <f t="shared" si="12"/>
        <v xml:space="preserve"> </v>
      </c>
      <c r="G318" s="323" t="str">
        <f t="shared" si="13"/>
        <v xml:space="preserve"> </v>
      </c>
      <c r="H318" s="324" t="str">
        <f t="shared" si="14"/>
        <v xml:space="preserve"> </v>
      </c>
      <c r="J318" s="224"/>
    </row>
    <row r="319" spans="6:10" x14ac:dyDescent="0.25">
      <c r="F319" s="322" t="str">
        <f t="shared" si="12"/>
        <v xml:space="preserve"> </v>
      </c>
      <c r="G319" s="323" t="str">
        <f t="shared" si="13"/>
        <v xml:space="preserve"> </v>
      </c>
      <c r="H319" s="324" t="str">
        <f t="shared" si="14"/>
        <v xml:space="preserve"> </v>
      </c>
      <c r="J319" s="224"/>
    </row>
    <row r="320" spans="6:10" x14ac:dyDescent="0.25">
      <c r="F320" s="322" t="str">
        <f t="shared" si="12"/>
        <v xml:space="preserve"> </v>
      </c>
      <c r="G320" s="323" t="str">
        <f t="shared" si="13"/>
        <v xml:space="preserve"> </v>
      </c>
      <c r="H320" s="324" t="str">
        <f t="shared" si="14"/>
        <v xml:space="preserve"> </v>
      </c>
      <c r="J320" s="224"/>
    </row>
    <row r="321" spans="6:10" x14ac:dyDescent="0.25">
      <c r="F321" s="322" t="str">
        <f t="shared" si="12"/>
        <v xml:space="preserve"> </v>
      </c>
      <c r="G321" s="323" t="str">
        <f t="shared" si="13"/>
        <v xml:space="preserve"> </v>
      </c>
      <c r="H321" s="324" t="str">
        <f t="shared" si="14"/>
        <v xml:space="preserve"> </v>
      </c>
      <c r="J321" s="224"/>
    </row>
    <row r="322" spans="6:10" x14ac:dyDescent="0.25">
      <c r="F322" s="322" t="str">
        <f t="shared" si="12"/>
        <v xml:space="preserve"> </v>
      </c>
      <c r="G322" s="323" t="str">
        <f t="shared" si="13"/>
        <v xml:space="preserve"> </v>
      </c>
      <c r="H322" s="324" t="str">
        <f t="shared" si="14"/>
        <v xml:space="preserve"> </v>
      </c>
      <c r="J322" s="224"/>
    </row>
    <row r="323" spans="6:10" x14ac:dyDescent="0.25">
      <c r="F323" s="322" t="str">
        <f t="shared" si="12"/>
        <v xml:space="preserve"> </v>
      </c>
      <c r="G323" s="323" t="str">
        <f t="shared" si="13"/>
        <v xml:space="preserve"> </v>
      </c>
      <c r="H323" s="324" t="str">
        <f t="shared" si="14"/>
        <v xml:space="preserve"> </v>
      </c>
      <c r="J323" s="224"/>
    </row>
    <row r="324" spans="6:10" x14ac:dyDescent="0.25">
      <c r="F324" s="322" t="str">
        <f t="shared" si="12"/>
        <v xml:space="preserve"> </v>
      </c>
      <c r="G324" s="323" t="str">
        <f t="shared" si="13"/>
        <v xml:space="preserve"> </v>
      </c>
      <c r="H324" s="324" t="str">
        <f t="shared" si="14"/>
        <v xml:space="preserve"> </v>
      </c>
      <c r="J324" s="224"/>
    </row>
    <row r="325" spans="6:10" x14ac:dyDescent="0.25">
      <c r="F325" s="322" t="str">
        <f t="shared" si="12"/>
        <v xml:space="preserve"> </v>
      </c>
      <c r="G325" s="323" t="str">
        <f t="shared" si="13"/>
        <v xml:space="preserve"> </v>
      </c>
      <c r="H325" s="324" t="str">
        <f t="shared" si="14"/>
        <v xml:space="preserve"> </v>
      </c>
      <c r="J325" s="224"/>
    </row>
    <row r="326" spans="6:10" x14ac:dyDescent="0.25">
      <c r="F326" s="322" t="str">
        <f t="shared" si="12"/>
        <v xml:space="preserve"> </v>
      </c>
      <c r="G326" s="323" t="str">
        <f t="shared" si="13"/>
        <v xml:space="preserve"> </v>
      </c>
      <c r="H326" s="324" t="str">
        <f t="shared" si="14"/>
        <v xml:space="preserve"> </v>
      </c>
      <c r="J326" s="224"/>
    </row>
    <row r="327" spans="6:10" x14ac:dyDescent="0.25">
      <c r="F327" s="322" t="str">
        <f t="shared" si="12"/>
        <v xml:space="preserve"> </v>
      </c>
      <c r="G327" s="323" t="str">
        <f t="shared" si="13"/>
        <v xml:space="preserve"> </v>
      </c>
      <c r="H327" s="324" t="str">
        <f t="shared" si="14"/>
        <v xml:space="preserve"> </v>
      </c>
      <c r="J327" s="224"/>
    </row>
    <row r="328" spans="6:10" x14ac:dyDescent="0.25">
      <c r="F328" s="322" t="str">
        <f t="shared" si="12"/>
        <v xml:space="preserve"> </v>
      </c>
      <c r="G328" s="323" t="str">
        <f t="shared" si="13"/>
        <v xml:space="preserve"> </v>
      </c>
      <c r="H328" s="324" t="str">
        <f t="shared" si="14"/>
        <v xml:space="preserve"> </v>
      </c>
      <c r="J328" s="224"/>
    </row>
    <row r="329" spans="6:10" x14ac:dyDescent="0.25">
      <c r="F329" s="322" t="str">
        <f t="shared" si="12"/>
        <v xml:space="preserve"> </v>
      </c>
      <c r="G329" s="323" t="str">
        <f t="shared" si="13"/>
        <v xml:space="preserve"> </v>
      </c>
      <c r="H329" s="324" t="str">
        <f t="shared" si="14"/>
        <v xml:space="preserve"> </v>
      </c>
      <c r="J329" s="224"/>
    </row>
    <row r="330" spans="6:10" x14ac:dyDescent="0.25">
      <c r="F330" s="322" t="str">
        <f t="shared" si="12"/>
        <v xml:space="preserve"> </v>
      </c>
      <c r="G330" s="323" t="str">
        <f t="shared" si="13"/>
        <v xml:space="preserve"> </v>
      </c>
      <c r="H330" s="324" t="str">
        <f t="shared" si="14"/>
        <v xml:space="preserve"> </v>
      </c>
      <c r="J330" s="224"/>
    </row>
    <row r="331" spans="6:10" x14ac:dyDescent="0.25">
      <c r="F331" s="322" t="str">
        <f t="shared" ref="F331:F394" si="15">IF(E331-D331=0," ",E331-D331)</f>
        <v xml:space="preserve"> </v>
      </c>
      <c r="G331" s="323" t="str">
        <f t="shared" ref="G331:G394" si="16">IFERROR(E331/D331%," ")</f>
        <v xml:space="preserve"> </v>
      </c>
      <c r="H331" s="324" t="str">
        <f t="shared" ref="H331:H394" si="17">IFERROR(IF(A331=0,IF(ABS(F331)&lt;$H$6," ",IF(F331=0," ",F331))," ")," ")</f>
        <v xml:space="preserve"> </v>
      </c>
      <c r="J331" s="224"/>
    </row>
    <row r="332" spans="6:10" x14ac:dyDescent="0.25">
      <c r="F332" s="322" t="str">
        <f t="shared" si="15"/>
        <v xml:space="preserve"> </v>
      </c>
      <c r="G332" s="323" t="str">
        <f t="shared" si="16"/>
        <v xml:space="preserve"> </v>
      </c>
      <c r="H332" s="324" t="str">
        <f t="shared" si="17"/>
        <v xml:space="preserve"> </v>
      </c>
      <c r="J332" s="224"/>
    </row>
    <row r="333" spans="6:10" x14ac:dyDescent="0.25">
      <c r="F333" s="322" t="str">
        <f t="shared" si="15"/>
        <v xml:space="preserve"> </v>
      </c>
      <c r="G333" s="323" t="str">
        <f t="shared" si="16"/>
        <v xml:space="preserve"> </v>
      </c>
      <c r="H333" s="324" t="str">
        <f t="shared" si="17"/>
        <v xml:space="preserve"> </v>
      </c>
      <c r="J333" s="224"/>
    </row>
    <row r="334" spans="6:10" x14ac:dyDescent="0.25">
      <c r="F334" s="322" t="str">
        <f t="shared" si="15"/>
        <v xml:space="preserve"> </v>
      </c>
      <c r="G334" s="323" t="str">
        <f t="shared" si="16"/>
        <v xml:space="preserve"> </v>
      </c>
      <c r="H334" s="324" t="str">
        <f t="shared" si="17"/>
        <v xml:space="preserve"> </v>
      </c>
      <c r="J334" s="224"/>
    </row>
    <row r="335" spans="6:10" x14ac:dyDescent="0.25">
      <c r="F335" s="322" t="str">
        <f t="shared" si="15"/>
        <v xml:space="preserve"> </v>
      </c>
      <c r="G335" s="323" t="str">
        <f t="shared" si="16"/>
        <v xml:space="preserve"> </v>
      </c>
      <c r="H335" s="324" t="str">
        <f t="shared" si="17"/>
        <v xml:space="preserve"> </v>
      </c>
      <c r="J335" s="224"/>
    </row>
    <row r="336" spans="6:10" x14ac:dyDescent="0.25">
      <c r="F336" s="322" t="str">
        <f t="shared" si="15"/>
        <v xml:space="preserve"> </v>
      </c>
      <c r="G336" s="323" t="str">
        <f t="shared" si="16"/>
        <v xml:space="preserve"> </v>
      </c>
      <c r="H336" s="324" t="str">
        <f t="shared" si="17"/>
        <v xml:space="preserve"> </v>
      </c>
      <c r="J336" s="224"/>
    </row>
    <row r="337" spans="6:10" x14ac:dyDescent="0.25">
      <c r="F337" s="322" t="str">
        <f t="shared" si="15"/>
        <v xml:space="preserve"> </v>
      </c>
      <c r="G337" s="323" t="str">
        <f t="shared" si="16"/>
        <v xml:space="preserve"> </v>
      </c>
      <c r="H337" s="324" t="str">
        <f t="shared" si="17"/>
        <v xml:space="preserve"> </v>
      </c>
      <c r="J337" s="224"/>
    </row>
    <row r="338" spans="6:10" x14ac:dyDescent="0.25">
      <c r="F338" s="322" t="str">
        <f t="shared" si="15"/>
        <v xml:space="preserve"> </v>
      </c>
      <c r="G338" s="323" t="str">
        <f t="shared" si="16"/>
        <v xml:space="preserve"> </v>
      </c>
      <c r="H338" s="324" t="str">
        <f t="shared" si="17"/>
        <v xml:space="preserve"> </v>
      </c>
      <c r="J338" s="224"/>
    </row>
    <row r="339" spans="6:10" x14ac:dyDescent="0.25">
      <c r="F339" s="322" t="str">
        <f t="shared" si="15"/>
        <v xml:space="preserve"> </v>
      </c>
      <c r="G339" s="323" t="str">
        <f t="shared" si="16"/>
        <v xml:space="preserve"> </v>
      </c>
      <c r="H339" s="324" t="str">
        <f t="shared" si="17"/>
        <v xml:space="preserve"> </v>
      </c>
      <c r="J339" s="224"/>
    </row>
    <row r="340" spans="6:10" x14ac:dyDescent="0.25">
      <c r="F340" s="322" t="str">
        <f t="shared" si="15"/>
        <v xml:space="preserve"> </v>
      </c>
      <c r="G340" s="323" t="str">
        <f t="shared" si="16"/>
        <v xml:space="preserve"> </v>
      </c>
      <c r="H340" s="324" t="str">
        <f t="shared" si="17"/>
        <v xml:space="preserve"> </v>
      </c>
      <c r="J340" s="224"/>
    </row>
    <row r="341" spans="6:10" x14ac:dyDescent="0.25">
      <c r="F341" s="322" t="str">
        <f t="shared" si="15"/>
        <v xml:space="preserve"> </v>
      </c>
      <c r="G341" s="323" t="str">
        <f t="shared" si="16"/>
        <v xml:space="preserve"> </v>
      </c>
      <c r="H341" s="324" t="str">
        <f t="shared" si="17"/>
        <v xml:space="preserve"> </v>
      </c>
      <c r="J341" s="224"/>
    </row>
    <row r="342" spans="6:10" x14ac:dyDescent="0.25">
      <c r="F342" s="322" t="str">
        <f t="shared" si="15"/>
        <v xml:space="preserve"> </v>
      </c>
      <c r="G342" s="323" t="str">
        <f t="shared" si="16"/>
        <v xml:space="preserve"> </v>
      </c>
      <c r="H342" s="324" t="str">
        <f t="shared" si="17"/>
        <v xml:space="preserve"> </v>
      </c>
      <c r="J342" s="224"/>
    </row>
    <row r="343" spans="6:10" x14ac:dyDescent="0.25">
      <c r="F343" s="322" t="str">
        <f t="shared" si="15"/>
        <v xml:space="preserve"> </v>
      </c>
      <c r="G343" s="323" t="str">
        <f t="shared" si="16"/>
        <v xml:space="preserve"> </v>
      </c>
      <c r="H343" s="324" t="str">
        <f t="shared" si="17"/>
        <v xml:space="preserve"> </v>
      </c>
      <c r="J343" s="224"/>
    </row>
    <row r="344" spans="6:10" x14ac:dyDescent="0.25">
      <c r="F344" s="322" t="str">
        <f t="shared" si="15"/>
        <v xml:space="preserve"> </v>
      </c>
      <c r="G344" s="323" t="str">
        <f t="shared" si="16"/>
        <v xml:space="preserve"> </v>
      </c>
      <c r="H344" s="324" t="str">
        <f t="shared" si="17"/>
        <v xml:space="preserve"> </v>
      </c>
      <c r="J344" s="224"/>
    </row>
    <row r="345" spans="6:10" x14ac:dyDescent="0.25">
      <c r="F345" s="322" t="str">
        <f t="shared" si="15"/>
        <v xml:space="preserve"> </v>
      </c>
      <c r="G345" s="323" t="str">
        <f t="shared" si="16"/>
        <v xml:space="preserve"> </v>
      </c>
      <c r="H345" s="324" t="str">
        <f t="shared" si="17"/>
        <v xml:space="preserve"> </v>
      </c>
      <c r="J345" s="224"/>
    </row>
    <row r="346" spans="6:10" x14ac:dyDescent="0.25">
      <c r="F346" s="322" t="str">
        <f t="shared" si="15"/>
        <v xml:space="preserve"> </v>
      </c>
      <c r="G346" s="323" t="str">
        <f t="shared" si="16"/>
        <v xml:space="preserve"> </v>
      </c>
      <c r="H346" s="324" t="str">
        <f t="shared" si="17"/>
        <v xml:space="preserve"> </v>
      </c>
      <c r="J346" s="224"/>
    </row>
    <row r="347" spans="6:10" x14ac:dyDescent="0.25">
      <c r="F347" s="322" t="str">
        <f t="shared" si="15"/>
        <v xml:space="preserve"> </v>
      </c>
      <c r="G347" s="323" t="str">
        <f t="shared" si="16"/>
        <v xml:space="preserve"> </v>
      </c>
      <c r="H347" s="324" t="str">
        <f t="shared" si="17"/>
        <v xml:space="preserve"> </v>
      </c>
      <c r="J347" s="224"/>
    </row>
    <row r="348" spans="6:10" x14ac:dyDescent="0.25">
      <c r="F348" s="322" t="str">
        <f t="shared" si="15"/>
        <v xml:space="preserve"> </v>
      </c>
      <c r="G348" s="323" t="str">
        <f t="shared" si="16"/>
        <v xml:space="preserve"> </v>
      </c>
      <c r="H348" s="324" t="str">
        <f t="shared" si="17"/>
        <v xml:space="preserve"> </v>
      </c>
      <c r="J348" s="224"/>
    </row>
    <row r="349" spans="6:10" x14ac:dyDescent="0.25">
      <c r="F349" s="322" t="str">
        <f t="shared" si="15"/>
        <v xml:space="preserve"> </v>
      </c>
      <c r="G349" s="323" t="str">
        <f t="shared" si="16"/>
        <v xml:space="preserve"> </v>
      </c>
      <c r="H349" s="324" t="str">
        <f t="shared" si="17"/>
        <v xml:space="preserve"> </v>
      </c>
      <c r="J349" s="224"/>
    </row>
    <row r="350" spans="6:10" x14ac:dyDescent="0.25">
      <c r="F350" s="322" t="str">
        <f t="shared" si="15"/>
        <v xml:space="preserve"> </v>
      </c>
      <c r="G350" s="323" t="str">
        <f t="shared" si="16"/>
        <v xml:space="preserve"> </v>
      </c>
      <c r="H350" s="324" t="str">
        <f t="shared" si="17"/>
        <v xml:space="preserve"> </v>
      </c>
      <c r="J350" s="224"/>
    </row>
    <row r="351" spans="6:10" x14ac:dyDescent="0.25">
      <c r="F351" s="322" t="str">
        <f t="shared" si="15"/>
        <v xml:space="preserve"> </v>
      </c>
      <c r="G351" s="323" t="str">
        <f t="shared" si="16"/>
        <v xml:space="preserve"> </v>
      </c>
      <c r="H351" s="324" t="str">
        <f t="shared" si="17"/>
        <v xml:space="preserve"> </v>
      </c>
      <c r="J351" s="224"/>
    </row>
    <row r="352" spans="6:10" x14ac:dyDescent="0.25">
      <c r="F352" s="322" t="str">
        <f t="shared" si="15"/>
        <v xml:space="preserve"> </v>
      </c>
      <c r="G352" s="323" t="str">
        <f t="shared" si="16"/>
        <v xml:space="preserve"> </v>
      </c>
      <c r="H352" s="324" t="str">
        <f t="shared" si="17"/>
        <v xml:space="preserve"> </v>
      </c>
      <c r="J352" s="224"/>
    </row>
    <row r="353" spans="6:10" x14ac:dyDescent="0.25">
      <c r="F353" s="322" t="str">
        <f t="shared" si="15"/>
        <v xml:space="preserve"> </v>
      </c>
      <c r="G353" s="323" t="str">
        <f t="shared" si="16"/>
        <v xml:space="preserve"> </v>
      </c>
      <c r="H353" s="324" t="str">
        <f t="shared" si="17"/>
        <v xml:space="preserve"> </v>
      </c>
      <c r="J353" s="224"/>
    </row>
    <row r="354" spans="6:10" x14ac:dyDescent="0.25">
      <c r="F354" s="322" t="str">
        <f t="shared" si="15"/>
        <v xml:space="preserve"> </v>
      </c>
      <c r="G354" s="323" t="str">
        <f t="shared" si="16"/>
        <v xml:space="preserve"> </v>
      </c>
      <c r="H354" s="324" t="str">
        <f t="shared" si="17"/>
        <v xml:space="preserve"> </v>
      </c>
      <c r="J354" s="224"/>
    </row>
    <row r="355" spans="6:10" x14ac:dyDescent="0.25">
      <c r="F355" s="322" t="str">
        <f t="shared" si="15"/>
        <v xml:space="preserve"> </v>
      </c>
      <c r="G355" s="323" t="str">
        <f t="shared" si="16"/>
        <v xml:space="preserve"> </v>
      </c>
      <c r="H355" s="324" t="str">
        <f t="shared" si="17"/>
        <v xml:space="preserve"> </v>
      </c>
      <c r="J355" s="224"/>
    </row>
    <row r="356" spans="6:10" x14ac:dyDescent="0.25">
      <c r="F356" s="322" t="str">
        <f t="shared" si="15"/>
        <v xml:space="preserve"> </v>
      </c>
      <c r="G356" s="323" t="str">
        <f t="shared" si="16"/>
        <v xml:space="preserve"> </v>
      </c>
      <c r="H356" s="324" t="str">
        <f t="shared" si="17"/>
        <v xml:space="preserve"> </v>
      </c>
      <c r="J356" s="224"/>
    </row>
    <row r="357" spans="6:10" x14ac:dyDescent="0.25">
      <c r="F357" s="322" t="str">
        <f t="shared" si="15"/>
        <v xml:space="preserve"> </v>
      </c>
      <c r="G357" s="323" t="str">
        <f t="shared" si="16"/>
        <v xml:space="preserve"> </v>
      </c>
      <c r="H357" s="324" t="str">
        <f t="shared" si="17"/>
        <v xml:space="preserve"> </v>
      </c>
      <c r="J357" s="224"/>
    </row>
    <row r="358" spans="6:10" x14ac:dyDescent="0.25">
      <c r="F358" s="322" t="str">
        <f t="shared" si="15"/>
        <v xml:space="preserve"> </v>
      </c>
      <c r="G358" s="323" t="str">
        <f t="shared" si="16"/>
        <v xml:space="preserve"> </v>
      </c>
      <c r="H358" s="324" t="str">
        <f t="shared" si="17"/>
        <v xml:space="preserve"> </v>
      </c>
      <c r="J358" s="224"/>
    </row>
    <row r="359" spans="6:10" x14ac:dyDescent="0.25">
      <c r="F359" s="322" t="str">
        <f t="shared" si="15"/>
        <v xml:space="preserve"> </v>
      </c>
      <c r="G359" s="323" t="str">
        <f t="shared" si="16"/>
        <v xml:space="preserve"> </v>
      </c>
      <c r="H359" s="324" t="str">
        <f t="shared" si="17"/>
        <v xml:space="preserve"> </v>
      </c>
      <c r="J359" s="224"/>
    </row>
    <row r="360" spans="6:10" x14ac:dyDescent="0.25">
      <c r="F360" s="322" t="str">
        <f t="shared" si="15"/>
        <v xml:space="preserve"> </v>
      </c>
      <c r="G360" s="323" t="str">
        <f t="shared" si="16"/>
        <v xml:space="preserve"> </v>
      </c>
      <c r="H360" s="324" t="str">
        <f t="shared" si="17"/>
        <v xml:space="preserve"> </v>
      </c>
      <c r="J360" s="224"/>
    </row>
    <row r="361" spans="6:10" x14ac:dyDescent="0.25">
      <c r="F361" s="322" t="str">
        <f t="shared" si="15"/>
        <v xml:space="preserve"> </v>
      </c>
      <c r="G361" s="323" t="str">
        <f t="shared" si="16"/>
        <v xml:space="preserve"> </v>
      </c>
      <c r="H361" s="324" t="str">
        <f t="shared" si="17"/>
        <v xml:space="preserve"> </v>
      </c>
      <c r="J361" s="224"/>
    </row>
    <row r="362" spans="6:10" x14ac:dyDescent="0.25">
      <c r="F362" s="322" t="str">
        <f t="shared" si="15"/>
        <v xml:space="preserve"> </v>
      </c>
      <c r="G362" s="323" t="str">
        <f t="shared" si="16"/>
        <v xml:space="preserve"> </v>
      </c>
      <c r="H362" s="324" t="str">
        <f t="shared" si="17"/>
        <v xml:space="preserve"> </v>
      </c>
      <c r="J362" s="224"/>
    </row>
    <row r="363" spans="6:10" x14ac:dyDescent="0.25">
      <c r="F363" s="322" t="str">
        <f t="shared" si="15"/>
        <v xml:space="preserve"> </v>
      </c>
      <c r="G363" s="323" t="str">
        <f t="shared" si="16"/>
        <v xml:space="preserve"> </v>
      </c>
      <c r="H363" s="324" t="str">
        <f t="shared" si="17"/>
        <v xml:space="preserve"> </v>
      </c>
      <c r="J363" s="224"/>
    </row>
    <row r="364" spans="6:10" x14ac:dyDescent="0.25">
      <c r="F364" s="322" t="str">
        <f t="shared" si="15"/>
        <v xml:space="preserve"> </v>
      </c>
      <c r="G364" s="323" t="str">
        <f t="shared" si="16"/>
        <v xml:space="preserve"> </v>
      </c>
      <c r="H364" s="324" t="str">
        <f t="shared" si="17"/>
        <v xml:space="preserve"> </v>
      </c>
      <c r="J364" s="224"/>
    </row>
    <row r="365" spans="6:10" x14ac:dyDescent="0.25">
      <c r="F365" s="322" t="str">
        <f t="shared" si="15"/>
        <v xml:space="preserve"> </v>
      </c>
      <c r="G365" s="323" t="str">
        <f t="shared" si="16"/>
        <v xml:space="preserve"> </v>
      </c>
      <c r="H365" s="324" t="str">
        <f t="shared" si="17"/>
        <v xml:space="preserve"> </v>
      </c>
      <c r="J365" s="224"/>
    </row>
    <row r="366" spans="6:10" x14ac:dyDescent="0.25">
      <c r="F366" s="322" t="str">
        <f t="shared" si="15"/>
        <v xml:space="preserve"> </v>
      </c>
      <c r="G366" s="323" t="str">
        <f t="shared" si="16"/>
        <v xml:space="preserve"> </v>
      </c>
      <c r="H366" s="324" t="str">
        <f t="shared" si="17"/>
        <v xml:space="preserve"> </v>
      </c>
      <c r="J366" s="224"/>
    </row>
    <row r="367" spans="6:10" x14ac:dyDescent="0.25">
      <c r="F367" s="322" t="str">
        <f t="shared" si="15"/>
        <v xml:space="preserve"> </v>
      </c>
      <c r="G367" s="323" t="str">
        <f t="shared" si="16"/>
        <v xml:space="preserve"> </v>
      </c>
      <c r="H367" s="324" t="str">
        <f t="shared" si="17"/>
        <v xml:space="preserve"> </v>
      </c>
      <c r="J367" s="224"/>
    </row>
    <row r="368" spans="6:10" x14ac:dyDescent="0.25">
      <c r="F368" s="322" t="str">
        <f t="shared" si="15"/>
        <v xml:space="preserve"> </v>
      </c>
      <c r="G368" s="323" t="str">
        <f t="shared" si="16"/>
        <v xml:space="preserve"> </v>
      </c>
      <c r="H368" s="324" t="str">
        <f t="shared" si="17"/>
        <v xml:space="preserve"> </v>
      </c>
      <c r="J368" s="224"/>
    </row>
    <row r="369" spans="6:10" x14ac:dyDescent="0.25">
      <c r="F369" s="322" t="str">
        <f t="shared" si="15"/>
        <v xml:space="preserve"> </v>
      </c>
      <c r="G369" s="323" t="str">
        <f t="shared" si="16"/>
        <v xml:space="preserve"> </v>
      </c>
      <c r="H369" s="324" t="str">
        <f t="shared" si="17"/>
        <v xml:space="preserve"> </v>
      </c>
      <c r="J369" s="224"/>
    </row>
    <row r="370" spans="6:10" x14ac:dyDescent="0.25">
      <c r="F370" s="322" t="str">
        <f t="shared" si="15"/>
        <v xml:space="preserve"> </v>
      </c>
      <c r="G370" s="323" t="str">
        <f t="shared" si="16"/>
        <v xml:space="preserve"> </v>
      </c>
      <c r="H370" s="324" t="str">
        <f t="shared" si="17"/>
        <v xml:space="preserve"> </v>
      </c>
      <c r="J370" s="224"/>
    </row>
    <row r="371" spans="6:10" x14ac:dyDescent="0.25">
      <c r="F371" s="322" t="str">
        <f t="shared" si="15"/>
        <v xml:space="preserve"> </v>
      </c>
      <c r="G371" s="323" t="str">
        <f t="shared" si="16"/>
        <v xml:space="preserve"> </v>
      </c>
      <c r="H371" s="324" t="str">
        <f t="shared" si="17"/>
        <v xml:space="preserve"> </v>
      </c>
      <c r="J371" s="224"/>
    </row>
    <row r="372" spans="6:10" x14ac:dyDescent="0.25">
      <c r="F372" s="322" t="str">
        <f t="shared" si="15"/>
        <v xml:space="preserve"> </v>
      </c>
      <c r="G372" s="323" t="str">
        <f t="shared" si="16"/>
        <v xml:space="preserve"> </v>
      </c>
      <c r="H372" s="324" t="str">
        <f t="shared" si="17"/>
        <v xml:space="preserve"> </v>
      </c>
      <c r="J372" s="224"/>
    </row>
    <row r="373" spans="6:10" x14ac:dyDescent="0.25">
      <c r="F373" s="322" t="str">
        <f t="shared" si="15"/>
        <v xml:space="preserve"> </v>
      </c>
      <c r="G373" s="323" t="str">
        <f t="shared" si="16"/>
        <v xml:space="preserve"> </v>
      </c>
      <c r="H373" s="324" t="str">
        <f t="shared" si="17"/>
        <v xml:space="preserve"> </v>
      </c>
      <c r="J373" s="224"/>
    </row>
    <row r="374" spans="6:10" x14ac:dyDescent="0.25">
      <c r="F374" s="322" t="str">
        <f t="shared" si="15"/>
        <v xml:space="preserve"> </v>
      </c>
      <c r="G374" s="323" t="str">
        <f t="shared" si="16"/>
        <v xml:space="preserve"> </v>
      </c>
      <c r="H374" s="324" t="str">
        <f t="shared" si="17"/>
        <v xml:space="preserve"> </v>
      </c>
      <c r="J374" s="224"/>
    </row>
    <row r="375" spans="6:10" x14ac:dyDescent="0.25">
      <c r="F375" s="322" t="str">
        <f t="shared" si="15"/>
        <v xml:space="preserve"> </v>
      </c>
      <c r="G375" s="323" t="str">
        <f t="shared" si="16"/>
        <v xml:space="preserve"> </v>
      </c>
      <c r="H375" s="324" t="str">
        <f t="shared" si="17"/>
        <v xml:space="preserve"> </v>
      </c>
      <c r="J375" s="224"/>
    </row>
    <row r="376" spans="6:10" x14ac:dyDescent="0.25">
      <c r="F376" s="322" t="str">
        <f t="shared" si="15"/>
        <v xml:space="preserve"> </v>
      </c>
      <c r="G376" s="323" t="str">
        <f t="shared" si="16"/>
        <v xml:space="preserve"> </v>
      </c>
      <c r="H376" s="324" t="str">
        <f t="shared" si="17"/>
        <v xml:space="preserve"> </v>
      </c>
      <c r="J376" s="224"/>
    </row>
    <row r="377" spans="6:10" x14ac:dyDescent="0.25">
      <c r="F377" s="322" t="str">
        <f t="shared" si="15"/>
        <v xml:space="preserve"> </v>
      </c>
      <c r="G377" s="323" t="str">
        <f t="shared" si="16"/>
        <v xml:space="preserve"> </v>
      </c>
      <c r="H377" s="324" t="str">
        <f t="shared" si="17"/>
        <v xml:space="preserve"> </v>
      </c>
      <c r="J377" s="224"/>
    </row>
    <row r="378" spans="6:10" x14ac:dyDescent="0.25">
      <c r="F378" s="322" t="str">
        <f t="shared" si="15"/>
        <v xml:space="preserve"> </v>
      </c>
      <c r="G378" s="323" t="str">
        <f t="shared" si="16"/>
        <v xml:space="preserve"> </v>
      </c>
      <c r="H378" s="324" t="str">
        <f t="shared" si="17"/>
        <v xml:space="preserve"> </v>
      </c>
      <c r="J378" s="224"/>
    </row>
    <row r="379" spans="6:10" x14ac:dyDescent="0.25">
      <c r="F379" s="322" t="str">
        <f t="shared" si="15"/>
        <v xml:space="preserve"> </v>
      </c>
      <c r="G379" s="323" t="str">
        <f t="shared" si="16"/>
        <v xml:space="preserve"> </v>
      </c>
      <c r="H379" s="324" t="str">
        <f t="shared" si="17"/>
        <v xml:space="preserve"> </v>
      </c>
      <c r="J379" s="224"/>
    </row>
    <row r="380" spans="6:10" x14ac:dyDescent="0.25">
      <c r="F380" s="322" t="str">
        <f t="shared" si="15"/>
        <v xml:space="preserve"> </v>
      </c>
      <c r="G380" s="323" t="str">
        <f t="shared" si="16"/>
        <v xml:space="preserve"> </v>
      </c>
      <c r="H380" s="324" t="str">
        <f t="shared" si="17"/>
        <v xml:space="preserve"> </v>
      </c>
      <c r="J380" s="224"/>
    </row>
    <row r="381" spans="6:10" x14ac:dyDescent="0.25">
      <c r="F381" s="322" t="str">
        <f t="shared" si="15"/>
        <v xml:space="preserve"> </v>
      </c>
      <c r="G381" s="323" t="str">
        <f t="shared" si="16"/>
        <v xml:space="preserve"> </v>
      </c>
      <c r="H381" s="324" t="str">
        <f t="shared" si="17"/>
        <v xml:space="preserve"> </v>
      </c>
      <c r="J381" s="224"/>
    </row>
    <row r="382" spans="6:10" x14ac:dyDescent="0.25">
      <c r="F382" s="322" t="str">
        <f t="shared" si="15"/>
        <v xml:space="preserve"> </v>
      </c>
      <c r="G382" s="323" t="str">
        <f t="shared" si="16"/>
        <v xml:space="preserve"> </v>
      </c>
      <c r="H382" s="324" t="str">
        <f t="shared" si="17"/>
        <v xml:space="preserve"> </v>
      </c>
      <c r="J382" s="224"/>
    </row>
    <row r="383" spans="6:10" x14ac:dyDescent="0.25">
      <c r="F383" s="322" t="str">
        <f t="shared" si="15"/>
        <v xml:space="preserve"> </v>
      </c>
      <c r="G383" s="323" t="str">
        <f t="shared" si="16"/>
        <v xml:space="preserve"> </v>
      </c>
      <c r="H383" s="324" t="str">
        <f t="shared" si="17"/>
        <v xml:space="preserve"> </v>
      </c>
      <c r="J383" s="224"/>
    </row>
    <row r="384" spans="6:10" x14ac:dyDescent="0.25">
      <c r="F384" s="322" t="str">
        <f t="shared" si="15"/>
        <v xml:space="preserve"> </v>
      </c>
      <c r="G384" s="323" t="str">
        <f t="shared" si="16"/>
        <v xml:space="preserve"> </v>
      </c>
      <c r="H384" s="324" t="str">
        <f t="shared" si="17"/>
        <v xml:space="preserve"> </v>
      </c>
      <c r="J384" s="224"/>
    </row>
    <row r="385" spans="6:10" x14ac:dyDescent="0.25">
      <c r="F385" s="322" t="str">
        <f t="shared" si="15"/>
        <v xml:space="preserve"> </v>
      </c>
      <c r="G385" s="323" t="str">
        <f t="shared" si="16"/>
        <v xml:space="preserve"> </v>
      </c>
      <c r="H385" s="324" t="str">
        <f t="shared" si="17"/>
        <v xml:space="preserve"> </v>
      </c>
      <c r="J385" s="224"/>
    </row>
    <row r="386" spans="6:10" x14ac:dyDescent="0.25">
      <c r="F386" s="322" t="str">
        <f t="shared" si="15"/>
        <v xml:space="preserve"> </v>
      </c>
      <c r="G386" s="323" t="str">
        <f t="shared" si="16"/>
        <v xml:space="preserve"> </v>
      </c>
      <c r="H386" s="324" t="str">
        <f t="shared" si="17"/>
        <v xml:space="preserve"> </v>
      </c>
      <c r="J386" s="224"/>
    </row>
    <row r="387" spans="6:10" x14ac:dyDescent="0.25">
      <c r="F387" s="322" t="str">
        <f t="shared" si="15"/>
        <v xml:space="preserve"> </v>
      </c>
      <c r="G387" s="323" t="str">
        <f t="shared" si="16"/>
        <v xml:space="preserve"> </v>
      </c>
      <c r="H387" s="324" t="str">
        <f t="shared" si="17"/>
        <v xml:space="preserve"> </v>
      </c>
      <c r="J387" s="224"/>
    </row>
    <row r="388" spans="6:10" x14ac:dyDescent="0.25">
      <c r="F388" s="322" t="str">
        <f t="shared" si="15"/>
        <v xml:space="preserve"> </v>
      </c>
      <c r="G388" s="323" t="str">
        <f t="shared" si="16"/>
        <v xml:space="preserve"> </v>
      </c>
      <c r="H388" s="324" t="str">
        <f t="shared" si="17"/>
        <v xml:space="preserve"> </v>
      </c>
      <c r="J388" s="224"/>
    </row>
    <row r="389" spans="6:10" x14ac:dyDescent="0.25">
      <c r="F389" s="322" t="str">
        <f t="shared" si="15"/>
        <v xml:space="preserve"> </v>
      </c>
      <c r="G389" s="323" t="str">
        <f t="shared" si="16"/>
        <v xml:space="preserve"> </v>
      </c>
      <c r="H389" s="324" t="str">
        <f t="shared" si="17"/>
        <v xml:space="preserve"> </v>
      </c>
      <c r="J389" s="224"/>
    </row>
    <row r="390" spans="6:10" x14ac:dyDescent="0.25">
      <c r="F390" s="322" t="str">
        <f t="shared" si="15"/>
        <v xml:space="preserve"> </v>
      </c>
      <c r="G390" s="323" t="str">
        <f t="shared" si="16"/>
        <v xml:space="preserve"> </v>
      </c>
      <c r="H390" s="324" t="str">
        <f t="shared" si="17"/>
        <v xml:space="preserve"> </v>
      </c>
      <c r="J390" s="224"/>
    </row>
    <row r="391" spans="6:10" x14ac:dyDescent="0.25">
      <c r="F391" s="322" t="str">
        <f t="shared" si="15"/>
        <v xml:space="preserve"> </v>
      </c>
      <c r="G391" s="323" t="str">
        <f t="shared" si="16"/>
        <v xml:space="preserve"> </v>
      </c>
      <c r="H391" s="324" t="str">
        <f t="shared" si="17"/>
        <v xml:space="preserve"> </v>
      </c>
      <c r="J391" s="224"/>
    </row>
    <row r="392" spans="6:10" x14ac:dyDescent="0.25">
      <c r="F392" s="322" t="str">
        <f t="shared" si="15"/>
        <v xml:space="preserve"> </v>
      </c>
      <c r="G392" s="323" t="str">
        <f t="shared" si="16"/>
        <v xml:space="preserve"> </v>
      </c>
      <c r="H392" s="324" t="str">
        <f t="shared" si="17"/>
        <v xml:space="preserve"> </v>
      </c>
      <c r="J392" s="224"/>
    </row>
    <row r="393" spans="6:10" x14ac:dyDescent="0.25">
      <c r="F393" s="322" t="str">
        <f t="shared" si="15"/>
        <v xml:space="preserve"> </v>
      </c>
      <c r="G393" s="323" t="str">
        <f t="shared" si="16"/>
        <v xml:space="preserve"> </v>
      </c>
      <c r="H393" s="324" t="str">
        <f t="shared" si="17"/>
        <v xml:space="preserve"> </v>
      </c>
      <c r="J393" s="224"/>
    </row>
    <row r="394" spans="6:10" x14ac:dyDescent="0.25">
      <c r="F394" s="322" t="str">
        <f t="shared" si="15"/>
        <v xml:space="preserve"> </v>
      </c>
      <c r="G394" s="323" t="str">
        <f t="shared" si="16"/>
        <v xml:space="preserve"> </v>
      </c>
      <c r="H394" s="324" t="str">
        <f t="shared" si="17"/>
        <v xml:space="preserve"> </v>
      </c>
      <c r="J394" s="224"/>
    </row>
    <row r="395" spans="6:10" x14ac:dyDescent="0.25">
      <c r="F395" s="322" t="str">
        <f t="shared" ref="F395:F400" si="18">IF(E395-D395=0," ",E395-D395)</f>
        <v xml:space="preserve"> </v>
      </c>
      <c r="G395" s="323" t="str">
        <f t="shared" ref="G395:G400" si="19">IFERROR(E395/D395%," ")</f>
        <v xml:space="preserve"> </v>
      </c>
      <c r="H395" s="324" t="str">
        <f t="shared" ref="H395:H400" si="20">IFERROR(IF(A395=0,IF(ABS(F395)&lt;$H$6," ",IF(F395=0," ",F395))," ")," ")</f>
        <v xml:space="preserve"> </v>
      </c>
      <c r="J395" s="224"/>
    </row>
    <row r="396" spans="6:10" x14ac:dyDescent="0.25">
      <c r="F396" s="322" t="str">
        <f t="shared" si="18"/>
        <v xml:space="preserve"> </v>
      </c>
      <c r="G396" s="323" t="str">
        <f t="shared" si="19"/>
        <v xml:space="preserve"> </v>
      </c>
      <c r="H396" s="324" t="str">
        <f t="shared" si="20"/>
        <v xml:space="preserve"> </v>
      </c>
      <c r="J396" s="224"/>
    </row>
    <row r="397" spans="6:10" x14ac:dyDescent="0.25">
      <c r="F397" s="322" t="str">
        <f t="shared" si="18"/>
        <v xml:space="preserve"> </v>
      </c>
      <c r="G397" s="323" t="str">
        <f t="shared" si="19"/>
        <v xml:space="preserve"> </v>
      </c>
      <c r="H397" s="324" t="str">
        <f t="shared" si="20"/>
        <v xml:space="preserve"> </v>
      </c>
      <c r="J397" s="224"/>
    </row>
    <row r="398" spans="6:10" x14ac:dyDescent="0.25">
      <c r="F398" s="322" t="str">
        <f t="shared" si="18"/>
        <v xml:space="preserve"> </v>
      </c>
      <c r="G398" s="323" t="str">
        <f t="shared" si="19"/>
        <v xml:space="preserve"> </v>
      </c>
      <c r="H398" s="324" t="str">
        <f t="shared" si="20"/>
        <v xml:space="preserve"> </v>
      </c>
      <c r="J398" s="224"/>
    </row>
    <row r="399" spans="6:10" x14ac:dyDescent="0.25">
      <c r="F399" s="322" t="str">
        <f t="shared" si="18"/>
        <v xml:space="preserve"> </v>
      </c>
      <c r="G399" s="323" t="str">
        <f t="shared" si="19"/>
        <v xml:space="preserve"> </v>
      </c>
      <c r="H399" s="324" t="str">
        <f t="shared" si="20"/>
        <v xml:space="preserve"> </v>
      </c>
      <c r="J399" s="224"/>
    </row>
    <row r="400" spans="6:10" x14ac:dyDescent="0.25">
      <c r="F400" s="322" t="str">
        <f t="shared" si="18"/>
        <v xml:space="preserve"> </v>
      </c>
      <c r="G400" s="323" t="str">
        <f t="shared" si="19"/>
        <v xml:space="preserve"> </v>
      </c>
      <c r="H400" s="324" t="str">
        <f t="shared" si="20"/>
        <v xml:space="preserve"> </v>
      </c>
      <c r="J400" s="223" t="s">
        <v>168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8" location="'KM-BIV-10-3'!A1" display="'KM-BIV-10-3 "/>
    <hyperlink ref="K7" location="'KM-BIV-10-2'!A1" display="'KM-BIV-10-2"/>
    <hyperlink ref="K6" location="'KM-BIV-10-1'!A1" display="'KM-BIV-10-1"/>
    <hyperlink ref="K3" location="'KM-BIV'!A1" display="KM-BIV"/>
    <hyperlink ref="K5" location="'KM-BIV-02'!A1" display="KM-BIV-02"/>
    <hyperlink ref="K4" location="'KM-BIV-01'!A1" display="KM-BIV-01"/>
    <hyperlink ref="K9" location="'KM-BIV-10-M'!A1" display="KM-BIV-10-M "/>
    <hyperlink ref="K10" location="'KM-BIV-10-E'!A1" display="KM-BIV-10-E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>
    <pageSetUpPr fitToPage="1"/>
  </sheetPr>
  <dimension ref="A1:M32"/>
  <sheetViews>
    <sheetView showGridLines="0" workbookViewId="0"/>
  </sheetViews>
  <sheetFormatPr defaultRowHeight="12.75" x14ac:dyDescent="0.2"/>
  <cols>
    <col min="1" max="1" width="7.5" style="121" customWidth="1"/>
    <col min="2" max="2" width="27.375" style="121" customWidth="1"/>
    <col min="3" max="3" width="9" style="121"/>
    <col min="4" max="4" width="10.25" style="121" customWidth="1"/>
    <col min="5" max="5" width="9.875" style="121" customWidth="1"/>
    <col min="6" max="6" width="9" style="121"/>
    <col min="7" max="7" width="10.75" style="121" customWidth="1"/>
    <col min="8" max="8" width="9.25" style="121" customWidth="1"/>
    <col min="9" max="11" width="9" style="121"/>
    <col min="12" max="12" width="11" style="121" customWidth="1"/>
    <col min="13" max="16384" width="9" style="121"/>
  </cols>
  <sheetData>
    <row r="1" spans="1:13" ht="16.5" x14ac:dyDescent="0.3">
      <c r="A1" s="86" t="s">
        <v>148</v>
      </c>
      <c r="B1" s="87"/>
      <c r="C1" s="87"/>
      <c r="D1" s="88"/>
      <c r="E1" s="88"/>
      <c r="F1" s="87"/>
      <c r="G1" s="87"/>
      <c r="H1" s="87"/>
      <c r="I1" s="89"/>
      <c r="J1" s="89"/>
      <c r="K1" s="122"/>
    </row>
    <row r="2" spans="1:13" ht="16.5" x14ac:dyDescent="0.3">
      <c r="A2" s="90"/>
      <c r="B2" s="87"/>
      <c r="C2" s="89"/>
      <c r="D2" s="317">
        <f>A29</f>
        <v>0</v>
      </c>
      <c r="E2" s="317">
        <f>A31</f>
        <v>0</v>
      </c>
      <c r="F2" s="89"/>
      <c r="G2" s="89"/>
      <c r="H2" s="91"/>
      <c r="I2" s="89"/>
      <c r="J2" s="89"/>
      <c r="K2" s="122"/>
      <c r="L2" s="311" t="s">
        <v>219</v>
      </c>
    </row>
    <row r="3" spans="1:13" ht="16.5" x14ac:dyDescent="0.3">
      <c r="A3" s="10" t="s">
        <v>149</v>
      </c>
      <c r="B3" s="89"/>
      <c r="C3" s="89"/>
      <c r="D3" s="89"/>
      <c r="E3" s="89"/>
      <c r="F3" s="89"/>
      <c r="G3" s="89"/>
      <c r="H3" s="92" t="s">
        <v>0</v>
      </c>
      <c r="I3" s="89"/>
      <c r="J3" s="89"/>
      <c r="K3" s="122"/>
      <c r="L3" s="243" t="s">
        <v>39</v>
      </c>
      <c r="M3" s="2" t="s">
        <v>47</v>
      </c>
    </row>
    <row r="4" spans="1:13" ht="16.5" x14ac:dyDescent="0.3">
      <c r="A4" s="93" t="str">
        <f>"Ügyfél:   "&amp;Alapa!$C$17</f>
        <v xml:space="preserve">Ügyfél:   </v>
      </c>
      <c r="B4" s="94"/>
      <c r="C4" s="94"/>
      <c r="D4" s="94"/>
      <c r="E4" s="95" t="s">
        <v>4</v>
      </c>
      <c r="F4" s="96">
        <f>Alapa!$C$15</f>
        <v>0</v>
      </c>
      <c r="G4" s="97"/>
      <c r="H4" s="98"/>
      <c r="I4" s="99"/>
      <c r="J4" s="100"/>
      <c r="K4" s="122"/>
      <c r="L4" s="243" t="s">
        <v>2</v>
      </c>
      <c r="M4" s="2" t="s">
        <v>48</v>
      </c>
    </row>
    <row r="5" spans="1:13" ht="16.5" x14ac:dyDescent="0.3">
      <c r="A5" s="93" t="str">
        <f>"Fordulónap: "&amp;Alapa!$C$12</f>
        <v xml:space="preserve">Fordulónap: </v>
      </c>
      <c r="B5" s="101"/>
      <c r="C5" s="101"/>
      <c r="D5" s="101"/>
      <c r="E5" s="102" t="s">
        <v>5</v>
      </c>
      <c r="F5" s="94" t="e">
        <f>VLOOKUP(M11,Alapa!$G$2:$H$22,2)</f>
        <v>#N/A</v>
      </c>
      <c r="G5" s="103"/>
      <c r="H5" s="94" t="s">
        <v>147</v>
      </c>
      <c r="I5" s="104" t="str">
        <f>IF(Alapa!$N$2=0," ",Alapa!$N$2)</f>
        <v xml:space="preserve"> </v>
      </c>
      <c r="J5" s="105"/>
      <c r="K5" s="77" t="s">
        <v>0</v>
      </c>
      <c r="L5" s="243" t="s">
        <v>36</v>
      </c>
      <c r="M5" s="2" t="s">
        <v>49</v>
      </c>
    </row>
    <row r="6" spans="1:13" ht="16.5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243" t="s">
        <v>148</v>
      </c>
      <c r="M6" s="2" t="s">
        <v>162</v>
      </c>
    </row>
    <row r="7" spans="1:13" ht="17.25" thickBot="1" x14ac:dyDescent="0.3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243" t="s">
        <v>152</v>
      </c>
      <c r="M7" s="2" t="s">
        <v>163</v>
      </c>
    </row>
    <row r="8" spans="1:13" ht="27" x14ac:dyDescent="0.3">
      <c r="A8" s="78" t="s">
        <v>137</v>
      </c>
      <c r="B8" s="108" t="s">
        <v>146</v>
      </c>
      <c r="C8" s="108" t="s">
        <v>138</v>
      </c>
      <c r="D8" s="108" t="s">
        <v>139</v>
      </c>
      <c r="E8" s="108" t="s">
        <v>140</v>
      </c>
      <c r="F8" s="108" t="s">
        <v>141</v>
      </c>
      <c r="G8" s="108" t="s">
        <v>142</v>
      </c>
      <c r="H8" s="108" t="s">
        <v>143</v>
      </c>
      <c r="I8" s="108" t="s">
        <v>144</v>
      </c>
      <c r="J8" s="108" t="s">
        <v>145</v>
      </c>
      <c r="K8" s="109" t="s">
        <v>100</v>
      </c>
      <c r="L8" s="243" t="s">
        <v>155</v>
      </c>
      <c r="M8" s="2" t="s">
        <v>103</v>
      </c>
    </row>
    <row r="9" spans="1:13" ht="16.5" x14ac:dyDescent="0.3">
      <c r="A9" s="123" t="s">
        <v>134</v>
      </c>
      <c r="B9" s="124" t="s">
        <v>151</v>
      </c>
      <c r="C9" s="83"/>
      <c r="D9" s="83"/>
      <c r="E9" s="83"/>
      <c r="F9" s="83"/>
      <c r="G9" s="83"/>
      <c r="H9" s="84"/>
      <c r="I9" s="84"/>
      <c r="J9" s="84"/>
      <c r="K9" s="117"/>
      <c r="L9" s="243" t="s">
        <v>180</v>
      </c>
      <c r="M9" s="2" t="s">
        <v>158</v>
      </c>
    </row>
    <row r="10" spans="1:13" ht="16.5" x14ac:dyDescent="0.3">
      <c r="A10" s="79" t="s">
        <v>74</v>
      </c>
      <c r="B10" s="214"/>
      <c r="C10" s="215"/>
      <c r="D10" s="329"/>
      <c r="E10" s="329"/>
      <c r="F10" s="330"/>
      <c r="G10" s="329"/>
      <c r="H10" s="329"/>
      <c r="I10" s="329"/>
      <c r="J10" s="329"/>
      <c r="K10" s="125">
        <f>C10</f>
        <v>0</v>
      </c>
      <c r="L10" s="243" t="s">
        <v>179</v>
      </c>
      <c r="M10" s="2" t="s">
        <v>175</v>
      </c>
    </row>
    <row r="11" spans="1:13" ht="16.5" x14ac:dyDescent="0.3">
      <c r="A11" s="79" t="s">
        <v>75</v>
      </c>
      <c r="B11" s="216"/>
      <c r="C11" s="217"/>
      <c r="D11" s="330"/>
      <c r="E11" s="330"/>
      <c r="F11" s="330"/>
      <c r="G11" s="330"/>
      <c r="H11" s="330"/>
      <c r="I11" s="330"/>
      <c r="J11" s="330"/>
      <c r="K11" s="126">
        <f>C11</f>
        <v>0</v>
      </c>
      <c r="L11" s="2" t="s">
        <v>5</v>
      </c>
      <c r="M11" s="193">
        <v>1</v>
      </c>
    </row>
    <row r="12" spans="1:13" ht="13.5" x14ac:dyDescent="0.25">
      <c r="A12" s="79" t="s">
        <v>76</v>
      </c>
      <c r="B12" s="216"/>
      <c r="C12" s="217"/>
      <c r="D12" s="330"/>
      <c r="E12" s="330"/>
      <c r="F12" s="330"/>
      <c r="G12" s="330"/>
      <c r="H12" s="330"/>
      <c r="I12" s="330"/>
      <c r="J12" s="330"/>
      <c r="K12" s="126">
        <f>C12</f>
        <v>0</v>
      </c>
    </row>
    <row r="13" spans="1:13" ht="13.5" x14ac:dyDescent="0.25">
      <c r="A13" s="79"/>
      <c r="B13" s="111" t="s">
        <v>88</v>
      </c>
      <c r="C13" s="112">
        <f>SUM(C10:C12)</f>
        <v>0</v>
      </c>
      <c r="D13" s="331"/>
      <c r="E13" s="331"/>
      <c r="F13" s="331"/>
      <c r="G13" s="331"/>
      <c r="H13" s="331"/>
      <c r="I13" s="331"/>
      <c r="J13" s="331"/>
      <c r="K13" s="118">
        <f>SUM(K10:K12)</f>
        <v>0</v>
      </c>
    </row>
    <row r="14" spans="1:13" ht="13.5" x14ac:dyDescent="0.25">
      <c r="A14" s="110"/>
      <c r="B14" s="124" t="s">
        <v>150</v>
      </c>
      <c r="C14" s="83"/>
      <c r="D14" s="83"/>
      <c r="E14" s="83"/>
      <c r="F14" s="83"/>
      <c r="G14" s="83"/>
      <c r="H14" s="83"/>
      <c r="I14" s="83"/>
      <c r="J14" s="83"/>
      <c r="K14" s="119"/>
    </row>
    <row r="15" spans="1:13" ht="13.5" x14ac:dyDescent="0.25">
      <c r="A15" s="79" t="s">
        <v>74</v>
      </c>
      <c r="B15" s="214"/>
      <c r="C15" s="215"/>
      <c r="D15" s="218"/>
      <c r="E15" s="218"/>
      <c r="F15" s="113">
        <f>D15-E15</f>
        <v>0</v>
      </c>
      <c r="G15" s="218"/>
      <c r="H15" s="218"/>
      <c r="I15" s="218"/>
      <c r="J15" s="114">
        <f>G15-H15+I15</f>
        <v>0</v>
      </c>
      <c r="K15" s="125">
        <f>C15-E15-J15</f>
        <v>0</v>
      </c>
    </row>
    <row r="16" spans="1:13" ht="13.5" x14ac:dyDescent="0.25">
      <c r="A16" s="79" t="s">
        <v>75</v>
      </c>
      <c r="B16" s="216"/>
      <c r="C16" s="217"/>
      <c r="D16" s="219"/>
      <c r="E16" s="219"/>
      <c r="F16" s="80">
        <f>D16-E16</f>
        <v>0</v>
      </c>
      <c r="G16" s="219"/>
      <c r="H16" s="219"/>
      <c r="I16" s="219"/>
      <c r="J16" s="106">
        <f>G16-H16+I16</f>
        <v>0</v>
      </c>
      <c r="K16" s="126">
        <f>C16-E16-J16</f>
        <v>0</v>
      </c>
    </row>
    <row r="17" spans="1:13" ht="13.5" x14ac:dyDescent="0.25">
      <c r="A17" s="79"/>
      <c r="B17" s="111" t="s">
        <v>88</v>
      </c>
      <c r="C17" s="112">
        <f>SUM(C15:C16)</f>
        <v>0</v>
      </c>
      <c r="D17" s="112">
        <f t="shared" ref="D17:K17" si="0">SUM(D15:D16)</f>
        <v>0</v>
      </c>
      <c r="E17" s="112">
        <f t="shared" si="0"/>
        <v>0</v>
      </c>
      <c r="F17" s="112">
        <f t="shared" si="0"/>
        <v>0</v>
      </c>
      <c r="G17" s="112">
        <f t="shared" si="0"/>
        <v>0</v>
      </c>
      <c r="H17" s="112">
        <f t="shared" si="0"/>
        <v>0</v>
      </c>
      <c r="I17" s="112">
        <f t="shared" si="0"/>
        <v>0</v>
      </c>
      <c r="J17" s="112">
        <f t="shared" si="0"/>
        <v>0</v>
      </c>
      <c r="K17" s="118">
        <f t="shared" si="0"/>
        <v>0</v>
      </c>
    </row>
    <row r="18" spans="1:13" ht="13.5" x14ac:dyDescent="0.25">
      <c r="A18" s="110"/>
      <c r="B18" s="115"/>
      <c r="C18" s="116"/>
      <c r="D18" s="116"/>
      <c r="E18" s="116"/>
      <c r="F18" s="116"/>
      <c r="G18" s="116"/>
      <c r="H18" s="116"/>
      <c r="I18" s="116"/>
      <c r="J18" s="116"/>
      <c r="K18" s="120"/>
    </row>
    <row r="19" spans="1:13" ht="13.5" x14ac:dyDescent="0.2">
      <c r="A19" s="123" t="s">
        <v>135</v>
      </c>
      <c r="B19" s="124" t="s">
        <v>33</v>
      </c>
      <c r="C19" s="83"/>
      <c r="D19" s="83"/>
      <c r="E19" s="83"/>
      <c r="F19" s="83"/>
      <c r="G19" s="83"/>
      <c r="H19" s="84"/>
      <c r="I19" s="84"/>
      <c r="J19" s="84"/>
      <c r="K19" s="117"/>
    </row>
    <row r="20" spans="1:13" ht="13.5" x14ac:dyDescent="0.25">
      <c r="A20" s="79" t="s">
        <v>74</v>
      </c>
      <c r="B20" s="214"/>
      <c r="C20" s="215"/>
      <c r="D20" s="218"/>
      <c r="E20" s="218"/>
      <c r="F20" s="113">
        <f>D20-E20</f>
        <v>0</v>
      </c>
      <c r="G20" s="218"/>
      <c r="H20" s="218"/>
      <c r="I20" s="218"/>
      <c r="J20" s="114">
        <f>G20-H20+I20</f>
        <v>0</v>
      </c>
      <c r="K20" s="125">
        <f>C20-E20-J20</f>
        <v>0</v>
      </c>
      <c r="M20" s="121" t="s">
        <v>0</v>
      </c>
    </row>
    <row r="21" spans="1:13" ht="13.5" x14ac:dyDescent="0.25">
      <c r="A21" s="79" t="s">
        <v>75</v>
      </c>
      <c r="B21" s="216"/>
      <c r="C21" s="217"/>
      <c r="D21" s="219"/>
      <c r="E21" s="219"/>
      <c r="F21" s="80">
        <f>D21-E21</f>
        <v>0</v>
      </c>
      <c r="G21" s="219"/>
      <c r="H21" s="219"/>
      <c r="I21" s="219"/>
      <c r="J21" s="106">
        <f>G21-H21+I21</f>
        <v>0</v>
      </c>
      <c r="K21" s="126">
        <f>C21-E21-J21</f>
        <v>0</v>
      </c>
    </row>
    <row r="22" spans="1:13" ht="13.5" x14ac:dyDescent="0.25">
      <c r="A22" s="79" t="s">
        <v>76</v>
      </c>
      <c r="B22" s="216"/>
      <c r="C22" s="217"/>
      <c r="D22" s="219"/>
      <c r="E22" s="219"/>
      <c r="F22" s="80">
        <f>D22-E22</f>
        <v>0</v>
      </c>
      <c r="G22" s="219"/>
      <c r="H22" s="219"/>
      <c r="I22" s="219"/>
      <c r="J22" s="106">
        <f>G22-H22+I22</f>
        <v>0</v>
      </c>
      <c r="K22" s="126">
        <f>C22-E22-J22</f>
        <v>0</v>
      </c>
    </row>
    <row r="23" spans="1:13" ht="13.5" x14ac:dyDescent="0.25">
      <c r="A23" s="79" t="s">
        <v>77</v>
      </c>
      <c r="B23" s="216"/>
      <c r="C23" s="217"/>
      <c r="D23" s="219"/>
      <c r="E23" s="219"/>
      <c r="F23" s="80">
        <f>D23-E23</f>
        <v>0</v>
      </c>
      <c r="G23" s="219"/>
      <c r="H23" s="219"/>
      <c r="I23" s="219"/>
      <c r="J23" s="106">
        <f>G23-H23+I23</f>
        <v>0</v>
      </c>
      <c r="K23" s="126">
        <f>C23-E23-J23</f>
        <v>0</v>
      </c>
    </row>
    <row r="24" spans="1:13" ht="13.5" x14ac:dyDescent="0.25">
      <c r="A24" s="79" t="s">
        <v>78</v>
      </c>
      <c r="B24" s="216"/>
      <c r="C24" s="217"/>
      <c r="D24" s="219"/>
      <c r="E24" s="219"/>
      <c r="F24" s="80">
        <f>D24-E24</f>
        <v>0</v>
      </c>
      <c r="G24" s="219"/>
      <c r="H24" s="219"/>
      <c r="I24" s="219"/>
      <c r="J24" s="106">
        <f>G24-H24+I24</f>
        <v>0</v>
      </c>
      <c r="K24" s="126">
        <f>C24-E24-J24</f>
        <v>0</v>
      </c>
    </row>
    <row r="25" spans="1:13" ht="14.25" thickBot="1" x14ac:dyDescent="0.3">
      <c r="A25" s="81"/>
      <c r="B25" s="107" t="s">
        <v>88</v>
      </c>
      <c r="C25" s="82">
        <f>SUM(C10:C24)</f>
        <v>0</v>
      </c>
      <c r="D25" s="82">
        <f t="shared" ref="D25:J25" si="1">SUM(D20:D24)</f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82">
        <f t="shared" si="1"/>
        <v>0</v>
      </c>
      <c r="I25" s="82">
        <f t="shared" si="1"/>
        <v>0</v>
      </c>
      <c r="J25" s="82">
        <f t="shared" si="1"/>
        <v>0</v>
      </c>
      <c r="K25" s="85">
        <f>SUM(K20:K24)</f>
        <v>0</v>
      </c>
    </row>
    <row r="26" spans="1:13" ht="14.25" thickBot="1" x14ac:dyDescent="0.3">
      <c r="A26" s="81"/>
      <c r="B26" s="107" t="s">
        <v>136</v>
      </c>
      <c r="C26" s="82">
        <f t="shared" ref="C26:K26" si="2">C13+C17+C25</f>
        <v>0</v>
      </c>
      <c r="D26" s="82">
        <f t="shared" si="2"/>
        <v>0</v>
      </c>
      <c r="E26" s="82">
        <f t="shared" si="2"/>
        <v>0</v>
      </c>
      <c r="F26" s="82">
        <f t="shared" si="2"/>
        <v>0</v>
      </c>
      <c r="G26" s="82">
        <f t="shared" si="2"/>
        <v>0</v>
      </c>
      <c r="H26" s="82">
        <f t="shared" si="2"/>
        <v>0</v>
      </c>
      <c r="I26" s="82">
        <f t="shared" si="2"/>
        <v>0</v>
      </c>
      <c r="J26" s="82">
        <f t="shared" si="2"/>
        <v>0</v>
      </c>
      <c r="K26" s="85">
        <f t="shared" si="2"/>
        <v>0</v>
      </c>
    </row>
    <row r="27" spans="1:13" ht="13.5" x14ac:dyDescent="0.25">
      <c r="A27" s="304"/>
      <c r="B27" s="303"/>
      <c r="C27" s="302"/>
      <c r="D27" s="302"/>
      <c r="E27" s="302"/>
      <c r="F27" s="302"/>
      <c r="G27" s="302"/>
      <c r="H27" s="302"/>
      <c r="I27" s="302"/>
      <c r="J27" s="302"/>
      <c r="K27" s="302"/>
    </row>
    <row r="28" spans="1:13" x14ac:dyDescent="0.2">
      <c r="A28" s="288" t="s">
        <v>159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</row>
    <row r="29" spans="1:13" ht="16.5" x14ac:dyDescent="0.3">
      <c r="A29" s="2"/>
      <c r="B29" s="269"/>
      <c r="C29" s="270"/>
      <c r="D29" s="271"/>
      <c r="E29" s="271"/>
      <c r="F29" s="271"/>
      <c r="G29" s="271"/>
      <c r="H29" s="271"/>
      <c r="I29" s="271"/>
      <c r="J29" s="271"/>
      <c r="K29" s="271"/>
    </row>
    <row r="30" spans="1:13" x14ac:dyDescent="0.2">
      <c r="A30" s="289" t="s">
        <v>27</v>
      </c>
      <c r="B30" s="23"/>
      <c r="C30" s="23"/>
      <c r="D30" s="9"/>
      <c r="E30" s="9"/>
      <c r="F30" s="9"/>
      <c r="G30" s="9"/>
      <c r="H30" s="9"/>
      <c r="I30" s="9"/>
      <c r="J30" s="9"/>
      <c r="K30" s="9"/>
    </row>
    <row r="31" spans="1:13" ht="16.5" x14ac:dyDescent="0.3">
      <c r="A31" s="2"/>
      <c r="B31" s="258"/>
      <c r="C31" s="258"/>
      <c r="D31" s="305"/>
      <c r="E31" s="305"/>
      <c r="F31" s="305"/>
      <c r="G31" s="305"/>
      <c r="H31" s="305"/>
      <c r="I31" s="305"/>
      <c r="J31" s="305"/>
      <c r="K31" s="305"/>
    </row>
    <row r="32" spans="1:13" x14ac:dyDescent="0.2">
      <c r="A32" s="28"/>
      <c r="B32" s="28"/>
      <c r="C32" s="23"/>
      <c r="D32" s="9"/>
      <c r="E32" s="9"/>
      <c r="F32" s="9"/>
      <c r="G32" s="9"/>
      <c r="H32" s="9"/>
      <c r="I32" s="9"/>
      <c r="J32" s="9"/>
      <c r="K32" s="9"/>
    </row>
  </sheetData>
  <phoneticPr fontId="0" type="noConversion"/>
  <hyperlinks>
    <hyperlink ref="L8" location="'KM-BIV-10-3'!A1" display="'KM-BIV-10-3 "/>
    <hyperlink ref="L7" location="'KM-BIV-10-2'!A1" display="'KM-BIV-10-2"/>
    <hyperlink ref="L6" location="'KM-BIV-10-1'!A1" display="'KM-BIV-10-1"/>
    <hyperlink ref="L3" location="'KM-BIV'!A1" display="KM-BIV"/>
    <hyperlink ref="L5" location="'KM-BIV-02'!A1" display="KM-BIV-02"/>
    <hyperlink ref="L4" location="'KM-BIV-01'!A1" display="KM-BIV-01"/>
    <hyperlink ref="L9" location="'KM-BIV-10-M'!A1" display="KM-BIV-10-M "/>
    <hyperlink ref="L10" location="'KM-BIV-10-E'!A1" display="KM-BIV-10-E"/>
  </hyperlinks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6"/>
  <dimension ref="A1:K96"/>
  <sheetViews>
    <sheetView showGridLines="0" zoomScaleNormal="100" zoomScaleSheetLayoutView="75" workbookViewId="0"/>
  </sheetViews>
  <sheetFormatPr defaultRowHeight="15.75" x14ac:dyDescent="0.25"/>
  <cols>
    <col min="1" max="1" width="9" style="128"/>
    <col min="2" max="2" width="9.625" style="128" bestFit="1" customWidth="1"/>
    <col min="3" max="3" width="10.75" style="128" customWidth="1"/>
    <col min="4" max="4" width="10" style="128" customWidth="1"/>
    <col min="5" max="5" width="11" style="128" customWidth="1"/>
    <col min="6" max="6" width="10.125" style="128" customWidth="1"/>
    <col min="7" max="7" width="5.25" style="128" customWidth="1"/>
    <col min="8" max="8" width="13.625" style="128" customWidth="1"/>
    <col min="9" max="13" width="10.25" style="128" customWidth="1"/>
    <col min="14" max="16384" width="9" style="128"/>
  </cols>
  <sheetData>
    <row r="1" spans="1:10" x14ac:dyDescent="0.25">
      <c r="A1" s="149" t="s">
        <v>152</v>
      </c>
      <c r="B1" s="146"/>
      <c r="C1" s="146"/>
      <c r="D1" s="146"/>
      <c r="E1" s="146"/>
      <c r="F1" s="146"/>
      <c r="G1" s="146"/>
      <c r="H1" s="146"/>
    </row>
    <row r="2" spans="1:10" ht="15.6" customHeight="1" x14ac:dyDescent="0.25">
      <c r="A2" s="146"/>
      <c r="B2" s="76"/>
      <c r="C2" s="76"/>
      <c r="D2" s="318">
        <f>A93</f>
        <v>0</v>
      </c>
      <c r="E2" s="318">
        <f>A95</f>
        <v>0</v>
      </c>
      <c r="F2" s="76"/>
      <c r="G2" s="76"/>
      <c r="H2" s="76"/>
      <c r="I2" s="310" t="s">
        <v>219</v>
      </c>
    </row>
    <row r="3" spans="1:10" ht="15.6" customHeight="1" x14ac:dyDescent="0.3">
      <c r="A3" s="132">
        <f>Alapa!C17</f>
        <v>0</v>
      </c>
      <c r="B3" s="76"/>
      <c r="C3" s="76"/>
      <c r="D3" s="76"/>
      <c r="E3" s="76"/>
      <c r="F3" s="76"/>
      <c r="G3" s="76"/>
      <c r="H3" s="76"/>
      <c r="I3" s="243" t="s">
        <v>39</v>
      </c>
      <c r="J3" s="2" t="s">
        <v>47</v>
      </c>
    </row>
    <row r="4" spans="1:10" ht="15.6" customHeight="1" x14ac:dyDescent="0.3">
      <c r="A4" s="76"/>
      <c r="B4" s="133"/>
      <c r="C4" s="133"/>
      <c r="D4" s="133"/>
      <c r="E4" s="133"/>
      <c r="F4" s="133"/>
      <c r="G4" s="134" t="s">
        <v>0</v>
      </c>
      <c r="H4" s="135" t="s">
        <v>0</v>
      </c>
      <c r="I4" s="243" t="s">
        <v>2</v>
      </c>
      <c r="J4" s="2" t="s">
        <v>48</v>
      </c>
    </row>
    <row r="5" spans="1:10" ht="18.75" x14ac:dyDescent="0.3">
      <c r="A5" s="136" t="s">
        <v>52</v>
      </c>
      <c r="B5" s="136" t="s">
        <v>53</v>
      </c>
      <c r="C5" s="136"/>
      <c r="D5" s="133"/>
      <c r="E5" s="137" t="s">
        <v>54</v>
      </c>
      <c r="F5" s="136"/>
      <c r="G5" s="136"/>
      <c r="H5" s="76"/>
      <c r="I5" s="243" t="s">
        <v>36</v>
      </c>
      <c r="J5" s="2" t="s">
        <v>49</v>
      </c>
    </row>
    <row r="6" spans="1:10" ht="15.6" customHeight="1" x14ac:dyDescent="0.3">
      <c r="A6" s="76" t="s">
        <v>0</v>
      </c>
      <c r="B6" s="76"/>
      <c r="C6" s="76"/>
      <c r="D6" s="133"/>
      <c r="E6" s="138" t="s">
        <v>217</v>
      </c>
      <c r="F6" s="76"/>
      <c r="G6" s="76"/>
      <c r="H6" s="76"/>
      <c r="I6" s="243" t="s">
        <v>148</v>
      </c>
      <c r="J6" s="2" t="s">
        <v>162</v>
      </c>
    </row>
    <row r="7" spans="1:10" ht="15.6" customHeight="1" x14ac:dyDescent="0.3">
      <c r="A7" s="76"/>
      <c r="B7" s="76"/>
      <c r="C7" s="76"/>
      <c r="D7" s="133"/>
      <c r="E7" s="138"/>
      <c r="F7" s="76"/>
      <c r="G7" s="76"/>
      <c r="H7" s="76"/>
      <c r="I7" s="243" t="s">
        <v>152</v>
      </c>
      <c r="J7" s="2" t="s">
        <v>163</v>
      </c>
    </row>
    <row r="8" spans="1:10" ht="15.6" customHeight="1" x14ac:dyDescent="0.3">
      <c r="A8" s="297" t="s">
        <v>221</v>
      </c>
      <c r="B8" s="76"/>
      <c r="C8" s="76"/>
      <c r="D8" s="133"/>
      <c r="E8" s="76"/>
      <c r="F8" s="76"/>
      <c r="G8" s="76"/>
      <c r="H8" s="76"/>
      <c r="I8" s="243" t="s">
        <v>155</v>
      </c>
      <c r="J8" s="2" t="s">
        <v>103</v>
      </c>
    </row>
    <row r="9" spans="1:10" ht="15.6" customHeight="1" x14ac:dyDescent="0.3">
      <c r="A9" s="297" t="s">
        <v>220</v>
      </c>
      <c r="B9" s="76"/>
      <c r="C9" s="76"/>
      <c r="D9" s="76"/>
      <c r="E9" s="76"/>
      <c r="F9" s="76"/>
      <c r="G9" s="76"/>
      <c r="H9" s="76"/>
      <c r="I9" s="243" t="s">
        <v>180</v>
      </c>
      <c r="J9" s="2" t="s">
        <v>158</v>
      </c>
    </row>
    <row r="10" spans="1:10" ht="15.6" customHeight="1" x14ac:dyDescent="0.3">
      <c r="A10" s="297"/>
      <c r="B10" s="76"/>
      <c r="C10" s="76"/>
      <c r="D10" s="76"/>
      <c r="E10" s="76"/>
      <c r="F10" s="76"/>
      <c r="G10" s="76"/>
      <c r="H10" s="76"/>
      <c r="I10" s="243" t="s">
        <v>179</v>
      </c>
      <c r="J10" s="2" t="s">
        <v>175</v>
      </c>
    </row>
    <row r="11" spans="1:10" ht="15.6" customHeight="1" x14ac:dyDescent="0.25">
      <c r="A11" s="135" t="s">
        <v>55</v>
      </c>
      <c r="B11" s="194"/>
      <c r="C11" s="135" t="s">
        <v>56</v>
      </c>
      <c r="D11" s="368" t="s">
        <v>0</v>
      </c>
      <c r="E11" s="368"/>
      <c r="F11" s="135" t="s">
        <v>57</v>
      </c>
      <c r="G11" s="127"/>
      <c r="H11" s="76" t="s">
        <v>58</v>
      </c>
    </row>
    <row r="12" spans="1:10" ht="15.6" customHeight="1" x14ac:dyDescent="0.25">
      <c r="A12" s="76"/>
      <c r="B12" s="133"/>
      <c r="C12" s="136" t="s">
        <v>59</v>
      </c>
      <c r="D12" s="369" t="s">
        <v>60</v>
      </c>
      <c r="E12" s="369"/>
      <c r="F12" s="136" t="s">
        <v>61</v>
      </c>
      <c r="G12" s="133"/>
      <c r="H12" s="133"/>
    </row>
    <row r="13" spans="1:10" ht="15.6" customHeight="1" x14ac:dyDescent="0.25">
      <c r="A13" s="76"/>
      <c r="B13" s="133"/>
      <c r="C13" s="133"/>
      <c r="D13" s="133"/>
      <c r="E13" s="136"/>
      <c r="F13" s="133"/>
      <c r="G13" s="133"/>
      <c r="H13" s="133"/>
    </row>
    <row r="14" spans="1:10" ht="15.6" customHeight="1" x14ac:dyDescent="0.25">
      <c r="A14" s="363" t="s">
        <v>62</v>
      </c>
      <c r="B14" s="363"/>
      <c r="C14" s="364"/>
      <c r="D14" s="364"/>
      <c r="E14" s="136" t="s">
        <v>63</v>
      </c>
      <c r="F14" s="364"/>
      <c r="G14" s="364"/>
      <c r="H14" s="136" t="s">
        <v>64</v>
      </c>
    </row>
    <row r="15" spans="1:10" ht="15.6" customHeight="1" x14ac:dyDescent="0.25">
      <c r="A15" s="76"/>
      <c r="B15" s="133"/>
      <c r="C15" s="364"/>
      <c r="D15" s="364"/>
      <c r="E15" s="136" t="s">
        <v>65</v>
      </c>
      <c r="F15" s="364"/>
      <c r="G15" s="364"/>
      <c r="H15" s="136" t="s">
        <v>66</v>
      </c>
    </row>
    <row r="16" spans="1:10" ht="15.6" customHeight="1" x14ac:dyDescent="0.25">
      <c r="A16" s="76"/>
      <c r="B16" s="133"/>
      <c r="C16" s="133"/>
      <c r="D16" s="133"/>
      <c r="E16" s="133"/>
      <c r="F16" s="133"/>
      <c r="G16" s="133" t="s">
        <v>0</v>
      </c>
      <c r="H16" s="133"/>
    </row>
    <row r="17" spans="1:8" ht="15.6" customHeight="1" x14ac:dyDescent="0.25">
      <c r="A17" s="135" t="s">
        <v>67</v>
      </c>
      <c r="B17" s="133"/>
      <c r="C17" s="133"/>
      <c r="D17" s="133"/>
      <c r="E17" s="133"/>
      <c r="F17" s="129"/>
      <c r="G17" s="133"/>
      <c r="H17" s="133"/>
    </row>
    <row r="18" spans="1:8" ht="15.6" customHeight="1" x14ac:dyDescent="0.25">
      <c r="A18" s="135" t="s">
        <v>68</v>
      </c>
      <c r="B18" s="133"/>
      <c r="C18" s="133"/>
      <c r="D18" s="133"/>
      <c r="E18" s="133"/>
      <c r="F18" s="129"/>
      <c r="G18" s="133"/>
      <c r="H18" s="133"/>
    </row>
    <row r="19" spans="1:8" ht="15.6" customHeight="1" x14ac:dyDescent="0.25">
      <c r="A19" s="136"/>
      <c r="B19" s="133"/>
      <c r="C19" s="133"/>
      <c r="D19" s="133"/>
      <c r="E19" s="133"/>
      <c r="F19" s="133"/>
      <c r="G19" s="133"/>
      <c r="H19" s="133"/>
    </row>
    <row r="20" spans="1:8" ht="15.6" customHeight="1" x14ac:dyDescent="0.25">
      <c r="A20" s="365" t="s">
        <v>69</v>
      </c>
      <c r="B20" s="365"/>
      <c r="C20" s="365"/>
      <c r="D20" s="365"/>
      <c r="E20" s="365"/>
      <c r="F20" s="365"/>
      <c r="G20" s="365"/>
      <c r="H20" s="365"/>
    </row>
    <row r="21" spans="1:8" ht="15.6" customHeight="1" x14ac:dyDescent="0.25">
      <c r="A21" s="150"/>
      <c r="B21" s="147"/>
      <c r="C21" s="147"/>
      <c r="D21" s="147"/>
      <c r="E21" s="147"/>
      <c r="F21" s="147"/>
      <c r="G21" s="147"/>
      <c r="H21" s="147"/>
    </row>
    <row r="22" spans="1:8" ht="31.5" x14ac:dyDescent="0.25">
      <c r="A22" s="151" t="s">
        <v>70</v>
      </c>
      <c r="B22" s="133"/>
      <c r="C22" s="139" t="s">
        <v>71</v>
      </c>
      <c r="D22" s="133"/>
      <c r="E22" s="133"/>
      <c r="F22" s="139" t="s">
        <v>72</v>
      </c>
      <c r="G22" s="133"/>
      <c r="H22" s="139" t="s">
        <v>73</v>
      </c>
    </row>
    <row r="23" spans="1:8" ht="15.6" customHeight="1" x14ac:dyDescent="0.25">
      <c r="A23" s="152" t="s">
        <v>74</v>
      </c>
      <c r="B23" s="133"/>
      <c r="C23" s="72">
        <v>1</v>
      </c>
      <c r="D23" s="133"/>
      <c r="E23" s="133"/>
      <c r="F23" s="220"/>
      <c r="G23" s="140"/>
      <c r="H23" s="298">
        <f t="shared" ref="H23:H36" si="0">C23*F23</f>
        <v>0</v>
      </c>
    </row>
    <row r="24" spans="1:8" ht="15.6" customHeight="1" x14ac:dyDescent="0.25">
      <c r="A24" s="152" t="s">
        <v>75</v>
      </c>
      <c r="B24" s="133"/>
      <c r="C24" s="72">
        <v>2</v>
      </c>
      <c r="D24" s="133"/>
      <c r="E24" s="133"/>
      <c r="F24" s="220"/>
      <c r="G24" s="140"/>
      <c r="H24" s="298">
        <f t="shared" si="0"/>
        <v>0</v>
      </c>
    </row>
    <row r="25" spans="1:8" ht="15.6" customHeight="1" x14ac:dyDescent="0.25">
      <c r="A25" s="152" t="s">
        <v>76</v>
      </c>
      <c r="B25" s="133"/>
      <c r="C25" s="72">
        <v>5</v>
      </c>
      <c r="D25" s="133"/>
      <c r="E25" s="133"/>
      <c r="F25" s="220"/>
      <c r="G25" s="140"/>
      <c r="H25" s="298">
        <f t="shared" si="0"/>
        <v>0</v>
      </c>
    </row>
    <row r="26" spans="1:8" ht="15.6" customHeight="1" x14ac:dyDescent="0.25">
      <c r="A26" s="152" t="s">
        <v>77</v>
      </c>
      <c r="B26" s="133"/>
      <c r="C26" s="72">
        <v>10</v>
      </c>
      <c r="D26" s="133"/>
      <c r="E26" s="133"/>
      <c r="F26" s="220"/>
      <c r="G26" s="140"/>
      <c r="H26" s="298">
        <f t="shared" si="0"/>
        <v>0</v>
      </c>
    </row>
    <row r="27" spans="1:8" ht="15.6" customHeight="1" x14ac:dyDescent="0.25">
      <c r="A27" s="152" t="s">
        <v>78</v>
      </c>
      <c r="B27" s="133"/>
      <c r="C27" s="72">
        <v>20</v>
      </c>
      <c r="D27" s="133"/>
      <c r="E27" s="133"/>
      <c r="F27" s="220"/>
      <c r="G27" s="140"/>
      <c r="H27" s="298">
        <f t="shared" si="0"/>
        <v>0</v>
      </c>
    </row>
    <row r="28" spans="1:8" ht="15.6" customHeight="1" x14ac:dyDescent="0.25">
      <c r="A28" s="152" t="s">
        <v>79</v>
      </c>
      <c r="B28" s="133"/>
      <c r="C28" s="72">
        <v>50</v>
      </c>
      <c r="D28" s="133"/>
      <c r="E28" s="133"/>
      <c r="F28" s="220"/>
      <c r="G28" s="140"/>
      <c r="H28" s="298">
        <f t="shared" si="0"/>
        <v>0</v>
      </c>
    </row>
    <row r="29" spans="1:8" ht="15.6" customHeight="1" x14ac:dyDescent="0.25">
      <c r="A29" s="152" t="s">
        <v>80</v>
      </c>
      <c r="B29" s="133"/>
      <c r="C29" s="72">
        <v>100</v>
      </c>
      <c r="D29" s="133"/>
      <c r="E29" s="133"/>
      <c r="F29" s="220"/>
      <c r="G29" s="140"/>
      <c r="H29" s="298">
        <f t="shared" si="0"/>
        <v>0</v>
      </c>
    </row>
    <row r="30" spans="1:8" ht="15.6" customHeight="1" x14ac:dyDescent="0.25">
      <c r="A30" s="152" t="s">
        <v>81</v>
      </c>
      <c r="B30" s="133"/>
      <c r="C30" s="72">
        <v>200</v>
      </c>
      <c r="D30" s="133"/>
      <c r="E30" s="133"/>
      <c r="F30" s="220"/>
      <c r="G30" s="140"/>
      <c r="H30" s="298">
        <f t="shared" si="0"/>
        <v>0</v>
      </c>
    </row>
    <row r="31" spans="1:8" ht="15.6" customHeight="1" x14ac:dyDescent="0.25">
      <c r="A31" s="152" t="s">
        <v>82</v>
      </c>
      <c r="B31" s="133"/>
      <c r="C31" s="72">
        <v>500</v>
      </c>
      <c r="D31" s="133"/>
      <c r="E31" s="133"/>
      <c r="F31" s="220"/>
      <c r="G31" s="140"/>
      <c r="H31" s="298">
        <f t="shared" si="0"/>
        <v>0</v>
      </c>
    </row>
    <row r="32" spans="1:8" ht="15.6" customHeight="1" x14ac:dyDescent="0.25">
      <c r="A32" s="152" t="s">
        <v>83</v>
      </c>
      <c r="B32" s="133"/>
      <c r="C32" s="72">
        <v>1000</v>
      </c>
      <c r="D32" s="133"/>
      <c r="E32" s="133"/>
      <c r="F32" s="220"/>
      <c r="G32" s="140"/>
      <c r="H32" s="298">
        <f t="shared" si="0"/>
        <v>0</v>
      </c>
    </row>
    <row r="33" spans="1:11" ht="15.6" customHeight="1" x14ac:dyDescent="0.25">
      <c r="A33" s="152" t="s">
        <v>84</v>
      </c>
      <c r="B33" s="133"/>
      <c r="C33" s="72">
        <v>2000</v>
      </c>
      <c r="D33" s="133"/>
      <c r="E33" s="133"/>
      <c r="F33" s="220"/>
      <c r="G33" s="140"/>
      <c r="H33" s="298">
        <f t="shared" si="0"/>
        <v>0</v>
      </c>
    </row>
    <row r="34" spans="1:11" ht="15.6" customHeight="1" x14ac:dyDescent="0.25">
      <c r="A34" s="152" t="s">
        <v>85</v>
      </c>
      <c r="B34" s="133"/>
      <c r="C34" s="72">
        <v>5000</v>
      </c>
      <c r="D34" s="133"/>
      <c r="E34" s="133"/>
      <c r="F34" s="220"/>
      <c r="G34" s="140"/>
      <c r="H34" s="298">
        <f t="shared" si="0"/>
        <v>0</v>
      </c>
    </row>
    <row r="35" spans="1:11" ht="15.6" customHeight="1" x14ac:dyDescent="0.25">
      <c r="A35" s="152" t="s">
        <v>86</v>
      </c>
      <c r="B35" s="133"/>
      <c r="C35" s="72">
        <v>10000</v>
      </c>
      <c r="D35" s="133"/>
      <c r="E35" s="133"/>
      <c r="F35" s="220"/>
      <c r="G35" s="140"/>
      <c r="H35" s="298">
        <f t="shared" si="0"/>
        <v>0</v>
      </c>
    </row>
    <row r="36" spans="1:11" ht="15.6" customHeight="1" x14ac:dyDescent="0.25">
      <c r="A36" s="152" t="s">
        <v>87</v>
      </c>
      <c r="B36" s="133"/>
      <c r="C36" s="72">
        <v>20000</v>
      </c>
      <c r="D36" s="133"/>
      <c r="E36" s="133"/>
      <c r="F36" s="220"/>
      <c r="G36" s="140"/>
      <c r="H36" s="298">
        <f t="shared" si="0"/>
        <v>0</v>
      </c>
      <c r="K36" s="130"/>
    </row>
    <row r="37" spans="1:11" ht="15.6" customHeight="1" x14ac:dyDescent="0.25">
      <c r="A37" s="133"/>
      <c r="B37" s="133"/>
      <c r="C37" s="133"/>
      <c r="D37" s="133"/>
      <c r="E37" s="133"/>
      <c r="F37" s="133"/>
      <c r="G37" s="133"/>
      <c r="H37" s="133"/>
      <c r="K37" s="130"/>
    </row>
    <row r="38" spans="1:11" ht="15.6" customHeight="1" x14ac:dyDescent="0.25">
      <c r="A38" s="153" t="s">
        <v>88</v>
      </c>
      <c r="B38" s="133"/>
      <c r="C38" s="133"/>
      <c r="D38" s="133"/>
      <c r="E38" s="133"/>
      <c r="F38" s="148">
        <f>SUM(F23:F36)</f>
        <v>0</v>
      </c>
      <c r="G38" s="133"/>
      <c r="H38" s="299">
        <f>SUM(H23:H36)</f>
        <v>0</v>
      </c>
      <c r="K38" s="130"/>
    </row>
    <row r="39" spans="1:11" ht="15.6" customHeight="1" x14ac:dyDescent="0.25">
      <c r="A39" s="147"/>
      <c r="B39" s="147"/>
      <c r="C39" s="147"/>
      <c r="D39" s="147"/>
      <c r="E39" s="147"/>
      <c r="F39" s="147"/>
      <c r="G39" s="147"/>
      <c r="H39" s="154"/>
      <c r="K39" s="130"/>
    </row>
    <row r="40" spans="1:11" ht="15.6" customHeight="1" x14ac:dyDescent="0.25">
      <c r="A40" s="197"/>
      <c r="B40" s="198" t="s">
        <v>89</v>
      </c>
      <c r="C40" s="195"/>
      <c r="D40" s="195"/>
      <c r="E40" s="195"/>
      <c r="F40" s="195"/>
      <c r="G40" s="196"/>
      <c r="H40" s="298">
        <v>0</v>
      </c>
      <c r="K40" s="130"/>
    </row>
    <row r="41" spans="1:11" ht="15.6" customHeight="1" x14ac:dyDescent="0.25">
      <c r="A41" s="199" t="s">
        <v>90</v>
      </c>
      <c r="B41" s="200"/>
      <c r="C41" s="195"/>
      <c r="D41" s="195"/>
      <c r="E41" s="195"/>
      <c r="F41" s="195"/>
      <c r="G41" s="196"/>
      <c r="H41" s="298">
        <v>0</v>
      </c>
      <c r="K41" s="130"/>
    </row>
    <row r="42" spans="1:11" ht="15.6" customHeight="1" x14ac:dyDescent="0.25">
      <c r="A42" s="199" t="s">
        <v>91</v>
      </c>
      <c r="B42" s="200"/>
      <c r="C42" s="195"/>
      <c r="D42" s="195"/>
      <c r="E42" s="195"/>
      <c r="F42" s="195"/>
      <c r="G42" s="196"/>
      <c r="H42" s="299">
        <f>H38-H40-H41</f>
        <v>0</v>
      </c>
      <c r="K42" s="130"/>
    </row>
    <row r="43" spans="1:11" ht="15.6" customHeight="1" x14ac:dyDescent="0.25">
      <c r="A43" s="201">
        <f>B11</f>
        <v>0</v>
      </c>
      <c r="B43" s="199" t="s">
        <v>92</v>
      </c>
      <c r="C43" s="195"/>
      <c r="D43" s="195"/>
      <c r="E43" s="195"/>
      <c r="F43" s="195"/>
      <c r="G43" s="196"/>
      <c r="H43" s="298">
        <v>0</v>
      </c>
      <c r="K43" s="130"/>
    </row>
    <row r="44" spans="1:11" ht="15.6" customHeight="1" x14ac:dyDescent="0.25">
      <c r="A44" s="201" t="s">
        <v>93</v>
      </c>
      <c r="B44" s="199"/>
      <c r="C44" s="195"/>
      <c r="D44" s="195"/>
      <c r="E44" s="195"/>
      <c r="F44" s="195"/>
      <c r="G44" s="196"/>
      <c r="H44" s="299">
        <f>H38+H43</f>
        <v>0</v>
      </c>
      <c r="K44" s="130"/>
    </row>
    <row r="45" spans="1:11" ht="15.6" customHeight="1" x14ac:dyDescent="0.25">
      <c r="A45" s="73"/>
      <c r="B45" s="136"/>
      <c r="C45" s="133"/>
      <c r="D45" s="136"/>
      <c r="E45" s="133"/>
      <c r="F45" s="133"/>
      <c r="G45" s="133"/>
      <c r="H45" s="74"/>
      <c r="K45" s="130"/>
    </row>
    <row r="46" spans="1:11" ht="15.6" customHeight="1" x14ac:dyDescent="0.25">
      <c r="A46" s="133"/>
      <c r="B46" s="133"/>
      <c r="C46" s="133"/>
      <c r="D46" s="141"/>
      <c r="E46" s="141"/>
      <c r="F46" s="133"/>
      <c r="G46" s="133"/>
      <c r="H46" s="74"/>
      <c r="K46" s="130"/>
    </row>
    <row r="47" spans="1:11" ht="15.6" customHeight="1" x14ac:dyDescent="0.25">
      <c r="A47" s="133"/>
      <c r="B47" s="133"/>
      <c r="C47" s="133"/>
      <c r="D47" s="366" t="s">
        <v>94</v>
      </c>
      <c r="E47" s="366"/>
      <c r="F47" s="133"/>
      <c r="G47" s="133"/>
      <c r="H47" s="74"/>
      <c r="K47" s="130"/>
    </row>
    <row r="48" spans="1:11" ht="15.6" customHeight="1" x14ac:dyDescent="0.25">
      <c r="A48" s="133"/>
      <c r="B48" s="133"/>
      <c r="C48" s="133"/>
      <c r="D48" s="76"/>
      <c r="E48" s="76"/>
      <c r="F48" s="133"/>
      <c r="G48" s="133"/>
      <c r="H48" s="74"/>
      <c r="K48" s="130"/>
    </row>
    <row r="49" spans="1:11" ht="15.6" customHeight="1" x14ac:dyDescent="0.25">
      <c r="A49" s="142" t="s">
        <v>0</v>
      </c>
      <c r="B49" s="142"/>
      <c r="C49" s="133"/>
      <c r="D49" s="133"/>
      <c r="E49" s="133"/>
      <c r="F49" s="133"/>
      <c r="G49" s="75"/>
      <c r="H49" s="75"/>
      <c r="K49" s="130"/>
    </row>
    <row r="50" spans="1:11" ht="15.6" customHeight="1" x14ac:dyDescent="0.25">
      <c r="A50" s="367" t="s">
        <v>95</v>
      </c>
      <c r="B50" s="367"/>
      <c r="C50" s="143"/>
      <c r="D50" s="367" t="s">
        <v>96</v>
      </c>
      <c r="E50" s="367"/>
      <c r="F50" s="133"/>
      <c r="G50" s="367" t="s">
        <v>97</v>
      </c>
      <c r="H50" s="367"/>
      <c r="K50" s="130" t="s">
        <v>0</v>
      </c>
    </row>
    <row r="51" spans="1:11" ht="15.6" customHeight="1" x14ac:dyDescent="0.25">
      <c r="A51" s="133"/>
      <c r="B51" s="142"/>
      <c r="C51" s="142"/>
      <c r="D51" s="133"/>
      <c r="E51" s="133"/>
      <c r="F51" s="133"/>
      <c r="G51" s="142"/>
      <c r="H51" s="142"/>
      <c r="K51" s="130"/>
    </row>
    <row r="52" spans="1:11" x14ac:dyDescent="0.25">
      <c r="A52" s="133"/>
      <c r="B52" s="76"/>
      <c r="C52" s="76"/>
      <c r="D52" s="76"/>
      <c r="E52" s="76"/>
      <c r="F52" s="76"/>
      <c r="G52" s="76"/>
      <c r="H52" s="76"/>
    </row>
    <row r="53" spans="1:11" x14ac:dyDescent="0.25">
      <c r="A53" s="135" t="s">
        <v>55</v>
      </c>
      <c r="B53" s="194"/>
      <c r="C53" s="135" t="s">
        <v>56</v>
      </c>
      <c r="D53" s="368" t="s">
        <v>0</v>
      </c>
      <c r="E53" s="368"/>
      <c r="F53" s="135" t="s">
        <v>57</v>
      </c>
      <c r="G53" s="127"/>
      <c r="H53" s="76" t="s">
        <v>58</v>
      </c>
    </row>
    <row r="54" spans="1:11" x14ac:dyDescent="0.25">
      <c r="A54" s="76"/>
      <c r="B54" s="133"/>
      <c r="C54" s="136" t="s">
        <v>59</v>
      </c>
      <c r="D54" s="369" t="s">
        <v>98</v>
      </c>
      <c r="E54" s="369"/>
      <c r="F54" s="136" t="s">
        <v>61</v>
      </c>
      <c r="G54" s="133"/>
      <c r="H54" s="133"/>
    </row>
    <row r="55" spans="1:11" x14ac:dyDescent="0.25">
      <c r="A55" s="76"/>
      <c r="B55" s="133"/>
      <c r="C55" s="133"/>
      <c r="D55" s="133"/>
      <c r="E55" s="136"/>
      <c r="F55" s="133"/>
      <c r="G55" s="133"/>
      <c r="H55" s="133"/>
    </row>
    <row r="56" spans="1:11" x14ac:dyDescent="0.25">
      <c r="A56" s="363" t="s">
        <v>62</v>
      </c>
      <c r="B56" s="363"/>
      <c r="C56" s="364"/>
      <c r="D56" s="364"/>
      <c r="E56" s="136" t="s">
        <v>63</v>
      </c>
      <c r="F56" s="364"/>
      <c r="G56" s="364"/>
      <c r="H56" s="136" t="s">
        <v>64</v>
      </c>
    </row>
    <row r="57" spans="1:11" x14ac:dyDescent="0.25">
      <c r="A57" s="76"/>
      <c r="B57" s="133"/>
      <c r="C57" s="364"/>
      <c r="D57" s="364"/>
      <c r="E57" s="136" t="s">
        <v>65</v>
      </c>
      <c r="F57" s="364"/>
      <c r="G57" s="364"/>
      <c r="H57" s="136" t="s">
        <v>66</v>
      </c>
    </row>
    <row r="58" spans="1:11" x14ac:dyDescent="0.25">
      <c r="A58" s="76"/>
      <c r="B58" s="133"/>
      <c r="C58" s="133"/>
      <c r="D58" s="133"/>
      <c r="E58" s="133"/>
      <c r="F58" s="133"/>
      <c r="G58" s="133" t="s">
        <v>0</v>
      </c>
      <c r="H58" s="133"/>
    </row>
    <row r="59" spans="1:11" x14ac:dyDescent="0.25">
      <c r="A59" s="135" t="s">
        <v>67</v>
      </c>
      <c r="B59" s="133"/>
      <c r="C59" s="133"/>
      <c r="D59" s="133"/>
      <c r="E59" s="133"/>
      <c r="F59" s="129"/>
      <c r="G59" s="133"/>
      <c r="H59" s="133"/>
      <c r="J59" s="131" t="s">
        <v>0</v>
      </c>
    </row>
    <row r="60" spans="1:11" x14ac:dyDescent="0.25">
      <c r="A60" s="135" t="s">
        <v>68</v>
      </c>
      <c r="B60" s="133"/>
      <c r="C60" s="133"/>
      <c r="D60" s="133"/>
      <c r="E60" s="133"/>
      <c r="F60" s="129"/>
      <c r="G60" s="133"/>
      <c r="H60" s="133"/>
    </row>
    <row r="61" spans="1:11" x14ac:dyDescent="0.25">
      <c r="A61" s="136"/>
      <c r="B61" s="133"/>
      <c r="C61" s="133"/>
      <c r="D61" s="133"/>
      <c r="E61" s="133"/>
      <c r="F61" s="133"/>
      <c r="G61" s="133"/>
      <c r="H61" s="133"/>
    </row>
    <row r="62" spans="1:11" x14ac:dyDescent="0.25">
      <c r="A62" s="365" t="s">
        <v>69</v>
      </c>
      <c r="B62" s="365"/>
      <c r="C62" s="365"/>
      <c r="D62" s="365"/>
      <c r="E62" s="365"/>
      <c r="F62" s="365"/>
      <c r="G62" s="365"/>
      <c r="H62" s="365"/>
    </row>
    <row r="63" spans="1:11" x14ac:dyDescent="0.25">
      <c r="A63" s="150"/>
      <c r="B63" s="147"/>
      <c r="C63" s="147"/>
      <c r="D63" s="147"/>
      <c r="E63" s="147"/>
      <c r="F63" s="147"/>
      <c r="G63" s="147"/>
      <c r="H63" s="147"/>
    </row>
    <row r="64" spans="1:11" ht="31.5" x14ac:dyDescent="0.25">
      <c r="A64" s="151" t="s">
        <v>70</v>
      </c>
      <c r="B64" s="133"/>
      <c r="C64" s="139" t="s">
        <v>71</v>
      </c>
      <c r="D64" s="133"/>
      <c r="E64" s="133"/>
      <c r="F64" s="139" t="s">
        <v>72</v>
      </c>
      <c r="G64" s="133"/>
      <c r="H64" s="139" t="s">
        <v>99</v>
      </c>
    </row>
    <row r="65" spans="1:8" x14ac:dyDescent="0.25">
      <c r="A65" s="152" t="s">
        <v>74</v>
      </c>
      <c r="B65" s="133"/>
      <c r="C65" s="72">
        <v>1</v>
      </c>
      <c r="D65" s="133"/>
      <c r="E65" s="133"/>
      <c r="F65" s="72"/>
      <c r="G65" s="140"/>
      <c r="H65" s="300">
        <f t="shared" ref="H65:H76" si="1">C65*F65</f>
        <v>0</v>
      </c>
    </row>
    <row r="66" spans="1:8" x14ac:dyDescent="0.25">
      <c r="A66" s="152" t="s">
        <v>75</v>
      </c>
      <c r="B66" s="133"/>
      <c r="C66" s="72">
        <v>2</v>
      </c>
      <c r="D66" s="133"/>
      <c r="E66" s="133"/>
      <c r="F66" s="72"/>
      <c r="G66" s="140"/>
      <c r="H66" s="300">
        <f t="shared" si="1"/>
        <v>0</v>
      </c>
    </row>
    <row r="67" spans="1:8" x14ac:dyDescent="0.25">
      <c r="A67" s="152" t="s">
        <v>76</v>
      </c>
      <c r="B67" s="133"/>
      <c r="C67" s="72">
        <v>5</v>
      </c>
      <c r="D67" s="133"/>
      <c r="E67" s="133"/>
      <c r="F67" s="72"/>
      <c r="G67" s="140"/>
      <c r="H67" s="300">
        <f t="shared" si="1"/>
        <v>0</v>
      </c>
    </row>
    <row r="68" spans="1:8" x14ac:dyDescent="0.25">
      <c r="A68" s="152" t="s">
        <v>77</v>
      </c>
      <c r="B68" s="133"/>
      <c r="C68" s="72">
        <v>10</v>
      </c>
      <c r="D68" s="133"/>
      <c r="E68" s="133"/>
      <c r="F68" s="72"/>
      <c r="G68" s="140"/>
      <c r="H68" s="300">
        <f t="shared" si="1"/>
        <v>0</v>
      </c>
    </row>
    <row r="69" spans="1:8" x14ac:dyDescent="0.25">
      <c r="A69" s="152" t="s">
        <v>78</v>
      </c>
      <c r="B69" s="133"/>
      <c r="C69" s="72">
        <v>20</v>
      </c>
      <c r="D69" s="133"/>
      <c r="E69" s="133"/>
      <c r="F69" s="72"/>
      <c r="G69" s="140"/>
      <c r="H69" s="300">
        <f t="shared" si="1"/>
        <v>0</v>
      </c>
    </row>
    <row r="70" spans="1:8" x14ac:dyDescent="0.25">
      <c r="A70" s="152" t="s">
        <v>79</v>
      </c>
      <c r="B70" s="133"/>
      <c r="C70" s="72">
        <v>50</v>
      </c>
      <c r="D70" s="133"/>
      <c r="E70" s="133"/>
      <c r="F70" s="72"/>
      <c r="G70" s="140"/>
      <c r="H70" s="300">
        <f t="shared" si="1"/>
        <v>0</v>
      </c>
    </row>
    <row r="71" spans="1:8" x14ac:dyDescent="0.25">
      <c r="A71" s="152" t="s">
        <v>80</v>
      </c>
      <c r="B71" s="133"/>
      <c r="C71" s="72">
        <v>100</v>
      </c>
      <c r="D71" s="133"/>
      <c r="E71" s="133"/>
      <c r="F71" s="72"/>
      <c r="G71" s="140"/>
      <c r="H71" s="300">
        <f t="shared" si="1"/>
        <v>0</v>
      </c>
    </row>
    <row r="72" spans="1:8" x14ac:dyDescent="0.25">
      <c r="A72" s="152" t="s">
        <v>81</v>
      </c>
      <c r="B72" s="133"/>
      <c r="C72" s="72">
        <v>200</v>
      </c>
      <c r="D72" s="133"/>
      <c r="E72" s="133"/>
      <c r="F72" s="72"/>
      <c r="G72" s="140"/>
      <c r="H72" s="300">
        <f t="shared" si="1"/>
        <v>0</v>
      </c>
    </row>
    <row r="73" spans="1:8" x14ac:dyDescent="0.25">
      <c r="A73" s="152" t="s">
        <v>82</v>
      </c>
      <c r="B73" s="133"/>
      <c r="C73" s="72">
        <v>500</v>
      </c>
      <c r="D73" s="133"/>
      <c r="E73" s="133"/>
      <c r="F73" s="72"/>
      <c r="G73" s="140"/>
      <c r="H73" s="300">
        <f t="shared" si="1"/>
        <v>0</v>
      </c>
    </row>
    <row r="74" spans="1:8" x14ac:dyDescent="0.25">
      <c r="A74" s="152" t="s">
        <v>83</v>
      </c>
      <c r="B74" s="133"/>
      <c r="C74" s="72">
        <v>1000</v>
      </c>
      <c r="D74" s="133"/>
      <c r="E74" s="133"/>
      <c r="F74" s="72"/>
      <c r="G74" s="140"/>
      <c r="H74" s="300">
        <f t="shared" si="1"/>
        <v>0</v>
      </c>
    </row>
    <row r="75" spans="1:8" x14ac:dyDescent="0.25">
      <c r="A75" s="152" t="s">
        <v>84</v>
      </c>
      <c r="B75" s="133"/>
      <c r="C75" s="72">
        <v>5000</v>
      </c>
      <c r="D75" s="133"/>
      <c r="E75" s="133"/>
      <c r="F75" s="72"/>
      <c r="G75" s="140"/>
      <c r="H75" s="300">
        <f t="shared" si="1"/>
        <v>0</v>
      </c>
    </row>
    <row r="76" spans="1:8" x14ac:dyDescent="0.25">
      <c r="A76" s="152" t="s">
        <v>85</v>
      </c>
      <c r="B76" s="133"/>
      <c r="C76" s="72">
        <v>20000</v>
      </c>
      <c r="D76" s="133"/>
      <c r="E76" s="133"/>
      <c r="F76" s="72"/>
      <c r="G76" s="140"/>
      <c r="H76" s="300">
        <f t="shared" si="1"/>
        <v>0</v>
      </c>
    </row>
    <row r="77" spans="1:8" x14ac:dyDescent="0.25">
      <c r="A77" s="133"/>
      <c r="B77" s="133"/>
      <c r="C77" s="133"/>
      <c r="D77" s="133"/>
      <c r="E77" s="133"/>
      <c r="F77" s="133"/>
      <c r="G77" s="133"/>
      <c r="H77" s="133"/>
    </row>
    <row r="78" spans="1:8" x14ac:dyDescent="0.25">
      <c r="A78" s="153" t="s">
        <v>88</v>
      </c>
      <c r="B78" s="133"/>
      <c r="C78" s="133"/>
      <c r="D78" s="133"/>
      <c r="E78" s="133"/>
      <c r="F78" s="148">
        <f>SUM(F65:F76)</f>
        <v>0</v>
      </c>
      <c r="G78" s="133"/>
      <c r="H78" s="301">
        <f>SUM(H65:H76)</f>
        <v>0</v>
      </c>
    </row>
    <row r="79" spans="1:8" x14ac:dyDescent="0.25">
      <c r="A79" s="147"/>
      <c r="B79" s="147"/>
      <c r="C79" s="147"/>
      <c r="D79" s="147"/>
      <c r="E79" s="147"/>
      <c r="F79" s="147"/>
      <c r="G79" s="147"/>
      <c r="H79" s="154"/>
    </row>
    <row r="80" spans="1:8" x14ac:dyDescent="0.25">
      <c r="A80" s="197"/>
      <c r="B80" s="198" t="s">
        <v>89</v>
      </c>
      <c r="C80" s="195"/>
      <c r="D80" s="195"/>
      <c r="E80" s="195"/>
      <c r="F80" s="195"/>
      <c r="G80" s="196"/>
      <c r="H80" s="300">
        <v>0</v>
      </c>
    </row>
    <row r="81" spans="1:8" x14ac:dyDescent="0.25">
      <c r="A81" s="199" t="s">
        <v>90</v>
      </c>
      <c r="B81" s="200"/>
      <c r="C81" s="195"/>
      <c r="D81" s="195"/>
      <c r="E81" s="195"/>
      <c r="F81" s="195"/>
      <c r="G81" s="196"/>
      <c r="H81" s="300">
        <v>0</v>
      </c>
    </row>
    <row r="82" spans="1:8" x14ac:dyDescent="0.25">
      <c r="A82" s="199" t="s">
        <v>91</v>
      </c>
      <c r="B82" s="200"/>
      <c r="C82" s="195"/>
      <c r="D82" s="195"/>
      <c r="E82" s="195"/>
      <c r="F82" s="195"/>
      <c r="G82" s="196"/>
      <c r="H82" s="301">
        <f>H78-H80-H81</f>
        <v>0</v>
      </c>
    </row>
    <row r="83" spans="1:8" x14ac:dyDescent="0.25">
      <c r="A83" s="201">
        <f>B53</f>
        <v>0</v>
      </c>
      <c r="B83" s="199" t="s">
        <v>92</v>
      </c>
      <c r="C83" s="195"/>
      <c r="D83" s="195"/>
      <c r="E83" s="195"/>
      <c r="F83" s="195"/>
      <c r="G83" s="196"/>
      <c r="H83" s="300">
        <v>0</v>
      </c>
    </row>
    <row r="84" spans="1:8" x14ac:dyDescent="0.25">
      <c r="A84" s="201" t="s">
        <v>93</v>
      </c>
      <c r="B84" s="199"/>
      <c r="C84" s="195"/>
      <c r="D84" s="195"/>
      <c r="E84" s="195"/>
      <c r="F84" s="195"/>
      <c r="G84" s="196"/>
      <c r="H84" s="301">
        <f>H78+H83</f>
        <v>0</v>
      </c>
    </row>
    <row r="85" spans="1:8" x14ac:dyDescent="0.25">
      <c r="A85" s="133"/>
      <c r="B85" s="133"/>
      <c r="C85" s="133"/>
      <c r="D85" s="136"/>
      <c r="E85" s="133"/>
      <c r="F85" s="133"/>
      <c r="G85" s="133"/>
      <c r="H85" s="74"/>
    </row>
    <row r="86" spans="1:8" x14ac:dyDescent="0.25">
      <c r="A86" s="133"/>
      <c r="B86" s="133"/>
      <c r="C86" s="133"/>
      <c r="D86" s="141"/>
      <c r="E86" s="141"/>
      <c r="F86" s="133"/>
      <c r="G86" s="133"/>
      <c r="H86" s="74"/>
    </row>
    <row r="87" spans="1:8" x14ac:dyDescent="0.25">
      <c r="A87" s="133"/>
      <c r="B87" s="133"/>
      <c r="C87" s="133"/>
      <c r="D87" s="366" t="s">
        <v>94</v>
      </c>
      <c r="E87" s="366"/>
      <c r="F87" s="133"/>
      <c r="G87" s="133"/>
      <c r="H87" s="74"/>
    </row>
    <row r="88" spans="1:8" x14ac:dyDescent="0.25">
      <c r="A88" s="133"/>
      <c r="B88" s="133"/>
      <c r="C88" s="133"/>
      <c r="D88" s="76"/>
      <c r="E88" s="76"/>
      <c r="F88" s="133"/>
      <c r="G88" s="133"/>
      <c r="H88" s="74"/>
    </row>
    <row r="89" spans="1:8" x14ac:dyDescent="0.25">
      <c r="A89" s="142" t="s">
        <v>0</v>
      </c>
      <c r="B89" s="142"/>
      <c r="C89" s="133"/>
      <c r="D89" s="133"/>
      <c r="E89" s="133"/>
      <c r="F89" s="133"/>
      <c r="G89" s="75"/>
      <c r="H89" s="75"/>
    </row>
    <row r="90" spans="1:8" x14ac:dyDescent="0.25">
      <c r="A90" s="367" t="s">
        <v>95</v>
      </c>
      <c r="B90" s="367"/>
      <c r="C90" s="143"/>
      <c r="D90" s="367" t="s">
        <v>96</v>
      </c>
      <c r="E90" s="367"/>
      <c r="F90" s="133"/>
      <c r="G90" s="367" t="s">
        <v>97</v>
      </c>
      <c r="H90" s="367"/>
    </row>
    <row r="91" spans="1:8" x14ac:dyDescent="0.25">
      <c r="A91" s="304"/>
      <c r="B91" s="303"/>
      <c r="C91" s="302"/>
      <c r="D91" s="302"/>
      <c r="E91" s="302"/>
      <c r="F91" s="302"/>
      <c r="G91" s="302"/>
      <c r="H91" s="302"/>
    </row>
    <row r="92" spans="1:8" x14ac:dyDescent="0.25">
      <c r="A92" s="288" t="s">
        <v>159</v>
      </c>
      <c r="B92" s="268"/>
      <c r="C92" s="268"/>
      <c r="D92" s="268"/>
      <c r="E92" s="268"/>
      <c r="F92" s="268"/>
      <c r="G92" s="268"/>
      <c r="H92" s="268"/>
    </row>
    <row r="93" spans="1:8" ht="16.5" x14ac:dyDescent="0.3">
      <c r="A93" s="2"/>
      <c r="B93" s="269"/>
      <c r="C93" s="270"/>
      <c r="D93" s="271"/>
      <c r="E93" s="271"/>
      <c r="F93" s="271"/>
      <c r="G93" s="271"/>
      <c r="H93" s="271"/>
    </row>
    <row r="94" spans="1:8" x14ac:dyDescent="0.25">
      <c r="A94" s="289" t="s">
        <v>27</v>
      </c>
      <c r="B94" s="23"/>
      <c r="C94" s="23"/>
      <c r="D94" s="9"/>
      <c r="E94" s="9"/>
      <c r="F94" s="9"/>
      <c r="G94" s="9"/>
      <c r="H94" s="9"/>
    </row>
    <row r="95" spans="1:8" ht="16.5" x14ac:dyDescent="0.3">
      <c r="A95" s="2"/>
      <c r="B95" s="258"/>
      <c r="C95" s="258"/>
      <c r="D95" s="305"/>
      <c r="E95" s="305"/>
      <c r="F95" s="305"/>
      <c r="G95" s="305"/>
      <c r="H95" s="305"/>
    </row>
    <row r="96" spans="1:8" x14ac:dyDescent="0.25">
      <c r="A96" s="28"/>
      <c r="B96" s="28"/>
      <c r="C96" s="23"/>
      <c r="D96" s="9"/>
      <c r="E96" s="9"/>
      <c r="F96" s="9"/>
      <c r="G96" s="9"/>
      <c r="H96" s="9"/>
    </row>
  </sheetData>
  <mergeCells count="24">
    <mergeCell ref="D11:E11"/>
    <mergeCell ref="D12:E12"/>
    <mergeCell ref="A50:B50"/>
    <mergeCell ref="G50:H50"/>
    <mergeCell ref="D50:E50"/>
    <mergeCell ref="A20:H20"/>
    <mergeCell ref="D47:E47"/>
    <mergeCell ref="C15:D15"/>
    <mergeCell ref="F15:G15"/>
    <mergeCell ref="A14:B14"/>
    <mergeCell ref="F14:G14"/>
    <mergeCell ref="F56:G56"/>
    <mergeCell ref="D53:E53"/>
    <mergeCell ref="D54:E54"/>
    <mergeCell ref="G90:H90"/>
    <mergeCell ref="C14:D14"/>
    <mergeCell ref="A56:B56"/>
    <mergeCell ref="C57:D57"/>
    <mergeCell ref="F57:G57"/>
    <mergeCell ref="A62:H62"/>
    <mergeCell ref="D87:E87"/>
    <mergeCell ref="A90:B90"/>
    <mergeCell ref="D90:E90"/>
    <mergeCell ref="C56:D56"/>
  </mergeCells>
  <phoneticPr fontId="0" type="noConversion"/>
  <hyperlinks>
    <hyperlink ref="I8" location="'KM-BIV-10-3'!A1" display="'KM-BIV-10-3 "/>
    <hyperlink ref="I7" location="'KM-BIV-10-2'!A1" display="'KM-BIV-10-2"/>
    <hyperlink ref="I6" location="'KM-BIV-10-1'!A1" display="'KM-BIV-10-1"/>
    <hyperlink ref="I3" location="'KM-BIV'!A1" display="KM-BIV"/>
    <hyperlink ref="I5" location="'KM-BIV-02'!A1" display="KM-BIV-02"/>
    <hyperlink ref="I4" location="'KM-BIV-01'!A1" display="KM-BIV-01"/>
    <hyperlink ref="I9" location="'KM-BIV-10-M'!A1" display="KM-BIV-10-M "/>
    <hyperlink ref="I10" location="'KM-BIV-10-E'!A1" display="KM-BIV-10-E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/>
  <dimension ref="A1:L86"/>
  <sheetViews>
    <sheetView showGridLines="0" zoomScaleNormal="100" workbookViewId="0"/>
  </sheetViews>
  <sheetFormatPr defaultRowHeight="15.75" x14ac:dyDescent="0.25"/>
  <cols>
    <col min="1" max="8" width="12.5" style="128" customWidth="1"/>
    <col min="9" max="9" width="10.625" style="128" customWidth="1"/>
    <col min="10" max="16384" width="9" style="128"/>
  </cols>
  <sheetData>
    <row r="1" spans="1:10" x14ac:dyDescent="0.25">
      <c r="A1" s="149" t="s">
        <v>154</v>
      </c>
      <c r="B1" s="146"/>
      <c r="C1" s="146"/>
      <c r="D1" s="146"/>
      <c r="E1" s="146"/>
      <c r="F1" s="146"/>
      <c r="G1" s="146"/>
      <c r="H1" s="146"/>
    </row>
    <row r="2" spans="1:10" ht="15.6" customHeight="1" x14ac:dyDescent="0.25">
      <c r="A2" s="146"/>
      <c r="B2" s="158"/>
      <c r="C2" s="158"/>
      <c r="D2" s="319">
        <f>A82</f>
        <v>0</v>
      </c>
      <c r="E2" s="319">
        <f>A84</f>
        <v>0</v>
      </c>
      <c r="F2" s="158"/>
      <c r="G2" s="158"/>
      <c r="H2" s="158"/>
      <c r="I2" s="309" t="s">
        <v>219</v>
      </c>
    </row>
    <row r="3" spans="1:10" ht="15.6" customHeight="1" x14ac:dyDescent="0.3">
      <c r="A3" s="159">
        <f>Alapa!C17</f>
        <v>0</v>
      </c>
      <c r="B3" s="158"/>
      <c r="C3" s="158"/>
      <c r="D3" s="158"/>
      <c r="E3" s="158"/>
      <c r="F3" s="158"/>
      <c r="G3" s="158"/>
      <c r="H3" s="158"/>
      <c r="I3" s="243" t="s">
        <v>39</v>
      </c>
      <c r="J3" s="2" t="s">
        <v>47</v>
      </c>
    </row>
    <row r="4" spans="1:10" ht="16.5" x14ac:dyDescent="0.3">
      <c r="A4" s="160"/>
      <c r="B4" s="144"/>
      <c r="C4" s="144"/>
      <c r="D4" s="144"/>
      <c r="E4" s="144"/>
      <c r="F4" s="144"/>
      <c r="G4" s="144"/>
      <c r="H4" s="144"/>
      <c r="I4" s="243" t="s">
        <v>2</v>
      </c>
      <c r="J4" s="2" t="s">
        <v>48</v>
      </c>
    </row>
    <row r="5" spans="1:10" ht="16.5" x14ac:dyDescent="0.3">
      <c r="A5" s="145" t="s">
        <v>102</v>
      </c>
      <c r="B5" s="387" t="s">
        <v>103</v>
      </c>
      <c r="C5" s="387"/>
      <c r="D5" s="387"/>
      <c r="E5" s="387"/>
      <c r="F5" s="387"/>
      <c r="G5" s="387"/>
      <c r="H5" s="387"/>
      <c r="I5" s="243" t="s">
        <v>36</v>
      </c>
      <c r="J5" s="2" t="s">
        <v>49</v>
      </c>
    </row>
    <row r="6" spans="1:10" ht="16.5" x14ac:dyDescent="0.3">
      <c r="A6" s="160" t="s">
        <v>0</v>
      </c>
      <c r="B6" s="160"/>
      <c r="C6" s="160"/>
      <c r="D6" s="160" t="s">
        <v>55</v>
      </c>
      <c r="E6" s="155">
        <f>Alapa!C12</f>
        <v>0</v>
      </c>
      <c r="F6" s="160"/>
      <c r="G6" s="160"/>
      <c r="H6" s="160"/>
      <c r="I6" s="243" t="s">
        <v>148</v>
      </c>
      <c r="J6" s="2" t="s">
        <v>162</v>
      </c>
    </row>
    <row r="7" spans="1:10" ht="16.5" x14ac:dyDescent="0.3">
      <c r="A7" s="144"/>
      <c r="B7" s="160"/>
      <c r="C7" s="160"/>
      <c r="D7" s="388" t="s">
        <v>101</v>
      </c>
      <c r="E7" s="388"/>
      <c r="F7" s="160"/>
      <c r="G7" s="160"/>
      <c r="H7" s="160"/>
      <c r="I7" s="243" t="s">
        <v>152</v>
      </c>
      <c r="J7" s="2" t="s">
        <v>163</v>
      </c>
    </row>
    <row r="8" spans="1:10" ht="16.5" x14ac:dyDescent="0.3">
      <c r="A8" s="297" t="s">
        <v>218</v>
      </c>
      <c r="B8" s="144"/>
      <c r="C8" s="144"/>
      <c r="D8" s="144"/>
      <c r="E8" s="144"/>
      <c r="F8" s="144"/>
      <c r="G8" s="144"/>
      <c r="H8" s="144"/>
      <c r="I8" s="243" t="s">
        <v>155</v>
      </c>
      <c r="J8" s="2" t="s">
        <v>103</v>
      </c>
    </row>
    <row r="9" spans="1:10" ht="16.5" x14ac:dyDescent="0.3">
      <c r="A9" s="297"/>
      <c r="B9" s="160"/>
      <c r="C9" s="160"/>
      <c r="D9" s="160"/>
      <c r="E9" s="160"/>
      <c r="F9" s="160"/>
      <c r="G9" s="160"/>
      <c r="H9" s="160"/>
      <c r="I9" s="243" t="s">
        <v>180</v>
      </c>
      <c r="J9" s="2" t="s">
        <v>158</v>
      </c>
    </row>
    <row r="10" spans="1:10" ht="16.5" x14ac:dyDescent="0.3">
      <c r="A10" s="387" t="s">
        <v>104</v>
      </c>
      <c r="B10" s="387"/>
      <c r="C10" s="202" t="s">
        <v>164</v>
      </c>
      <c r="D10" s="202"/>
      <c r="E10" s="202"/>
      <c r="F10" s="202"/>
      <c r="G10" s="160"/>
      <c r="H10" s="144"/>
      <c r="I10" s="243" t="s">
        <v>179</v>
      </c>
      <c r="J10" s="2" t="s">
        <v>175</v>
      </c>
    </row>
    <row r="11" spans="1:10" x14ac:dyDescent="0.25">
      <c r="A11" s="149"/>
      <c r="B11" s="149"/>
      <c r="C11" s="149"/>
      <c r="D11" s="149"/>
      <c r="E11" s="149"/>
      <c r="F11" s="149"/>
      <c r="G11" s="149"/>
      <c r="H11" s="149"/>
    </row>
    <row r="12" spans="1:10" x14ac:dyDescent="0.25">
      <c r="A12" s="145"/>
      <c r="B12" s="160"/>
      <c r="C12" s="160"/>
      <c r="D12" s="160"/>
      <c r="E12" s="160"/>
      <c r="F12" s="160"/>
      <c r="G12" s="160"/>
      <c r="H12" s="160"/>
    </row>
    <row r="13" spans="1:10" x14ac:dyDescent="0.25">
      <c r="A13" s="145" t="s">
        <v>105</v>
      </c>
      <c r="B13" s="160"/>
      <c r="C13" s="202"/>
      <c r="D13" s="202"/>
      <c r="E13" s="202"/>
      <c r="F13" s="202"/>
      <c r="G13" s="160"/>
      <c r="H13" s="160"/>
    </row>
    <row r="14" spans="1:10" x14ac:dyDescent="0.25">
      <c r="A14" s="145"/>
      <c r="B14" s="160"/>
      <c r="C14" s="160"/>
      <c r="D14" s="160"/>
      <c r="E14" s="160"/>
      <c r="F14" s="160"/>
      <c r="G14" s="160"/>
      <c r="H14" s="160"/>
    </row>
    <row r="15" spans="1:10" x14ac:dyDescent="0.25">
      <c r="A15" s="145" t="s">
        <v>106</v>
      </c>
      <c r="B15" s="160"/>
      <c r="C15" s="202"/>
      <c r="D15" s="202"/>
      <c r="E15" s="202"/>
      <c r="F15" s="202"/>
      <c r="G15" s="160"/>
      <c r="H15" s="160"/>
    </row>
    <row r="16" spans="1:10" x14ac:dyDescent="0.25">
      <c r="A16" s="144"/>
      <c r="B16" s="160"/>
      <c r="C16" s="160"/>
      <c r="D16" s="160"/>
      <c r="E16" s="160"/>
      <c r="F16" s="160"/>
      <c r="G16" s="160"/>
      <c r="H16" s="160"/>
    </row>
    <row r="17" spans="1:8" x14ac:dyDescent="0.25">
      <c r="A17" s="144"/>
      <c r="B17" s="160"/>
      <c r="C17" s="160"/>
      <c r="D17" s="160"/>
      <c r="E17" s="160"/>
      <c r="F17" s="160"/>
      <c r="G17" s="160"/>
      <c r="H17" s="160"/>
    </row>
    <row r="18" spans="1:8" x14ac:dyDescent="0.25">
      <c r="A18" s="145" t="s">
        <v>107</v>
      </c>
      <c r="B18" s="160"/>
      <c r="C18" s="160"/>
      <c r="D18" s="160"/>
      <c r="E18" s="160"/>
      <c r="F18" s="160"/>
      <c r="G18" s="160"/>
      <c r="H18" s="160"/>
    </row>
    <row r="19" spans="1:8" x14ac:dyDescent="0.25">
      <c r="A19" s="145"/>
      <c r="B19" s="160"/>
      <c r="C19" s="160"/>
      <c r="D19" s="160"/>
      <c r="E19" s="160"/>
      <c r="F19" s="160"/>
      <c r="G19" s="160"/>
      <c r="H19" s="160"/>
    </row>
    <row r="20" spans="1:8" ht="15.75" customHeight="1" x14ac:dyDescent="0.25">
      <c r="A20" s="373" t="s">
        <v>153</v>
      </c>
      <c r="B20" s="373"/>
      <c r="C20" s="373"/>
      <c r="D20" s="373"/>
      <c r="E20" s="373"/>
      <c r="F20" s="373"/>
      <c r="G20" s="373"/>
      <c r="H20" s="373"/>
    </row>
    <row r="21" spans="1:8" x14ac:dyDescent="0.25">
      <c r="A21" s="373"/>
      <c r="B21" s="373"/>
      <c r="C21" s="373"/>
      <c r="D21" s="373"/>
      <c r="E21" s="373"/>
      <c r="F21" s="373"/>
      <c r="G21" s="373"/>
      <c r="H21" s="373"/>
    </row>
    <row r="22" spans="1:8" x14ac:dyDescent="0.25">
      <c r="A22" s="373"/>
      <c r="B22" s="373"/>
      <c r="C22" s="373"/>
      <c r="D22" s="373"/>
      <c r="E22" s="373"/>
      <c r="F22" s="373"/>
      <c r="G22" s="373"/>
      <c r="H22" s="373"/>
    </row>
    <row r="23" spans="1:8" x14ac:dyDescent="0.25">
      <c r="A23" s="161"/>
      <c r="B23" s="161"/>
      <c r="C23" s="161"/>
      <c r="D23" s="161"/>
      <c r="E23" s="161"/>
      <c r="F23" s="161"/>
      <c r="G23" s="161"/>
      <c r="H23" s="161"/>
    </row>
    <row r="24" spans="1:8" ht="15.75" customHeight="1" x14ac:dyDescent="0.25">
      <c r="A24" s="386">
        <f>Alapa!C2</f>
        <v>0</v>
      </c>
      <c r="B24" s="386"/>
      <c r="C24" s="386"/>
      <c r="D24" s="386"/>
      <c r="E24" s="386"/>
      <c r="F24" s="386"/>
      <c r="G24" s="386"/>
      <c r="H24" s="386"/>
    </row>
    <row r="25" spans="1:8" x14ac:dyDescent="0.25">
      <c r="A25" s="386" t="str">
        <f>CONCATENATE(Alapa!C5," kamarai tag könyvvizsgáló")</f>
        <v xml:space="preserve"> kamarai tag könyvvizsgáló</v>
      </c>
      <c r="B25" s="386"/>
      <c r="C25" s="386"/>
      <c r="D25" s="386"/>
      <c r="E25" s="386"/>
      <c r="F25" s="386"/>
      <c r="G25" s="386"/>
      <c r="H25" s="386"/>
    </row>
    <row r="26" spans="1:8" ht="15.6" customHeight="1" x14ac:dyDescent="0.25">
      <c r="A26" s="386">
        <f>Alapa!C6</f>
        <v>0</v>
      </c>
      <c r="B26" s="386"/>
      <c r="C26" s="386"/>
      <c r="D26" s="386"/>
      <c r="E26" s="386"/>
      <c r="F26" s="386"/>
      <c r="G26" s="386"/>
      <c r="H26" s="386"/>
    </row>
    <row r="27" spans="1:8" x14ac:dyDescent="0.25">
      <c r="A27" s="373"/>
      <c r="B27" s="373"/>
      <c r="C27" s="161"/>
      <c r="D27" s="161"/>
      <c r="E27" s="161"/>
      <c r="F27" s="161"/>
      <c r="G27" s="161"/>
      <c r="H27" s="161"/>
    </row>
    <row r="28" spans="1:8" x14ac:dyDescent="0.25">
      <c r="A28" s="161"/>
      <c r="B28" s="161"/>
      <c r="C28" s="161"/>
      <c r="D28" s="161"/>
      <c r="E28" s="161"/>
      <c r="F28" s="161"/>
      <c r="G28" s="161"/>
      <c r="H28" s="161"/>
    </row>
    <row r="29" spans="1:8" ht="15.75" customHeight="1" x14ac:dyDescent="0.25">
      <c r="A29" s="373" t="s">
        <v>108</v>
      </c>
      <c r="B29" s="373"/>
      <c r="C29" s="373"/>
      <c r="D29" s="373"/>
      <c r="E29" s="373"/>
      <c r="F29" s="373"/>
      <c r="G29" s="373"/>
      <c r="H29" s="373"/>
    </row>
    <row r="30" spans="1:8" x14ac:dyDescent="0.25">
      <c r="A30" s="161"/>
      <c r="B30" s="161"/>
      <c r="C30" s="161"/>
      <c r="D30" s="161"/>
      <c r="E30" s="161"/>
      <c r="F30" s="161"/>
      <c r="G30" s="161"/>
      <c r="H30" s="161"/>
    </row>
    <row r="31" spans="1:8" ht="15.75" customHeight="1" x14ac:dyDescent="0.25">
      <c r="A31" s="383" t="s">
        <v>109</v>
      </c>
      <c r="B31" s="377" t="s">
        <v>110</v>
      </c>
      <c r="C31" s="378"/>
      <c r="D31" s="379"/>
      <c r="E31" s="162" t="s">
        <v>111</v>
      </c>
      <c r="F31" s="371" t="s">
        <v>112</v>
      </c>
      <c r="G31" s="372"/>
      <c r="H31" s="163" t="s">
        <v>113</v>
      </c>
    </row>
    <row r="32" spans="1:8" ht="15.75" customHeight="1" x14ac:dyDescent="0.25">
      <c r="A32" s="384"/>
      <c r="B32" s="380"/>
      <c r="C32" s="381"/>
      <c r="D32" s="382"/>
      <c r="E32" s="164"/>
      <c r="F32" s="165" t="s">
        <v>114</v>
      </c>
      <c r="G32" s="165" t="s">
        <v>115</v>
      </c>
      <c r="H32" s="166"/>
    </row>
    <row r="33" spans="1:12" x14ac:dyDescent="0.25">
      <c r="A33" s="167"/>
      <c r="B33" s="165" t="s">
        <v>0</v>
      </c>
      <c r="C33" s="165" t="s">
        <v>0</v>
      </c>
      <c r="D33" s="165" t="s">
        <v>0</v>
      </c>
      <c r="E33" s="165"/>
      <c r="F33" s="165"/>
      <c r="G33" s="168" t="s">
        <v>0</v>
      </c>
      <c r="H33" s="169" t="s">
        <v>0</v>
      </c>
    </row>
    <row r="34" spans="1:12" x14ac:dyDescent="0.25">
      <c r="A34" s="167"/>
      <c r="B34" s="165" t="s">
        <v>0</v>
      </c>
      <c r="C34" s="165" t="s">
        <v>0</v>
      </c>
      <c r="D34" s="165" t="s">
        <v>0</v>
      </c>
      <c r="E34" s="165"/>
      <c r="F34" s="165"/>
      <c r="G34" s="168" t="s">
        <v>0</v>
      </c>
      <c r="H34" s="169" t="s">
        <v>0</v>
      </c>
    </row>
    <row r="35" spans="1:12" x14ac:dyDescent="0.25">
      <c r="A35" s="167"/>
      <c r="B35" s="165" t="s">
        <v>0</v>
      </c>
      <c r="C35" s="165" t="s">
        <v>0</v>
      </c>
      <c r="D35" s="165" t="s">
        <v>0</v>
      </c>
      <c r="E35" s="165"/>
      <c r="F35" s="165"/>
      <c r="G35" s="168" t="s">
        <v>0</v>
      </c>
      <c r="H35" s="169" t="s">
        <v>0</v>
      </c>
    </row>
    <row r="36" spans="1:12" x14ac:dyDescent="0.25">
      <c r="A36" s="167"/>
      <c r="B36" s="165" t="s">
        <v>0</v>
      </c>
      <c r="C36" s="165" t="s">
        <v>0</v>
      </c>
      <c r="D36" s="165" t="s">
        <v>0</v>
      </c>
      <c r="E36" s="165"/>
      <c r="F36" s="165"/>
      <c r="G36" s="168" t="s">
        <v>0</v>
      </c>
      <c r="H36" s="170" t="s">
        <v>0</v>
      </c>
    </row>
    <row r="37" spans="1:12" x14ac:dyDescent="0.25">
      <c r="A37" s="167"/>
      <c r="B37" s="165" t="s">
        <v>0</v>
      </c>
      <c r="C37" s="165" t="s">
        <v>0</v>
      </c>
      <c r="D37" s="165" t="s">
        <v>0</v>
      </c>
      <c r="E37" s="165"/>
      <c r="F37" s="165"/>
      <c r="G37" s="168" t="s">
        <v>0</v>
      </c>
      <c r="H37" s="170" t="s">
        <v>0</v>
      </c>
    </row>
    <row r="38" spans="1:12" x14ac:dyDescent="0.25">
      <c r="A38" s="167"/>
      <c r="B38" s="165" t="s">
        <v>0</v>
      </c>
      <c r="C38" s="165" t="s">
        <v>0</v>
      </c>
      <c r="D38" s="165" t="s">
        <v>0</v>
      </c>
      <c r="E38" s="165"/>
      <c r="F38" s="165"/>
      <c r="G38" s="168" t="s">
        <v>0</v>
      </c>
      <c r="H38" s="171" t="s">
        <v>0</v>
      </c>
    </row>
    <row r="39" spans="1:12" x14ac:dyDescent="0.25">
      <c r="A39" s="144"/>
      <c r="B39" s="144"/>
      <c r="C39" s="144"/>
      <c r="D39" s="144"/>
      <c r="E39" s="144"/>
      <c r="F39" s="144"/>
      <c r="G39" s="144"/>
      <c r="H39" s="144"/>
    </row>
    <row r="40" spans="1:12" x14ac:dyDescent="0.25">
      <c r="A40" s="144"/>
      <c r="B40" s="144"/>
      <c r="C40" s="144"/>
      <c r="D40" s="144"/>
      <c r="E40" s="144"/>
      <c r="F40" s="144"/>
      <c r="G40" s="144"/>
      <c r="H40" s="144"/>
    </row>
    <row r="41" spans="1:12" ht="15.75" customHeight="1" x14ac:dyDescent="0.25">
      <c r="A41" s="373" t="s">
        <v>116</v>
      </c>
      <c r="B41" s="373"/>
      <c r="C41" s="373"/>
      <c r="D41" s="373"/>
      <c r="E41" s="373"/>
      <c r="F41" s="373"/>
      <c r="G41" s="373"/>
      <c r="H41" s="373"/>
    </row>
    <row r="42" spans="1:12" x14ac:dyDescent="0.25">
      <c r="A42" s="161"/>
      <c r="B42" s="172"/>
      <c r="C42" s="172"/>
      <c r="D42" s="172"/>
      <c r="E42" s="172"/>
      <c r="F42" s="173"/>
      <c r="G42" s="174"/>
      <c r="H42" s="161"/>
    </row>
    <row r="43" spans="1:12" ht="47.25" x14ac:dyDescent="0.25">
      <c r="A43" s="163" t="s">
        <v>109</v>
      </c>
      <c r="B43" s="165" t="s">
        <v>117</v>
      </c>
      <c r="C43" s="165" t="s">
        <v>118</v>
      </c>
      <c r="D43" s="165" t="s">
        <v>119</v>
      </c>
      <c r="E43" s="168" t="s">
        <v>120</v>
      </c>
      <c r="F43" s="175" t="s">
        <v>121</v>
      </c>
      <c r="G43" s="165" t="s">
        <v>122</v>
      </c>
      <c r="H43" s="175" t="s">
        <v>123</v>
      </c>
    </row>
    <row r="44" spans="1:12" x14ac:dyDescent="0.25">
      <c r="A44" s="167"/>
      <c r="B44" s="165"/>
      <c r="C44" s="165"/>
      <c r="D44" s="176"/>
      <c r="E44" s="168"/>
      <c r="F44" s="169"/>
      <c r="G44" s="169"/>
      <c r="H44" s="169"/>
    </row>
    <row r="45" spans="1:12" x14ac:dyDescent="0.25">
      <c r="A45" s="167"/>
      <c r="B45" s="165"/>
      <c r="C45" s="165"/>
      <c r="D45" s="176"/>
      <c r="E45" s="168"/>
      <c r="F45" s="169"/>
      <c r="G45" s="169"/>
      <c r="H45" s="169"/>
    </row>
    <row r="46" spans="1:12" x14ac:dyDescent="0.25">
      <c r="A46" s="167"/>
      <c r="B46" s="165"/>
      <c r="C46" s="165"/>
      <c r="D46" s="176"/>
      <c r="E46" s="168"/>
      <c r="F46" s="169"/>
      <c r="G46" s="169"/>
      <c r="H46" s="169"/>
    </row>
    <row r="47" spans="1:12" x14ac:dyDescent="0.25">
      <c r="A47" s="167"/>
      <c r="B47" s="165"/>
      <c r="C47" s="165"/>
      <c r="D47" s="176"/>
      <c r="E47" s="168"/>
      <c r="F47" s="169"/>
      <c r="G47" s="169"/>
      <c r="H47" s="169"/>
      <c r="L47" s="157"/>
    </row>
    <row r="48" spans="1:12" x14ac:dyDescent="0.25">
      <c r="A48" s="167"/>
      <c r="B48" s="165"/>
      <c r="C48" s="165"/>
      <c r="D48" s="176"/>
      <c r="E48" s="168"/>
      <c r="F48" s="169"/>
      <c r="G48" s="169"/>
      <c r="H48" s="169"/>
    </row>
    <row r="49" spans="1:11" x14ac:dyDescent="0.25">
      <c r="A49" s="144"/>
      <c r="B49" s="144"/>
      <c r="C49" s="144"/>
      <c r="D49" s="144"/>
      <c r="E49" s="144"/>
      <c r="F49" s="144"/>
      <c r="G49" s="144"/>
      <c r="H49" s="144"/>
    </row>
    <row r="50" spans="1:11" x14ac:dyDescent="0.25">
      <c r="A50" s="144"/>
      <c r="B50" s="144"/>
      <c r="C50" s="144"/>
      <c r="D50" s="144"/>
      <c r="E50" s="144"/>
      <c r="F50" s="144"/>
      <c r="G50" s="144"/>
      <c r="H50" s="144"/>
    </row>
    <row r="51" spans="1:11" x14ac:dyDescent="0.25">
      <c r="A51" s="373" t="s">
        <v>124</v>
      </c>
      <c r="B51" s="373"/>
      <c r="C51" s="373"/>
      <c r="D51" s="373"/>
      <c r="E51" s="373"/>
      <c r="F51" s="373"/>
      <c r="G51" s="373"/>
      <c r="H51" s="373"/>
    </row>
    <row r="52" spans="1:11" x14ac:dyDescent="0.25">
      <c r="A52" s="144"/>
      <c r="B52" s="144"/>
      <c r="C52" s="144"/>
      <c r="D52" s="144"/>
      <c r="E52" s="144"/>
      <c r="F52" s="144"/>
      <c r="G52" s="144"/>
      <c r="H52" s="144"/>
    </row>
    <row r="53" spans="1:11" x14ac:dyDescent="0.25">
      <c r="A53" s="144"/>
      <c r="B53" s="144"/>
      <c r="C53" s="144"/>
      <c r="D53" s="144"/>
      <c r="E53" s="144"/>
      <c r="F53" s="144"/>
      <c r="G53" s="144"/>
      <c r="H53" s="144"/>
    </row>
    <row r="54" spans="1:11" ht="31.5" x14ac:dyDescent="0.25">
      <c r="A54" s="144"/>
      <c r="B54" s="163" t="s">
        <v>109</v>
      </c>
      <c r="C54" s="176" t="s">
        <v>125</v>
      </c>
      <c r="D54" s="385" t="s">
        <v>126</v>
      </c>
      <c r="E54" s="385"/>
      <c r="F54" s="175" t="s">
        <v>127</v>
      </c>
      <c r="G54" s="175" t="s">
        <v>128</v>
      </c>
      <c r="H54" s="175" t="s">
        <v>129</v>
      </c>
    </row>
    <row r="55" spans="1:11" x14ac:dyDescent="0.25">
      <c r="A55" s="144"/>
      <c r="B55" s="167"/>
      <c r="C55" s="176"/>
      <c r="D55" s="370"/>
      <c r="E55" s="370"/>
      <c r="F55" s="177"/>
      <c r="G55" s="177"/>
      <c r="H55" s="177"/>
    </row>
    <row r="56" spans="1:11" x14ac:dyDescent="0.25">
      <c r="A56" s="144"/>
      <c r="B56" s="167"/>
      <c r="C56" s="176"/>
      <c r="D56" s="370"/>
      <c r="E56" s="370"/>
      <c r="F56" s="177"/>
      <c r="G56" s="177"/>
      <c r="H56" s="177"/>
    </row>
    <row r="57" spans="1:11" x14ac:dyDescent="0.25">
      <c r="A57" s="161"/>
      <c r="B57" s="167"/>
      <c r="C57" s="176"/>
      <c r="D57" s="370"/>
      <c r="E57" s="370"/>
      <c r="F57" s="177"/>
      <c r="G57" s="177"/>
      <c r="H57" s="177"/>
    </row>
    <row r="58" spans="1:11" x14ac:dyDescent="0.25">
      <c r="A58" s="161"/>
      <c r="B58" s="167"/>
      <c r="C58" s="176"/>
      <c r="D58" s="370"/>
      <c r="E58" s="370"/>
      <c r="F58" s="177"/>
      <c r="G58" s="177"/>
      <c r="H58" s="177"/>
    </row>
    <row r="59" spans="1:11" x14ac:dyDescent="0.25">
      <c r="A59" s="161"/>
      <c r="B59" s="172"/>
      <c r="C59" s="172"/>
      <c r="D59" s="172"/>
      <c r="E59" s="172"/>
      <c r="F59" s="173"/>
      <c r="G59" s="174"/>
      <c r="H59" s="161"/>
    </row>
    <row r="60" spans="1:11" x14ac:dyDescent="0.25">
      <c r="A60" s="161"/>
      <c r="B60" s="172"/>
      <c r="C60" s="172"/>
      <c r="D60" s="172"/>
      <c r="E60" s="172"/>
      <c r="F60" s="173"/>
      <c r="G60" s="174"/>
      <c r="H60" s="161"/>
    </row>
    <row r="61" spans="1:11" ht="15.75" customHeight="1" x14ac:dyDescent="0.25">
      <c r="A61" s="373" t="s">
        <v>130</v>
      </c>
      <c r="B61" s="373"/>
      <c r="C61" s="373"/>
      <c r="D61" s="373"/>
      <c r="E61" s="373"/>
      <c r="F61" s="373"/>
      <c r="G61" s="373"/>
      <c r="H61" s="373"/>
    </row>
    <row r="62" spans="1:11" x14ac:dyDescent="0.25">
      <c r="A62" s="373"/>
      <c r="B62" s="373"/>
      <c r="C62" s="373"/>
      <c r="D62" s="373"/>
      <c r="E62" s="373"/>
      <c r="F62" s="373"/>
      <c r="G62" s="373"/>
      <c r="H62" s="373"/>
      <c r="K62" s="128" t="s">
        <v>0</v>
      </c>
    </row>
    <row r="63" spans="1:11" x14ac:dyDescent="0.25">
      <c r="A63" s="161"/>
      <c r="B63" s="161"/>
      <c r="C63" s="161"/>
      <c r="D63" s="161"/>
      <c r="E63" s="161"/>
      <c r="F63" s="161"/>
      <c r="G63" s="161"/>
      <c r="H63" s="161"/>
    </row>
    <row r="64" spans="1:11" x14ac:dyDescent="0.25">
      <c r="A64" s="161"/>
      <c r="B64" s="161"/>
      <c r="C64" s="161"/>
      <c r="D64" s="161"/>
      <c r="E64" s="161"/>
      <c r="F64" s="161"/>
      <c r="G64" s="161"/>
      <c r="H64" s="161"/>
    </row>
    <row r="65" spans="1:11" x14ac:dyDescent="0.25">
      <c r="A65" s="161" t="s">
        <v>131</v>
      </c>
      <c r="B65" s="156"/>
      <c r="C65" s="161"/>
      <c r="D65" s="161"/>
      <c r="E65" s="161"/>
      <c r="F65" s="374">
        <f>A3</f>
        <v>0</v>
      </c>
      <c r="G65" s="374"/>
      <c r="H65" s="374"/>
    </row>
    <row r="66" spans="1:11" x14ac:dyDescent="0.25">
      <c r="A66" s="161"/>
      <c r="B66" s="161"/>
      <c r="C66" s="161"/>
      <c r="D66" s="161"/>
      <c r="E66" s="161"/>
      <c r="F66" s="161"/>
      <c r="G66" s="161"/>
      <c r="H66" s="161"/>
    </row>
    <row r="67" spans="1:11" x14ac:dyDescent="0.25">
      <c r="A67" s="144" t="s">
        <v>0</v>
      </c>
      <c r="B67" s="144"/>
      <c r="C67" s="144"/>
      <c r="D67" s="144"/>
      <c r="E67" s="144"/>
      <c r="F67" s="144"/>
      <c r="G67" s="144"/>
      <c r="H67" s="144"/>
    </row>
    <row r="68" spans="1:11" x14ac:dyDescent="0.25">
      <c r="A68" s="144"/>
      <c r="B68" s="144"/>
      <c r="C68" s="144"/>
      <c r="D68" s="144"/>
      <c r="E68" s="144"/>
      <c r="F68" s="375"/>
      <c r="G68" s="375"/>
      <c r="H68" s="375"/>
    </row>
    <row r="69" spans="1:11" x14ac:dyDescent="0.25">
      <c r="A69" s="144"/>
      <c r="B69" s="144"/>
      <c r="C69" s="144"/>
      <c r="D69" s="144"/>
      <c r="E69" s="144"/>
      <c r="F69" s="376" t="s">
        <v>132</v>
      </c>
      <c r="G69" s="376"/>
      <c r="H69" s="376"/>
    </row>
    <row r="70" spans="1:11" x14ac:dyDescent="0.25">
      <c r="A70" s="144"/>
      <c r="B70" s="144"/>
      <c r="C70" s="144"/>
      <c r="D70" s="144"/>
      <c r="E70" s="144"/>
      <c r="F70" s="144"/>
      <c r="G70" s="144"/>
      <c r="H70" s="144"/>
    </row>
    <row r="71" spans="1:11" x14ac:dyDescent="0.25">
      <c r="A71" s="144"/>
      <c r="B71" s="144"/>
      <c r="C71" s="144"/>
      <c r="D71" s="144"/>
      <c r="E71" s="144"/>
      <c r="F71" s="144"/>
      <c r="G71" s="144"/>
      <c r="H71" s="144"/>
    </row>
    <row r="72" spans="1:11" ht="15.75" customHeight="1" x14ac:dyDescent="0.25">
      <c r="A72" s="373" t="s">
        <v>133</v>
      </c>
      <c r="B72" s="373"/>
      <c r="C72" s="373"/>
      <c r="D72" s="373"/>
      <c r="E72" s="373"/>
      <c r="F72" s="373"/>
      <c r="G72" s="373"/>
      <c r="H72" s="373"/>
      <c r="K72" s="128" t="s">
        <v>0</v>
      </c>
    </row>
    <row r="73" spans="1:11" x14ac:dyDescent="0.25">
      <c r="A73" s="373"/>
      <c r="B73" s="373"/>
      <c r="C73" s="373"/>
      <c r="D73" s="373"/>
      <c r="E73" s="373"/>
      <c r="F73" s="373"/>
      <c r="G73" s="373"/>
      <c r="H73" s="373"/>
    </row>
    <row r="74" spans="1:11" ht="17.25" customHeight="1" x14ac:dyDescent="0.25">
      <c r="A74" s="161"/>
      <c r="B74" s="161"/>
      <c r="C74" s="161"/>
      <c r="D74" s="161"/>
      <c r="E74" s="161"/>
      <c r="F74" s="161"/>
      <c r="G74" s="161"/>
      <c r="H74" s="161"/>
    </row>
    <row r="75" spans="1:11" ht="17.25" customHeight="1" x14ac:dyDescent="0.25">
      <c r="A75" s="161"/>
      <c r="B75" s="377" t="s">
        <v>110</v>
      </c>
      <c r="C75" s="378"/>
      <c r="D75" s="379"/>
      <c r="E75" s="371" t="s">
        <v>112</v>
      </c>
      <c r="F75" s="372"/>
      <c r="G75" s="163" t="s">
        <v>113</v>
      </c>
      <c r="H75" s="161"/>
    </row>
    <row r="76" spans="1:11" ht="17.25" customHeight="1" x14ac:dyDescent="0.25">
      <c r="A76" s="161"/>
      <c r="B76" s="380"/>
      <c r="C76" s="381"/>
      <c r="D76" s="382"/>
      <c r="E76" s="165" t="s">
        <v>114</v>
      </c>
      <c r="F76" s="165" t="s">
        <v>115</v>
      </c>
      <c r="G76" s="166"/>
      <c r="H76" s="161"/>
    </row>
    <row r="77" spans="1:11" ht="15.75" customHeight="1" x14ac:dyDescent="0.25">
      <c r="A77" s="161"/>
      <c r="B77" s="165" t="s">
        <v>0</v>
      </c>
      <c r="C77" s="165" t="s">
        <v>0</v>
      </c>
      <c r="D77" s="165" t="s">
        <v>0</v>
      </c>
      <c r="E77" s="165"/>
      <c r="F77" s="168" t="s">
        <v>0</v>
      </c>
      <c r="G77" s="168" t="s">
        <v>0</v>
      </c>
      <c r="H77" s="161"/>
    </row>
    <row r="78" spans="1:11" x14ac:dyDescent="0.25">
      <c r="A78" s="161"/>
      <c r="B78" s="165" t="s">
        <v>0</v>
      </c>
      <c r="C78" s="165" t="s">
        <v>0</v>
      </c>
      <c r="D78" s="165" t="s">
        <v>0</v>
      </c>
      <c r="E78" s="165"/>
      <c r="F78" s="168" t="s">
        <v>0</v>
      </c>
      <c r="G78" s="168" t="s">
        <v>0</v>
      </c>
      <c r="H78" s="161"/>
    </row>
    <row r="79" spans="1:11" x14ac:dyDescent="0.25">
      <c r="A79" s="161"/>
      <c r="B79" s="165" t="s">
        <v>0</v>
      </c>
      <c r="C79" s="165" t="s">
        <v>0</v>
      </c>
      <c r="D79" s="165" t="s">
        <v>0</v>
      </c>
      <c r="E79" s="165"/>
      <c r="F79" s="168" t="s">
        <v>0</v>
      </c>
      <c r="G79" s="168" t="s">
        <v>0</v>
      </c>
      <c r="H79" s="161"/>
    </row>
    <row r="80" spans="1:11" x14ac:dyDescent="0.25">
      <c r="A80" s="161"/>
      <c r="B80" s="161"/>
      <c r="C80" s="161"/>
      <c r="D80" s="161"/>
      <c r="E80" s="161"/>
      <c r="F80" s="161"/>
      <c r="G80" s="161"/>
      <c r="H80" s="161"/>
    </row>
    <row r="81" spans="1:8" x14ac:dyDescent="0.25">
      <c r="A81" s="288" t="s">
        <v>159</v>
      </c>
      <c r="B81" s="268"/>
      <c r="C81" s="268"/>
      <c r="D81" s="268"/>
      <c r="E81" s="268"/>
      <c r="F81" s="268"/>
      <c r="G81" s="268"/>
      <c r="H81" s="268"/>
    </row>
    <row r="82" spans="1:8" ht="16.5" x14ac:dyDescent="0.3">
      <c r="A82" s="2"/>
      <c r="B82" s="269"/>
      <c r="C82" s="270"/>
      <c r="D82" s="271"/>
      <c r="E82" s="271"/>
      <c r="F82" s="271"/>
      <c r="G82" s="271"/>
      <c r="H82" s="271"/>
    </row>
    <row r="83" spans="1:8" x14ac:dyDescent="0.25">
      <c r="A83" s="289" t="s">
        <v>27</v>
      </c>
      <c r="B83" s="23"/>
      <c r="C83" s="23"/>
      <c r="D83" s="9"/>
      <c r="E83" s="9"/>
      <c r="F83" s="9"/>
      <c r="G83" s="9"/>
      <c r="H83" s="9"/>
    </row>
    <row r="84" spans="1:8" ht="16.5" x14ac:dyDescent="0.3">
      <c r="A84" s="2"/>
      <c r="B84" s="258"/>
      <c r="C84" s="258"/>
      <c r="D84" s="305"/>
      <c r="E84" s="305"/>
      <c r="F84" s="305"/>
      <c r="G84" s="305"/>
      <c r="H84" s="305"/>
    </row>
    <row r="85" spans="1:8" x14ac:dyDescent="0.25">
      <c r="A85" s="28"/>
      <c r="B85" s="28"/>
      <c r="C85" s="23"/>
      <c r="D85" s="9"/>
      <c r="E85" s="9"/>
      <c r="F85" s="9"/>
      <c r="G85" s="9"/>
      <c r="H85" s="9"/>
    </row>
    <row r="86" spans="1:8" x14ac:dyDescent="0.25">
      <c r="A86" s="144"/>
      <c r="B86" s="144"/>
      <c r="C86" s="144"/>
      <c r="D86" s="144"/>
      <c r="E86" s="144"/>
      <c r="F86" s="144"/>
      <c r="G86" s="144"/>
      <c r="H86" s="144"/>
    </row>
  </sheetData>
  <mergeCells count="26">
    <mergeCell ref="D56:E56"/>
    <mergeCell ref="A25:H25"/>
    <mergeCell ref="A26:H26"/>
    <mergeCell ref="A27:B27"/>
    <mergeCell ref="A29:H29"/>
    <mergeCell ref="B5:H5"/>
    <mergeCell ref="A10:B10"/>
    <mergeCell ref="A20:H22"/>
    <mergeCell ref="A24:H24"/>
    <mergeCell ref="D7:E7"/>
    <mergeCell ref="A31:A32"/>
    <mergeCell ref="B31:D32"/>
    <mergeCell ref="F31:G31"/>
    <mergeCell ref="A41:H41"/>
    <mergeCell ref="D54:E54"/>
    <mergeCell ref="D55:E55"/>
    <mergeCell ref="A51:H51"/>
    <mergeCell ref="D57:E57"/>
    <mergeCell ref="E75:F75"/>
    <mergeCell ref="D58:E58"/>
    <mergeCell ref="A61:H62"/>
    <mergeCell ref="F65:H65"/>
    <mergeCell ref="F68:H68"/>
    <mergeCell ref="F69:H69"/>
    <mergeCell ref="A72:H73"/>
    <mergeCell ref="B75:D76"/>
  </mergeCells>
  <phoneticPr fontId="0" type="noConversion"/>
  <hyperlinks>
    <hyperlink ref="I8" location="'KM-BIV-10-3'!A1" display="'KM-BIV-10-3 "/>
    <hyperlink ref="I7" location="'KM-BIV-10-2'!A1" display="'KM-BIV-10-2"/>
    <hyperlink ref="I6" location="'KM-BIV-10-1'!A1" display="'KM-BIV-10-1"/>
    <hyperlink ref="I3" location="'KM-BIV'!A1" display="KM-BIV"/>
    <hyperlink ref="I5" location="'KM-BIV-02'!A1" display="KM-BIV-02"/>
    <hyperlink ref="I4" location="'KM-BIV-01'!A1" display="KM-BIV-01"/>
    <hyperlink ref="I9" location="'KM-BIV-10-M'!A1" display="KM-BIV-10-M "/>
    <hyperlink ref="I10" location="'KM-BIV-10-E'!A1" display="KM-BIV-10-E"/>
  </hyperlinks>
  <pageMargins left="0.74803149606299213" right="0.74803149606299213" top="0.98425196850393704" bottom="0.98425196850393704" header="0.51181102362204722" footer="0.51181102362204722"/>
  <pageSetup paperSize="9" scale="66" fitToHeight="2" orientation="portrait" r:id="rId1"/>
  <headerFooter alignWithMargins="0">
    <oddFooter>&amp;L&amp;"Arial Narrow,Normál"&amp;8&amp;F/&amp;A/&amp;"Arial,Normál"&amp;11
 &amp;C&amp;"Arial Narrow,Normál"&amp;8&amp;P/&amp;N&amp;R&amp;"Arial Narrow,Félkövér"DigitAudit/AuditDok</oddFooter>
  </headerFooter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180" customWidth="1"/>
    <col min="2" max="2" width="69.25" style="192" customWidth="1"/>
    <col min="3" max="3" width="10.875" style="180" bestFit="1" customWidth="1"/>
    <col min="4" max="16384" width="9" style="180"/>
  </cols>
  <sheetData>
    <row r="1" spans="1:6" x14ac:dyDescent="0.3">
      <c r="A1" s="178" t="s">
        <v>160</v>
      </c>
      <c r="B1" s="179" t="s">
        <v>156</v>
      </c>
    </row>
    <row r="2" spans="1:6" x14ac:dyDescent="0.3">
      <c r="A2" s="181"/>
      <c r="B2" s="182"/>
      <c r="D2" s="245">
        <f>A40</f>
        <v>0</v>
      </c>
      <c r="E2" s="245">
        <f>A42</f>
        <v>0</v>
      </c>
      <c r="F2" s="308" t="s">
        <v>219</v>
      </c>
    </row>
    <row r="3" spans="1:6" x14ac:dyDescent="0.3">
      <c r="A3" s="183" t="s">
        <v>161</v>
      </c>
      <c r="B3" s="184"/>
      <c r="C3" s="243" t="s">
        <v>39</v>
      </c>
      <c r="D3" s="2" t="s">
        <v>47</v>
      </c>
    </row>
    <row r="4" spans="1:6" x14ac:dyDescent="0.3">
      <c r="A4" s="185" t="s">
        <v>157</v>
      </c>
      <c r="B4" s="186">
        <f xml:space="preserve"> Alapa!$C$17</f>
        <v>0</v>
      </c>
      <c r="C4" s="243" t="s">
        <v>2</v>
      </c>
      <c r="D4" s="2" t="s">
        <v>48</v>
      </c>
    </row>
    <row r="5" spans="1:6" x14ac:dyDescent="0.3">
      <c r="A5" s="185" t="s">
        <v>45</v>
      </c>
      <c r="B5" s="187">
        <f xml:space="preserve"> Alapa!$C$12</f>
        <v>0</v>
      </c>
      <c r="C5" s="243" t="s">
        <v>36</v>
      </c>
      <c r="D5" s="2" t="s">
        <v>49</v>
      </c>
    </row>
    <row r="6" spans="1:6" x14ac:dyDescent="0.3">
      <c r="A6" s="185" t="s">
        <v>4</v>
      </c>
      <c r="B6" s="188">
        <f>Alapa!$C$15</f>
        <v>0</v>
      </c>
      <c r="C6" s="243" t="s">
        <v>148</v>
      </c>
      <c r="D6" s="2" t="s">
        <v>162</v>
      </c>
    </row>
    <row r="7" spans="1:6" x14ac:dyDescent="0.3">
      <c r="A7" s="185" t="s">
        <v>5</v>
      </c>
      <c r="B7" s="186" t="e">
        <f>VLOOKUP(D11,Alapa!$G$2:$H$22,2)</f>
        <v>#N/A</v>
      </c>
      <c r="C7" s="243" t="s">
        <v>152</v>
      </c>
      <c r="D7" s="2" t="s">
        <v>163</v>
      </c>
    </row>
    <row r="8" spans="1:6" x14ac:dyDescent="0.3">
      <c r="A8" s="185" t="s">
        <v>44</v>
      </c>
      <c r="B8" s="186" t="str">
        <f>IF(Alapa!$N$2=0," ",Alapa!$N$2)</f>
        <v xml:space="preserve"> </v>
      </c>
      <c r="C8" s="243" t="s">
        <v>155</v>
      </c>
      <c r="D8" s="2" t="s">
        <v>103</v>
      </c>
    </row>
    <row r="9" spans="1:6" x14ac:dyDescent="0.3">
      <c r="A9" s="181"/>
      <c r="B9" s="189"/>
      <c r="C9" s="243" t="s">
        <v>180</v>
      </c>
      <c r="D9" s="2" t="s">
        <v>158</v>
      </c>
    </row>
    <row r="10" spans="1:6" x14ac:dyDescent="0.3">
      <c r="A10" s="190"/>
      <c r="B10" s="191"/>
      <c r="C10" s="243" t="s">
        <v>179</v>
      </c>
      <c r="D10" s="2" t="s">
        <v>175</v>
      </c>
    </row>
    <row r="11" spans="1:6" x14ac:dyDescent="0.3">
      <c r="A11" s="190"/>
      <c r="B11" s="191"/>
      <c r="C11" s="2" t="s">
        <v>5</v>
      </c>
      <c r="D11" s="193">
        <v>1</v>
      </c>
    </row>
    <row r="12" spans="1:6" x14ac:dyDescent="0.3">
      <c r="A12" s="190"/>
      <c r="B12" s="191"/>
    </row>
    <row r="13" spans="1:6" x14ac:dyDescent="0.3">
      <c r="A13" s="190"/>
      <c r="B13" s="191"/>
    </row>
    <row r="14" spans="1:6" x14ac:dyDescent="0.3">
      <c r="A14" s="190"/>
      <c r="B14" s="191"/>
    </row>
    <row r="15" spans="1:6" x14ac:dyDescent="0.3">
      <c r="A15" s="190"/>
      <c r="B15" s="191"/>
    </row>
    <row r="16" spans="1:6" x14ac:dyDescent="0.3">
      <c r="A16" s="190"/>
      <c r="B16" s="191"/>
    </row>
    <row r="17" spans="1:2" x14ac:dyDescent="0.3">
      <c r="A17" s="190"/>
      <c r="B17" s="191"/>
    </row>
    <row r="18" spans="1:2" x14ac:dyDescent="0.3">
      <c r="A18" s="190"/>
      <c r="B18" s="191"/>
    </row>
    <row r="19" spans="1:2" x14ac:dyDescent="0.3">
      <c r="A19" s="190"/>
      <c r="B19" s="191"/>
    </row>
    <row r="20" spans="1:2" x14ac:dyDescent="0.3">
      <c r="A20" s="190"/>
      <c r="B20" s="191"/>
    </row>
    <row r="21" spans="1:2" x14ac:dyDescent="0.3">
      <c r="A21" s="190"/>
      <c r="B21" s="191"/>
    </row>
    <row r="22" spans="1:2" x14ac:dyDescent="0.3">
      <c r="A22" s="190"/>
      <c r="B22" s="191"/>
    </row>
    <row r="23" spans="1:2" x14ac:dyDescent="0.3">
      <c r="A23" s="190"/>
      <c r="B23" s="191"/>
    </row>
    <row r="24" spans="1:2" x14ac:dyDescent="0.3">
      <c r="A24" s="190"/>
      <c r="B24" s="191"/>
    </row>
    <row r="25" spans="1:2" x14ac:dyDescent="0.3">
      <c r="A25" s="190"/>
      <c r="B25" s="191"/>
    </row>
    <row r="26" spans="1:2" x14ac:dyDescent="0.3">
      <c r="A26" s="190"/>
      <c r="B26" s="191"/>
    </row>
    <row r="27" spans="1:2" x14ac:dyDescent="0.3">
      <c r="A27" s="190"/>
      <c r="B27" s="191"/>
    </row>
    <row r="28" spans="1:2" x14ac:dyDescent="0.3">
      <c r="A28" s="190"/>
      <c r="B28" s="191"/>
    </row>
    <row r="29" spans="1:2" x14ac:dyDescent="0.3">
      <c r="A29" s="190"/>
      <c r="B29" s="191"/>
    </row>
    <row r="30" spans="1:2" x14ac:dyDescent="0.3">
      <c r="A30" s="190"/>
      <c r="B30" s="191"/>
    </row>
    <row r="31" spans="1:2" x14ac:dyDescent="0.3">
      <c r="A31" s="190"/>
      <c r="B31" s="191"/>
    </row>
    <row r="32" spans="1:2" x14ac:dyDescent="0.3">
      <c r="A32" s="190"/>
      <c r="B32" s="191"/>
    </row>
    <row r="33" spans="1:2" x14ac:dyDescent="0.3">
      <c r="A33" s="190"/>
      <c r="B33" s="191"/>
    </row>
    <row r="34" spans="1:2" x14ac:dyDescent="0.3">
      <c r="A34" s="190"/>
      <c r="B34" s="191"/>
    </row>
    <row r="35" spans="1:2" x14ac:dyDescent="0.3">
      <c r="A35" s="190"/>
      <c r="B35" s="191"/>
    </row>
    <row r="36" spans="1:2" x14ac:dyDescent="0.3">
      <c r="A36" s="190"/>
      <c r="B36" s="191"/>
    </row>
    <row r="37" spans="1:2" x14ac:dyDescent="0.3">
      <c r="A37" s="190"/>
      <c r="B37" s="191"/>
    </row>
    <row r="38" spans="1:2" x14ac:dyDescent="0.3">
      <c r="A38" s="190"/>
      <c r="B38" s="191"/>
    </row>
    <row r="39" spans="1:2" x14ac:dyDescent="0.3">
      <c r="A39" s="288" t="s">
        <v>159</v>
      </c>
      <c r="B39" s="268"/>
    </row>
    <row r="40" spans="1:2" x14ac:dyDescent="0.3">
      <c r="A40" s="2"/>
      <c r="B40" s="269"/>
    </row>
    <row r="41" spans="1:2" x14ac:dyDescent="0.3">
      <c r="A41" s="289" t="s">
        <v>27</v>
      </c>
      <c r="B41" s="23"/>
    </row>
    <row r="42" spans="1:2" x14ac:dyDescent="0.3">
      <c r="A42" s="2"/>
      <c r="B42" s="258"/>
    </row>
    <row r="43" spans="1:2" x14ac:dyDescent="0.3">
      <c r="A43" s="28"/>
      <c r="B43" s="28"/>
    </row>
  </sheetData>
  <phoneticPr fontId="0" type="noConversion"/>
  <hyperlinks>
    <hyperlink ref="C8" location="'KM-BIV-10-3'!A1" display="'KM-BIV-10-3 "/>
    <hyperlink ref="C7" location="'KM-BIV-10-2'!A1" display="'KM-BIV-10-2"/>
    <hyperlink ref="C6" location="'KM-BIV-10-1'!A1" display="'KM-BIV-10-1"/>
    <hyperlink ref="C3" location="'KM-BIV'!A1" display="KM-BIV"/>
    <hyperlink ref="C5" location="'KM-BIV-02'!A1" display="KM-BIV-02"/>
    <hyperlink ref="C4" location="'KM-BIV-01'!A1" display="KM-BIV-01"/>
    <hyperlink ref="C9" location="'KM-BIV-10-M'!A1" display="KM-BIV-10-M "/>
    <hyperlink ref="C10" location="'KM-BIV-10-E'!A1" display="KM-BIV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244" customWidth="1"/>
    <col min="2" max="2" width="15.625" style="244" customWidth="1"/>
    <col min="3" max="3" width="23.75" style="244" bestFit="1" customWidth="1"/>
    <col min="4" max="4" width="11" style="244" customWidth="1"/>
    <col min="5" max="5" width="30.625" style="260" customWidth="1"/>
    <col min="6" max="6" width="10.875" style="244" bestFit="1" customWidth="1"/>
    <col min="7" max="16384" width="9" style="244"/>
  </cols>
  <sheetData>
    <row r="1" spans="1:10" x14ac:dyDescent="0.3">
      <c r="A1" s="183" t="s">
        <v>179</v>
      </c>
      <c r="B1" s="183"/>
      <c r="C1" s="183"/>
      <c r="D1" s="183"/>
      <c r="E1" s="179"/>
      <c r="I1" s="245" t="s">
        <v>172</v>
      </c>
      <c r="J1" s="245" t="s">
        <v>174</v>
      </c>
    </row>
    <row r="2" spans="1:10" x14ac:dyDescent="0.3">
      <c r="A2" s="246"/>
      <c r="B2" s="246"/>
      <c r="C2" s="246"/>
      <c r="D2" s="320">
        <f>A23</f>
        <v>0</v>
      </c>
      <c r="E2" s="321">
        <f>A25</f>
        <v>0</v>
      </c>
      <c r="F2" s="307" t="s">
        <v>219</v>
      </c>
    </row>
    <row r="3" spans="1:10" x14ac:dyDescent="0.3">
      <c r="A3" s="183" t="s">
        <v>181</v>
      </c>
      <c r="B3" s="183"/>
      <c r="C3" s="183"/>
      <c r="D3" s="183"/>
      <c r="E3" s="184"/>
      <c r="F3" s="243" t="s">
        <v>39</v>
      </c>
      <c r="G3" s="2" t="s">
        <v>47</v>
      </c>
    </row>
    <row r="4" spans="1:10" x14ac:dyDescent="0.3">
      <c r="A4" s="185" t="s">
        <v>157</v>
      </c>
      <c r="B4" s="247">
        <f xml:space="preserve"> Alapa!$C$17</f>
        <v>0</v>
      </c>
      <c r="C4" s="248"/>
      <c r="D4" s="248"/>
      <c r="E4" s="249"/>
      <c r="F4" s="243" t="s">
        <v>2</v>
      </c>
      <c r="G4" s="2" t="s">
        <v>48</v>
      </c>
    </row>
    <row r="5" spans="1:10" x14ac:dyDescent="0.3">
      <c r="A5" s="185" t="s">
        <v>45</v>
      </c>
      <c r="B5" s="247">
        <f xml:space="preserve"> Alapa!$C$12</f>
        <v>0</v>
      </c>
      <c r="C5" s="248"/>
      <c r="D5" s="248"/>
      <c r="E5" s="249"/>
      <c r="F5" s="243" t="s">
        <v>36</v>
      </c>
      <c r="G5" s="2" t="s">
        <v>49</v>
      </c>
    </row>
    <row r="6" spans="1:10" x14ac:dyDescent="0.3">
      <c r="A6" s="185" t="s">
        <v>4</v>
      </c>
      <c r="B6" s="247">
        <f>Alapa!$C$15</f>
        <v>0</v>
      </c>
      <c r="C6" s="248"/>
      <c r="D6" s="248"/>
      <c r="E6" s="249"/>
      <c r="F6" s="243" t="s">
        <v>148</v>
      </c>
      <c r="G6" s="2" t="s">
        <v>162</v>
      </c>
    </row>
    <row r="7" spans="1:10" x14ac:dyDescent="0.3">
      <c r="A7" s="185" t="s">
        <v>171</v>
      </c>
      <c r="B7" s="247" t="e">
        <f>VLOOKUP(G11,Alapa!$G$2:$H$22,2)</f>
        <v>#N/A</v>
      </c>
      <c r="C7" s="248"/>
      <c r="D7" s="248"/>
      <c r="E7" s="249"/>
      <c r="F7" s="243" t="s">
        <v>152</v>
      </c>
      <c r="G7" s="2" t="s">
        <v>163</v>
      </c>
    </row>
    <row r="8" spans="1:10" x14ac:dyDescent="0.3">
      <c r="A8" s="185" t="s">
        <v>176</v>
      </c>
      <c r="B8" s="247" t="str">
        <f>IF(Alapa!$N$2=0," ",Alapa!$N$2)</f>
        <v xml:space="preserve"> </v>
      </c>
      <c r="C8" s="248"/>
      <c r="D8" s="248"/>
      <c r="E8" s="249"/>
      <c r="F8" s="243" t="s">
        <v>155</v>
      </c>
      <c r="G8" s="2" t="s">
        <v>103</v>
      </c>
    </row>
    <row r="9" spans="1:10" x14ac:dyDescent="0.3">
      <c r="A9" s="246"/>
      <c r="B9" s="246"/>
      <c r="C9" s="246"/>
      <c r="D9" s="246"/>
      <c r="E9" s="251"/>
      <c r="F9" s="243" t="s">
        <v>180</v>
      </c>
      <c r="G9" s="2" t="s">
        <v>158</v>
      </c>
    </row>
    <row r="10" spans="1:10" x14ac:dyDescent="0.3">
      <c r="A10" s="252" t="s">
        <v>173</v>
      </c>
      <c r="B10" s="252" t="s">
        <v>26</v>
      </c>
      <c r="C10" s="252" t="s">
        <v>177</v>
      </c>
      <c r="D10" s="252" t="s">
        <v>189</v>
      </c>
      <c r="E10" s="253" t="s">
        <v>178</v>
      </c>
      <c r="F10" s="243" t="s">
        <v>179</v>
      </c>
      <c r="G10" s="2" t="s">
        <v>175</v>
      </c>
    </row>
    <row r="11" spans="1:10" x14ac:dyDescent="0.3">
      <c r="A11" s="254">
        <v>1</v>
      </c>
      <c r="B11" s="255" t="s">
        <v>39</v>
      </c>
      <c r="C11" s="256" t="s">
        <v>47</v>
      </c>
      <c r="D11" s="333"/>
      <c r="E11" s="332"/>
      <c r="F11" s="4" t="s">
        <v>171</v>
      </c>
      <c r="G11" s="250">
        <v>1</v>
      </c>
    </row>
    <row r="12" spans="1:10" x14ac:dyDescent="0.3">
      <c r="A12" s="254">
        <v>2</v>
      </c>
      <c r="B12" s="255" t="s">
        <v>2</v>
      </c>
      <c r="C12" s="256" t="s">
        <v>48</v>
      </c>
      <c r="D12" s="333"/>
      <c r="E12" s="332"/>
    </row>
    <row r="13" spans="1:10" x14ac:dyDescent="0.3">
      <c r="A13" s="254">
        <v>3</v>
      </c>
      <c r="B13" s="255" t="s">
        <v>36</v>
      </c>
      <c r="C13" s="256" t="s">
        <v>49</v>
      </c>
      <c r="D13" s="333"/>
      <c r="E13" s="332"/>
    </row>
    <row r="14" spans="1:10" x14ac:dyDescent="0.3">
      <c r="A14" s="254">
        <v>4</v>
      </c>
      <c r="B14" s="255" t="s">
        <v>148</v>
      </c>
      <c r="C14" s="256" t="s">
        <v>162</v>
      </c>
      <c r="D14" s="333"/>
      <c r="E14" s="332"/>
    </row>
    <row r="15" spans="1:10" x14ac:dyDescent="0.3">
      <c r="A15" s="254">
        <v>5</v>
      </c>
      <c r="B15" s="255" t="s">
        <v>152</v>
      </c>
      <c r="C15" s="256" t="s">
        <v>163</v>
      </c>
      <c r="D15" s="333"/>
      <c r="E15" s="332"/>
    </row>
    <row r="16" spans="1:10" x14ac:dyDescent="0.3">
      <c r="A16" s="254">
        <v>6</v>
      </c>
      <c r="B16" s="255" t="s">
        <v>155</v>
      </c>
      <c r="C16" s="256" t="s">
        <v>103</v>
      </c>
      <c r="D16" s="333"/>
      <c r="E16" s="332"/>
    </row>
    <row r="17" spans="1:5" x14ac:dyDescent="0.3">
      <c r="A17" s="254">
        <v>7</v>
      </c>
      <c r="B17" s="255" t="s">
        <v>180</v>
      </c>
      <c r="C17" s="256" t="s">
        <v>158</v>
      </c>
      <c r="D17" s="333"/>
      <c r="E17" s="332"/>
    </row>
    <row r="18" spans="1:5" x14ac:dyDescent="0.3">
      <c r="A18" s="254"/>
      <c r="B18" s="255"/>
      <c r="C18" s="256"/>
      <c r="D18" s="254"/>
      <c r="E18" s="257"/>
    </row>
    <row r="19" spans="1:5" x14ac:dyDescent="0.3">
      <c r="A19" s="254"/>
      <c r="B19" s="255"/>
      <c r="C19" s="256"/>
      <c r="D19" s="254"/>
      <c r="E19" s="257"/>
    </row>
    <row r="20" spans="1:5" x14ac:dyDescent="0.3">
      <c r="A20" s="27"/>
      <c r="B20" s="23"/>
      <c r="C20" s="9"/>
      <c r="D20" s="9"/>
      <c r="E20" s="9"/>
    </row>
    <row r="21" spans="1:5" x14ac:dyDescent="0.3">
      <c r="A21" s="27"/>
      <c r="B21" s="23"/>
      <c r="C21" s="9"/>
      <c r="D21" s="9"/>
      <c r="E21" s="9"/>
    </row>
    <row r="22" spans="1:5" x14ac:dyDescent="0.3">
      <c r="A22" s="288" t="s">
        <v>159</v>
      </c>
      <c r="B22" s="268"/>
      <c r="C22" s="268"/>
      <c r="D22" s="268"/>
      <c r="E22" s="268"/>
    </row>
    <row r="23" spans="1:5" x14ac:dyDescent="0.3">
      <c r="A23" s="2"/>
      <c r="B23" s="269"/>
      <c r="C23" s="269"/>
      <c r="D23" s="269"/>
      <c r="E23" s="269"/>
    </row>
    <row r="24" spans="1:5" x14ac:dyDescent="0.3">
      <c r="A24" s="289" t="s">
        <v>27</v>
      </c>
      <c r="B24" s="23"/>
      <c r="C24" s="23"/>
      <c r="D24" s="23"/>
      <c r="E24" s="23"/>
    </row>
    <row r="25" spans="1:5" x14ac:dyDescent="0.3">
      <c r="A25" s="2"/>
      <c r="B25" s="258"/>
      <c r="C25" s="258"/>
      <c r="D25" s="258"/>
      <c r="E25" s="258"/>
    </row>
    <row r="26" spans="1:5" x14ac:dyDescent="0.3">
      <c r="A26" s="28"/>
      <c r="B26" s="28"/>
      <c r="C26" s="28"/>
      <c r="D26" s="28"/>
      <c r="E26" s="28"/>
    </row>
    <row r="27" spans="1:5" x14ac:dyDescent="0.3">
      <c r="A27" s="28"/>
      <c r="B27" s="23"/>
      <c r="C27" s="9"/>
      <c r="D27" s="9"/>
      <c r="E27" s="9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8" location="'KM-BIV-10-3'!A1" display="'KM-BIV-10-3 "/>
    <hyperlink ref="F7" location="'KM-BIV-10-2'!A1" display="'KM-BIV-10-2"/>
    <hyperlink ref="F6" location="'KM-BIV-10-1'!A1" display="'KM-BIV-10-1"/>
    <hyperlink ref="F3" location="'KM-BIV'!A1" display="KM-BIV"/>
    <hyperlink ref="F5" location="'KM-BIV-02'!A1" display="KM-BIV-02"/>
    <hyperlink ref="F4" location="'KM-BIV-01'!A1" display="KM-BIV-01"/>
    <hyperlink ref="F9" location="'KM-BIV-10-M'!A1" display="KM-BIV-10-M "/>
    <hyperlink ref="F10" location="'KM-BIV-10-E'!A1" display="KM-BIV-10-E"/>
    <hyperlink ref="B17" location="'KM-BIV-10-M'!A1" display="KM-BIV-10-M "/>
    <hyperlink ref="B12" location="'KM-BIV-01'!A1" display="KM-BIV-01"/>
    <hyperlink ref="B13" location="'KM-BIV-02'!A1" display="KM-BIV-02"/>
    <hyperlink ref="B11" location="'KM-BIV'!A1" display="KM-BIV"/>
    <hyperlink ref="B14" location="'KM-BIV-10-1'!A1" display="'KM-BIV-10-1"/>
    <hyperlink ref="B15" location="'KM-BIV-10-2'!A1" display="'KM-BIV-10-2"/>
    <hyperlink ref="B16" location="'KM-BIV-10-3'!A1" display="'KM-BIV-10-3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282" customWidth="1"/>
    <col min="2" max="2" width="36.625" style="282" customWidth="1"/>
    <col min="3" max="4" width="20.625" style="282" customWidth="1"/>
    <col min="5" max="5" width="11.5" style="282" customWidth="1"/>
    <col min="6" max="6" width="20.625" style="282" customWidth="1"/>
    <col min="7" max="16384" width="9" style="282"/>
  </cols>
  <sheetData>
    <row r="1" spans="2:6" ht="32.1" customHeight="1" x14ac:dyDescent="0.2">
      <c r="B1" s="283"/>
    </row>
    <row r="2" spans="2:6" ht="15" customHeight="1" x14ac:dyDescent="0.2"/>
    <row r="3" spans="2:6" ht="15" customHeight="1" x14ac:dyDescent="0.2">
      <c r="D3" s="284"/>
    </row>
    <row r="4" spans="2:6" ht="15" customHeight="1" x14ac:dyDescent="0.2"/>
    <row r="5" spans="2:6" ht="15" customHeight="1" x14ac:dyDescent="0.2">
      <c r="D5" s="284"/>
    </row>
    <row r="6" spans="2:6" ht="15" customHeight="1" x14ac:dyDescent="0.2"/>
    <row r="7" spans="2:6" ht="15" customHeight="1" x14ac:dyDescent="0.2"/>
    <row r="12" spans="2:6" x14ac:dyDescent="0.2">
      <c r="F12" s="285"/>
    </row>
    <row r="13" spans="2:6" x14ac:dyDescent="0.2">
      <c r="F13" s="285"/>
    </row>
    <row r="15" spans="2:6" x14ac:dyDescent="0.2">
      <c r="F15" s="28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13</vt:i4>
      </vt:variant>
    </vt:vector>
  </HeadingPairs>
  <TitlesOfParts>
    <vt:vector size="25" baseType="lpstr">
      <vt:lpstr>KM-BIV</vt:lpstr>
      <vt:lpstr>KM-BIV-01</vt:lpstr>
      <vt:lpstr>KM-BIV-02</vt:lpstr>
      <vt:lpstr>KM-BIV-10-1</vt:lpstr>
      <vt:lpstr>KM-BIV-10-2</vt:lpstr>
      <vt:lpstr>KM-BIV-10-3</vt:lpstr>
      <vt:lpstr>KM-BIV-10-M</vt:lpstr>
      <vt:lpstr>KM-BIV-10-E</vt:lpstr>
      <vt:lpstr>Alapa</vt:lpstr>
      <vt:lpstr>Import_M</vt:lpstr>
      <vt:lpstr>Import_O</vt:lpstr>
      <vt:lpstr>Import_F</vt:lpstr>
      <vt:lpstr>'KM-BIV-02'!Nyomtatási_cím</vt:lpstr>
      <vt:lpstr>'KM-BIV-10-2'!Nyomtatási_cím</vt:lpstr>
      <vt:lpstr>'KM-BIV-10-3'!Nyomtatási_cím</vt:lpstr>
      <vt:lpstr>'KM-BIV'!Nyomtatási_terület</vt:lpstr>
      <vt:lpstr>'KM-BIV-01'!Nyomtatási_terület</vt:lpstr>
      <vt:lpstr>'KM-BIV-02'!Nyomtatási_terület</vt:lpstr>
      <vt:lpstr>'KM-BIV-10-1'!Nyomtatási_terület</vt:lpstr>
      <vt:lpstr>'KM-BIV-10-2'!Nyomtatási_terület</vt:lpstr>
      <vt:lpstr>'KM-BIV-10-3'!Nyomtatási_terület</vt:lpstr>
      <vt:lpstr>'KM-BIV-10-E'!Nyomtatási_terület</vt:lpstr>
      <vt:lpstr>'KM-BIV-10-M'!Nyomtatási_terület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v.1.18.17.0.0#2018-07-05</dc:description>
  <cp:lastPrinted>2014-07-11T11:57:08Z</cp:lastPrinted>
  <dcterms:created xsi:type="dcterms:W3CDTF">2011-02-03T09:55:45Z</dcterms:created>
  <dcterms:modified xsi:type="dcterms:W3CDTF">2018-07-04T09:09:20Z</dcterms:modified>
</cp:coreProperties>
</file>