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75" windowWidth="14880" windowHeight="8130"/>
  </bookViews>
  <sheets>
    <sheet name="KM-FIII" sheetId="39" r:id="rId1"/>
    <sheet name="KM-FIII-01" sheetId="38" r:id="rId2"/>
    <sheet name="KM-FIII-02" sheetId="40" r:id="rId3"/>
    <sheet name="KM-FIII-10-1" sheetId="72" r:id="rId4"/>
    <sheet name="KM-FIII-10-2" sheetId="66" r:id="rId5"/>
    <sheet name="KM-FIII-10-3" sheetId="65" r:id="rId6"/>
    <sheet name="KM-FIII-10-4" sheetId="74" r:id="rId7"/>
    <sheet name="KM-FIII-10-5" sheetId="68" r:id="rId8"/>
    <sheet name="KM-FIII-10-6" sheetId="73" r:id="rId9"/>
    <sheet name="KM-FIII-10-7" sheetId="71" r:id="rId10"/>
    <sheet name="KM-FIII-10-M" sheetId="75" r:id="rId11"/>
    <sheet name="KM-FIII-10-E" sheetId="76" r:id="rId12"/>
    <sheet name="Alapa" sheetId="59" r:id="rId13"/>
    <sheet name="Import_M" sheetId="61" r:id="rId14"/>
    <sheet name="Import_O" sheetId="62" r:id="rId15"/>
    <sheet name="Import_F" sheetId="63" r:id="rId16"/>
  </sheets>
  <externalReferences>
    <externalReference r:id="rId17"/>
    <externalReference r:id="rId18"/>
    <externalReference r:id="rId19"/>
  </externalReferences>
  <definedNames>
    <definedName name="A.III.L1." localSheetId="3">'KM-FIII-10-1'!$D$1:$E$1</definedName>
    <definedName name="A.III.L1." localSheetId="8">'KM-FIII-10-6'!$C$1:$D$1</definedName>
    <definedName name="_xlnm.Database">[1]Tartalomj.!$A$1:$D$108</definedName>
    <definedName name="KörlevMező">'[3]#HIV'!$A$1</definedName>
    <definedName name="nyomtat">[2]Alapadatok!$C$42</definedName>
    <definedName name="_xlnm.Print_Titles" localSheetId="2">'KM-FIII-02'!$7:$8</definedName>
    <definedName name="_xlnm.Print_Titles" localSheetId="3">'KM-FIII-10-1'!$9:$9</definedName>
    <definedName name="_xlnm.Print_Titles" localSheetId="4">'KM-FIII-10-2'!$1:$11</definedName>
    <definedName name="_xlnm.Print_Titles" localSheetId="5">'KM-FIII-10-3'!$1:$10</definedName>
    <definedName name="_xlnm.Print_Titles" localSheetId="6">'KM-FIII-10-4'!$1:$6</definedName>
    <definedName name="_xlnm.Print_Titles" localSheetId="7">'KM-FIII-10-5'!$1:$10</definedName>
    <definedName name="_xlnm.Print_Titles" localSheetId="9">'KM-FIII-10-7'!$1:$7</definedName>
    <definedName name="_xlnm.Print_Area" localSheetId="0">'KM-FIII'!$B$1:$E$77</definedName>
    <definedName name="_xlnm.Print_Area" localSheetId="1">'KM-FIII-01'!$A$1:$H$51</definedName>
    <definedName name="_xlnm.Print_Area" localSheetId="2">'KM-FIII-02'!$A:$J</definedName>
    <definedName name="_xlnm.Print_Area" localSheetId="3">'KM-FIII-10-1'!$A$1:$I$31</definedName>
    <definedName name="_xlnm.Print_Area" localSheetId="4">'KM-FIII-10-2'!$A$1:$F$48</definedName>
    <definedName name="_xlnm.Print_Area" localSheetId="5">'KM-FIII-10-3'!$A$1:$H$23</definedName>
    <definedName name="_xlnm.Print_Area" localSheetId="6">'KM-FIII-10-4'!$A$1:$N$62</definedName>
    <definedName name="_xlnm.Print_Area" localSheetId="7">'KM-FIII-10-5'!$A$1:$F$30</definedName>
    <definedName name="_xlnm.Print_Area" localSheetId="8">'KM-FIII-10-6'!$A$1:$E$47</definedName>
    <definedName name="_xlnm.Print_Area" localSheetId="9">'KM-FIII-10-7'!$A$1:$G$62</definedName>
    <definedName name="_xlnm.Print_Area" localSheetId="11">'KM-FIII-10-E'!$A$1:$E$31</definedName>
    <definedName name="_xlnm.Print_Area" localSheetId="10">'KM-FIII-10-M'!$A$1:$B$43</definedName>
    <definedName name="TABLE" localSheetId="12">Alapa!$C$27:$C$27</definedName>
    <definedName name="TABLE_2" localSheetId="12">Alapa!$C$27:$C$27</definedName>
    <definedName name="wrn.Proba." localSheetId="3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9" hidden="1">{#N/A,#N/A,TRUE,"A1";#N/A,#N/A,TRUE,"A2";#N/A,#N/A,TRUE,"B1"}</definedName>
    <definedName name="wrn.Proba." localSheetId="11" hidden="1">{#N/A,#N/A,TRUE,"A1";#N/A,#N/A,TRUE,"A2";#N/A,#N/A,TRUE,"B1"}</definedName>
    <definedName name="wrn.Proba." localSheetId="10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B26" i="38" l="1"/>
  <c r="H26" i="38" s="1"/>
  <c r="B27" i="38"/>
  <c r="H27" i="38" s="1"/>
  <c r="H6" i="40" s="1"/>
  <c r="H30" i="38"/>
  <c r="H29" i="38"/>
  <c r="B30" i="38"/>
  <c r="B29" i="38"/>
  <c r="F11" i="40"/>
  <c r="G11" i="40"/>
  <c r="F12" i="40"/>
  <c r="G12" i="40"/>
  <c r="F13" i="40"/>
  <c r="G13" i="40"/>
  <c r="F14" i="40"/>
  <c r="G14" i="40"/>
  <c r="F15" i="40"/>
  <c r="G15" i="40"/>
  <c r="F16" i="40"/>
  <c r="G16" i="40"/>
  <c r="F17" i="40"/>
  <c r="G17" i="40"/>
  <c r="F18" i="40"/>
  <c r="G18" i="40"/>
  <c r="F19" i="40"/>
  <c r="G19" i="40"/>
  <c r="F20" i="40"/>
  <c r="G20" i="40"/>
  <c r="F21" i="40"/>
  <c r="G21" i="40"/>
  <c r="F22" i="40"/>
  <c r="G22" i="40"/>
  <c r="F23" i="40"/>
  <c r="G23" i="40"/>
  <c r="F24" i="40"/>
  <c r="G24" i="40"/>
  <c r="F25" i="40"/>
  <c r="G25" i="40"/>
  <c r="F26" i="40"/>
  <c r="G26" i="40"/>
  <c r="F27" i="40"/>
  <c r="G27" i="40"/>
  <c r="F28" i="40"/>
  <c r="G28" i="40"/>
  <c r="F29" i="40"/>
  <c r="G29" i="40"/>
  <c r="F30" i="40"/>
  <c r="G30" i="40"/>
  <c r="F31" i="40"/>
  <c r="G31" i="40"/>
  <c r="F32" i="40"/>
  <c r="G32" i="40"/>
  <c r="F33" i="40"/>
  <c r="G33" i="40"/>
  <c r="F34" i="40"/>
  <c r="G34" i="40"/>
  <c r="F35" i="40"/>
  <c r="G35" i="40"/>
  <c r="F36" i="40"/>
  <c r="G36" i="40"/>
  <c r="F37" i="40"/>
  <c r="G37" i="40"/>
  <c r="F38" i="40"/>
  <c r="G38" i="40"/>
  <c r="F39" i="40"/>
  <c r="G39" i="40"/>
  <c r="F40" i="40"/>
  <c r="G40" i="40"/>
  <c r="F41" i="40"/>
  <c r="G41" i="40"/>
  <c r="F42" i="40"/>
  <c r="G42" i="40"/>
  <c r="F43" i="40"/>
  <c r="G43" i="40"/>
  <c r="F44" i="40"/>
  <c r="G44" i="40"/>
  <c r="F45" i="40"/>
  <c r="G45" i="40"/>
  <c r="F46" i="40"/>
  <c r="G46" i="40"/>
  <c r="F47" i="40"/>
  <c r="G47" i="40"/>
  <c r="F48" i="40"/>
  <c r="G48" i="40"/>
  <c r="F49" i="40"/>
  <c r="G49" i="40"/>
  <c r="F50" i="40"/>
  <c r="G50" i="40"/>
  <c r="F51" i="40"/>
  <c r="G51" i="40"/>
  <c r="F52" i="40"/>
  <c r="G52" i="40"/>
  <c r="F53" i="40"/>
  <c r="G53" i="40"/>
  <c r="F54" i="40"/>
  <c r="G54" i="40"/>
  <c r="F55" i="40"/>
  <c r="G55" i="40"/>
  <c r="F56" i="40"/>
  <c r="G56" i="40"/>
  <c r="F57" i="40"/>
  <c r="G57" i="40"/>
  <c r="F58" i="40"/>
  <c r="G58" i="40"/>
  <c r="F59" i="40"/>
  <c r="G59" i="40"/>
  <c r="F60" i="40"/>
  <c r="G60" i="40"/>
  <c r="F61" i="40"/>
  <c r="G61" i="40"/>
  <c r="F62" i="40"/>
  <c r="G62" i="40"/>
  <c r="F63" i="40"/>
  <c r="G63" i="40"/>
  <c r="F64" i="40"/>
  <c r="G64" i="40"/>
  <c r="F65" i="40"/>
  <c r="G65" i="40"/>
  <c r="F66" i="40"/>
  <c r="G66" i="40"/>
  <c r="F67" i="40"/>
  <c r="G67" i="40"/>
  <c r="F68" i="40"/>
  <c r="G68" i="40"/>
  <c r="F69" i="40"/>
  <c r="G69" i="40"/>
  <c r="F70" i="40"/>
  <c r="G70" i="40"/>
  <c r="F71" i="40"/>
  <c r="G71" i="40"/>
  <c r="F72" i="40"/>
  <c r="G72" i="40"/>
  <c r="F73" i="40"/>
  <c r="G73" i="40"/>
  <c r="F74" i="40"/>
  <c r="G74" i="40"/>
  <c r="F75" i="40"/>
  <c r="G75" i="40"/>
  <c r="F76" i="40"/>
  <c r="G76" i="40"/>
  <c r="F77" i="40"/>
  <c r="G77" i="40"/>
  <c r="F78" i="40"/>
  <c r="G78" i="40"/>
  <c r="F79" i="40"/>
  <c r="G79" i="40"/>
  <c r="F80" i="40"/>
  <c r="G80" i="40"/>
  <c r="F81" i="40"/>
  <c r="G81" i="40"/>
  <c r="F82" i="40"/>
  <c r="G82" i="40"/>
  <c r="F83" i="40"/>
  <c r="G83" i="40"/>
  <c r="F84" i="40"/>
  <c r="G84" i="40"/>
  <c r="F85" i="40"/>
  <c r="G85" i="40"/>
  <c r="F86" i="40"/>
  <c r="G86" i="40"/>
  <c r="F87" i="40"/>
  <c r="G87" i="40"/>
  <c r="F88" i="40"/>
  <c r="G88" i="40"/>
  <c r="F89" i="40"/>
  <c r="G89" i="40"/>
  <c r="F90" i="40"/>
  <c r="G90" i="40"/>
  <c r="F91" i="40"/>
  <c r="G91" i="40"/>
  <c r="F92" i="40"/>
  <c r="G92" i="40"/>
  <c r="F93" i="40"/>
  <c r="G93" i="40"/>
  <c r="F94" i="40"/>
  <c r="G94" i="40"/>
  <c r="F95" i="40"/>
  <c r="G95" i="40"/>
  <c r="F96" i="40"/>
  <c r="G96" i="40"/>
  <c r="F97" i="40"/>
  <c r="G97" i="40"/>
  <c r="F98" i="40"/>
  <c r="G98" i="40"/>
  <c r="F99" i="40"/>
  <c r="G99" i="40"/>
  <c r="F100" i="40"/>
  <c r="G100" i="40"/>
  <c r="F101" i="40"/>
  <c r="G101" i="40"/>
  <c r="F102" i="40"/>
  <c r="G102" i="40"/>
  <c r="F103" i="40"/>
  <c r="G103" i="40"/>
  <c r="F104" i="40"/>
  <c r="G104" i="40"/>
  <c r="F105" i="40"/>
  <c r="G105" i="40"/>
  <c r="F106" i="40"/>
  <c r="G106" i="40"/>
  <c r="F107" i="40"/>
  <c r="G107" i="40"/>
  <c r="F108" i="40"/>
  <c r="G108" i="40"/>
  <c r="F109" i="40"/>
  <c r="G109" i="40"/>
  <c r="F110" i="40"/>
  <c r="G110" i="40"/>
  <c r="F111" i="40"/>
  <c r="G111" i="40"/>
  <c r="F112" i="40"/>
  <c r="G112" i="40"/>
  <c r="F113" i="40"/>
  <c r="G113" i="40"/>
  <c r="F114" i="40"/>
  <c r="G114" i="40"/>
  <c r="F115" i="40"/>
  <c r="G115" i="40"/>
  <c r="F116" i="40"/>
  <c r="G116" i="40"/>
  <c r="F117" i="40"/>
  <c r="G117" i="40"/>
  <c r="F118" i="40"/>
  <c r="G118" i="40"/>
  <c r="F119" i="40"/>
  <c r="G119" i="40"/>
  <c r="F120" i="40"/>
  <c r="G120" i="40"/>
  <c r="F121" i="40"/>
  <c r="G121" i="40"/>
  <c r="F122" i="40"/>
  <c r="G122" i="40"/>
  <c r="F123" i="40"/>
  <c r="G123" i="40"/>
  <c r="F124" i="40"/>
  <c r="G124" i="40"/>
  <c r="F125" i="40"/>
  <c r="G125" i="40"/>
  <c r="F126" i="40"/>
  <c r="G126" i="40"/>
  <c r="F127" i="40"/>
  <c r="G127" i="40"/>
  <c r="F128" i="40"/>
  <c r="G128" i="40"/>
  <c r="F129" i="40"/>
  <c r="G129" i="40"/>
  <c r="F130" i="40"/>
  <c r="G130" i="40"/>
  <c r="F131" i="40"/>
  <c r="G131" i="40"/>
  <c r="F132" i="40"/>
  <c r="G132" i="40"/>
  <c r="F133" i="40"/>
  <c r="G133" i="40"/>
  <c r="F134" i="40"/>
  <c r="G134" i="40"/>
  <c r="F135" i="40"/>
  <c r="G135" i="40"/>
  <c r="F136" i="40"/>
  <c r="G136" i="40"/>
  <c r="F137" i="40"/>
  <c r="G137" i="40"/>
  <c r="F138" i="40"/>
  <c r="G138" i="40"/>
  <c r="F139" i="40"/>
  <c r="G139" i="40"/>
  <c r="F140" i="40"/>
  <c r="G140" i="40"/>
  <c r="F141" i="40"/>
  <c r="G141" i="40"/>
  <c r="F142" i="40"/>
  <c r="G142" i="40"/>
  <c r="F143" i="40"/>
  <c r="G143" i="40"/>
  <c r="F144" i="40"/>
  <c r="G144" i="40"/>
  <c r="F145" i="40"/>
  <c r="G145" i="40"/>
  <c r="F146" i="40"/>
  <c r="G146" i="40"/>
  <c r="F147" i="40"/>
  <c r="G147" i="40"/>
  <c r="F148" i="40"/>
  <c r="G148" i="40"/>
  <c r="F149" i="40"/>
  <c r="G149" i="40"/>
  <c r="F150" i="40"/>
  <c r="G150" i="40"/>
  <c r="F151" i="40"/>
  <c r="G151" i="40"/>
  <c r="F152" i="40"/>
  <c r="G152" i="40"/>
  <c r="F153" i="40"/>
  <c r="G153" i="40"/>
  <c r="F154" i="40"/>
  <c r="G154" i="40"/>
  <c r="F155" i="40"/>
  <c r="G155" i="40"/>
  <c r="F156" i="40"/>
  <c r="G156" i="40"/>
  <c r="F157" i="40"/>
  <c r="G157" i="40"/>
  <c r="F158" i="40"/>
  <c r="G158" i="40"/>
  <c r="F159" i="40"/>
  <c r="G159" i="40"/>
  <c r="F160" i="40"/>
  <c r="G160" i="40"/>
  <c r="F161" i="40"/>
  <c r="G161" i="40"/>
  <c r="F162" i="40"/>
  <c r="G162" i="40"/>
  <c r="F163" i="40"/>
  <c r="G163" i="40"/>
  <c r="F164" i="40"/>
  <c r="G164" i="40"/>
  <c r="F165" i="40"/>
  <c r="G165" i="40"/>
  <c r="F166" i="40"/>
  <c r="G166" i="40"/>
  <c r="F167" i="40"/>
  <c r="G167" i="40"/>
  <c r="F168" i="40"/>
  <c r="G168" i="40"/>
  <c r="F169" i="40"/>
  <c r="G169" i="40"/>
  <c r="F170" i="40"/>
  <c r="G170" i="40"/>
  <c r="F171" i="40"/>
  <c r="G171" i="40"/>
  <c r="F172" i="40"/>
  <c r="G172" i="40"/>
  <c r="F173" i="40"/>
  <c r="G173" i="40"/>
  <c r="F174" i="40"/>
  <c r="G174" i="40"/>
  <c r="F175" i="40"/>
  <c r="G175" i="40"/>
  <c r="F176" i="40"/>
  <c r="G176" i="40"/>
  <c r="F177" i="40"/>
  <c r="G177" i="40"/>
  <c r="F178" i="40"/>
  <c r="G178" i="40"/>
  <c r="F179" i="40"/>
  <c r="G179" i="40"/>
  <c r="F180" i="40"/>
  <c r="G180" i="40"/>
  <c r="F181" i="40"/>
  <c r="G181" i="40"/>
  <c r="F182" i="40"/>
  <c r="G182" i="40"/>
  <c r="F183" i="40"/>
  <c r="G183" i="40"/>
  <c r="F184" i="40"/>
  <c r="G184" i="40"/>
  <c r="F185" i="40"/>
  <c r="G185" i="40"/>
  <c r="F186" i="40"/>
  <c r="G186" i="40"/>
  <c r="F187" i="40"/>
  <c r="G187" i="40"/>
  <c r="F188" i="40"/>
  <c r="G188" i="40"/>
  <c r="F189" i="40"/>
  <c r="G189" i="40"/>
  <c r="F190" i="40"/>
  <c r="G190" i="40"/>
  <c r="F191" i="40"/>
  <c r="G191" i="40"/>
  <c r="F192" i="40"/>
  <c r="G192" i="40"/>
  <c r="F193" i="40"/>
  <c r="G193" i="40"/>
  <c r="F194" i="40"/>
  <c r="G194" i="40"/>
  <c r="F195" i="40"/>
  <c r="G195" i="40"/>
  <c r="F196" i="40"/>
  <c r="G196" i="40"/>
  <c r="F197" i="40"/>
  <c r="G197" i="40"/>
  <c r="F198" i="40"/>
  <c r="G198" i="40"/>
  <c r="F199" i="40"/>
  <c r="G199" i="40"/>
  <c r="F200" i="40"/>
  <c r="G200" i="40"/>
  <c r="F201" i="40"/>
  <c r="G201" i="40"/>
  <c r="F202" i="40"/>
  <c r="G202" i="40"/>
  <c r="F203" i="40"/>
  <c r="G203" i="40"/>
  <c r="F204" i="40"/>
  <c r="G204" i="40"/>
  <c r="F205" i="40"/>
  <c r="G205" i="40"/>
  <c r="F206" i="40"/>
  <c r="G206" i="40"/>
  <c r="F207" i="40"/>
  <c r="G207" i="40"/>
  <c r="F208" i="40"/>
  <c r="G208" i="40"/>
  <c r="F209" i="40"/>
  <c r="G209" i="40"/>
  <c r="F210" i="40"/>
  <c r="G210" i="40"/>
  <c r="F211" i="40"/>
  <c r="G211" i="40"/>
  <c r="F212" i="40"/>
  <c r="G212" i="40"/>
  <c r="F213" i="40"/>
  <c r="G213" i="40"/>
  <c r="F214" i="40"/>
  <c r="G214" i="40"/>
  <c r="F215" i="40"/>
  <c r="G215" i="40"/>
  <c r="F216" i="40"/>
  <c r="G216" i="40"/>
  <c r="F217" i="40"/>
  <c r="G217" i="40"/>
  <c r="F218" i="40"/>
  <c r="G218" i="40"/>
  <c r="F219" i="40"/>
  <c r="G219" i="40"/>
  <c r="F220" i="40"/>
  <c r="G220" i="40"/>
  <c r="F221" i="40"/>
  <c r="G221" i="40"/>
  <c r="F222" i="40"/>
  <c r="G222" i="40"/>
  <c r="F223" i="40"/>
  <c r="G223" i="40"/>
  <c r="F224" i="40"/>
  <c r="G224" i="40"/>
  <c r="F225" i="40"/>
  <c r="G225" i="40"/>
  <c r="F226" i="40"/>
  <c r="G226" i="40"/>
  <c r="F227" i="40"/>
  <c r="G227" i="40"/>
  <c r="F228" i="40"/>
  <c r="G228" i="40"/>
  <c r="F229" i="40"/>
  <c r="G229" i="40"/>
  <c r="F230" i="40"/>
  <c r="G230" i="40"/>
  <c r="F231" i="40"/>
  <c r="G231" i="40"/>
  <c r="F232" i="40"/>
  <c r="G232" i="40"/>
  <c r="F233" i="40"/>
  <c r="G233" i="40"/>
  <c r="F234" i="40"/>
  <c r="G234" i="40"/>
  <c r="F235" i="40"/>
  <c r="G235" i="40"/>
  <c r="F236" i="40"/>
  <c r="G236" i="40"/>
  <c r="F237" i="40"/>
  <c r="G237" i="40"/>
  <c r="F238" i="40"/>
  <c r="G238" i="40"/>
  <c r="F239" i="40"/>
  <c r="G239" i="40"/>
  <c r="F240" i="40"/>
  <c r="G240" i="40"/>
  <c r="F241" i="40"/>
  <c r="G241" i="40"/>
  <c r="F242" i="40"/>
  <c r="G242" i="40"/>
  <c r="F243" i="40"/>
  <c r="G243" i="40"/>
  <c r="F244" i="40"/>
  <c r="G244" i="40"/>
  <c r="F245" i="40"/>
  <c r="G245" i="40"/>
  <c r="F246" i="40"/>
  <c r="G246" i="40"/>
  <c r="F247" i="40"/>
  <c r="G247" i="40"/>
  <c r="F248" i="40"/>
  <c r="G248" i="40"/>
  <c r="F249" i="40"/>
  <c r="G249" i="40"/>
  <c r="F250" i="40"/>
  <c r="G250" i="40"/>
  <c r="F251" i="40"/>
  <c r="G251" i="40"/>
  <c r="F252" i="40"/>
  <c r="G252" i="40"/>
  <c r="F253" i="40"/>
  <c r="G253" i="40"/>
  <c r="F254" i="40"/>
  <c r="G254" i="40"/>
  <c r="F255" i="40"/>
  <c r="G255" i="40"/>
  <c r="F256" i="40"/>
  <c r="G256" i="40"/>
  <c r="F257" i="40"/>
  <c r="G257" i="40"/>
  <c r="F258" i="40"/>
  <c r="G258" i="40"/>
  <c r="F259" i="40"/>
  <c r="G259" i="40"/>
  <c r="F260" i="40"/>
  <c r="G260" i="40"/>
  <c r="F261" i="40"/>
  <c r="G261" i="40"/>
  <c r="F262" i="40"/>
  <c r="G262" i="40"/>
  <c r="F263" i="40"/>
  <c r="G263" i="40"/>
  <c r="F264" i="40"/>
  <c r="G264" i="40"/>
  <c r="F265" i="40"/>
  <c r="G265" i="40"/>
  <c r="F266" i="40"/>
  <c r="G266" i="40"/>
  <c r="F267" i="40"/>
  <c r="G267" i="40"/>
  <c r="F268" i="40"/>
  <c r="G268" i="40"/>
  <c r="F269" i="40"/>
  <c r="G269" i="40"/>
  <c r="F270" i="40"/>
  <c r="G270" i="40"/>
  <c r="F271" i="40"/>
  <c r="G271" i="40"/>
  <c r="F272" i="40"/>
  <c r="G272" i="40"/>
  <c r="F273" i="40"/>
  <c r="G273" i="40"/>
  <c r="F274" i="40"/>
  <c r="G274" i="40"/>
  <c r="F275" i="40"/>
  <c r="G275" i="40"/>
  <c r="F276" i="40"/>
  <c r="G276" i="40"/>
  <c r="F277" i="40"/>
  <c r="G277" i="40"/>
  <c r="F278" i="40"/>
  <c r="G278" i="40"/>
  <c r="F279" i="40"/>
  <c r="G279" i="40"/>
  <c r="F280" i="40"/>
  <c r="G280" i="40"/>
  <c r="F281" i="40"/>
  <c r="G281" i="40"/>
  <c r="F282" i="40"/>
  <c r="G282" i="40"/>
  <c r="F283" i="40"/>
  <c r="G283" i="40"/>
  <c r="F284" i="40"/>
  <c r="G284" i="40"/>
  <c r="F285" i="40"/>
  <c r="G285" i="40"/>
  <c r="F286" i="40"/>
  <c r="G286" i="40"/>
  <c r="F287" i="40"/>
  <c r="G287" i="40"/>
  <c r="F288" i="40"/>
  <c r="G288" i="40"/>
  <c r="F289" i="40"/>
  <c r="G289" i="40"/>
  <c r="F290" i="40"/>
  <c r="G290" i="40"/>
  <c r="F291" i="40"/>
  <c r="G291" i="40"/>
  <c r="F292" i="40"/>
  <c r="G292" i="40"/>
  <c r="F293" i="40"/>
  <c r="G293" i="40"/>
  <c r="F294" i="40"/>
  <c r="G294" i="40"/>
  <c r="F295" i="40"/>
  <c r="G295" i="40"/>
  <c r="F296" i="40"/>
  <c r="G296" i="40"/>
  <c r="F297" i="40"/>
  <c r="G297" i="40"/>
  <c r="F298" i="40"/>
  <c r="G298" i="40"/>
  <c r="F299" i="40"/>
  <c r="G299" i="40"/>
  <c r="F300" i="40"/>
  <c r="G300" i="40"/>
  <c r="F301" i="40"/>
  <c r="G301" i="40"/>
  <c r="F302" i="40"/>
  <c r="G302" i="40"/>
  <c r="F303" i="40"/>
  <c r="G303" i="40"/>
  <c r="F304" i="40"/>
  <c r="G304" i="40"/>
  <c r="F305" i="40"/>
  <c r="G305" i="40"/>
  <c r="F306" i="40"/>
  <c r="G306" i="40"/>
  <c r="F307" i="40"/>
  <c r="G307" i="40"/>
  <c r="F308" i="40"/>
  <c r="G308" i="40"/>
  <c r="F309" i="40"/>
  <c r="G309" i="40"/>
  <c r="F310" i="40"/>
  <c r="G310" i="40"/>
  <c r="F311" i="40"/>
  <c r="G311" i="40"/>
  <c r="F312" i="40"/>
  <c r="G312" i="40"/>
  <c r="F313" i="40"/>
  <c r="G313" i="40"/>
  <c r="F314" i="40"/>
  <c r="G314" i="40"/>
  <c r="F315" i="40"/>
  <c r="G315" i="40"/>
  <c r="F316" i="40"/>
  <c r="G316" i="40"/>
  <c r="F317" i="40"/>
  <c r="G317" i="40"/>
  <c r="F318" i="40"/>
  <c r="G318" i="40"/>
  <c r="F319" i="40"/>
  <c r="G319" i="40"/>
  <c r="F320" i="40"/>
  <c r="G320" i="40"/>
  <c r="F321" i="40"/>
  <c r="G321" i="40"/>
  <c r="F322" i="40"/>
  <c r="G322" i="40"/>
  <c r="F323" i="40"/>
  <c r="G323" i="40"/>
  <c r="F324" i="40"/>
  <c r="G324" i="40"/>
  <c r="F325" i="40"/>
  <c r="G325" i="40"/>
  <c r="F326" i="40"/>
  <c r="G326" i="40"/>
  <c r="F327" i="40"/>
  <c r="G327" i="40"/>
  <c r="F328" i="40"/>
  <c r="G328" i="40"/>
  <c r="F329" i="40"/>
  <c r="G329" i="40"/>
  <c r="F330" i="40"/>
  <c r="G330" i="40"/>
  <c r="F331" i="40"/>
  <c r="G331" i="40"/>
  <c r="F332" i="40"/>
  <c r="G332" i="40"/>
  <c r="F333" i="40"/>
  <c r="G333" i="40"/>
  <c r="F334" i="40"/>
  <c r="G334" i="40"/>
  <c r="F335" i="40"/>
  <c r="G335" i="40"/>
  <c r="F336" i="40"/>
  <c r="G336" i="40"/>
  <c r="F337" i="40"/>
  <c r="G337" i="40"/>
  <c r="F338" i="40"/>
  <c r="G338" i="40"/>
  <c r="F339" i="40"/>
  <c r="G339" i="40"/>
  <c r="F340" i="40"/>
  <c r="G340" i="40"/>
  <c r="F341" i="40"/>
  <c r="G341" i="40"/>
  <c r="F342" i="40"/>
  <c r="G342" i="40"/>
  <c r="F343" i="40"/>
  <c r="G343" i="40"/>
  <c r="F344" i="40"/>
  <c r="G344" i="40"/>
  <c r="F345" i="40"/>
  <c r="G345" i="40"/>
  <c r="F346" i="40"/>
  <c r="G346" i="40"/>
  <c r="F347" i="40"/>
  <c r="G347" i="40"/>
  <c r="F348" i="40"/>
  <c r="G348" i="40"/>
  <c r="F349" i="40"/>
  <c r="G349" i="40"/>
  <c r="F350" i="40"/>
  <c r="G350" i="40"/>
  <c r="F351" i="40"/>
  <c r="G351" i="40"/>
  <c r="F352" i="40"/>
  <c r="G352" i="40"/>
  <c r="F353" i="40"/>
  <c r="G353" i="40"/>
  <c r="F354" i="40"/>
  <c r="G354" i="40"/>
  <c r="F355" i="40"/>
  <c r="G355" i="40"/>
  <c r="F356" i="40"/>
  <c r="G356" i="40"/>
  <c r="F357" i="40"/>
  <c r="G357" i="40"/>
  <c r="F358" i="40"/>
  <c r="G358" i="40"/>
  <c r="F359" i="40"/>
  <c r="G359" i="40"/>
  <c r="F360" i="40"/>
  <c r="G360" i="40"/>
  <c r="F361" i="40"/>
  <c r="G361" i="40"/>
  <c r="F362" i="40"/>
  <c r="G362" i="40"/>
  <c r="F363" i="40"/>
  <c r="G363" i="40"/>
  <c r="F364" i="40"/>
  <c r="G364" i="40"/>
  <c r="F365" i="40"/>
  <c r="G365" i="40"/>
  <c r="F366" i="40"/>
  <c r="G366" i="40"/>
  <c r="F367" i="40"/>
  <c r="G367" i="40"/>
  <c r="F368" i="40"/>
  <c r="G368" i="40"/>
  <c r="F369" i="40"/>
  <c r="G369" i="40"/>
  <c r="F370" i="40"/>
  <c r="G370" i="40"/>
  <c r="F371" i="40"/>
  <c r="G371" i="40"/>
  <c r="F372" i="40"/>
  <c r="G372" i="40"/>
  <c r="F373" i="40"/>
  <c r="G373" i="40"/>
  <c r="F374" i="40"/>
  <c r="G374" i="40"/>
  <c r="F375" i="40"/>
  <c r="G375" i="40"/>
  <c r="F376" i="40"/>
  <c r="G376" i="40"/>
  <c r="F377" i="40"/>
  <c r="G377" i="40"/>
  <c r="F378" i="40"/>
  <c r="G378" i="40"/>
  <c r="F379" i="40"/>
  <c r="G379" i="40"/>
  <c r="F380" i="40"/>
  <c r="G380" i="40"/>
  <c r="F381" i="40"/>
  <c r="G381" i="40"/>
  <c r="F382" i="40"/>
  <c r="G382" i="40"/>
  <c r="F383" i="40"/>
  <c r="G383" i="40"/>
  <c r="F384" i="40"/>
  <c r="G384" i="40"/>
  <c r="F385" i="40"/>
  <c r="G385" i="40"/>
  <c r="F386" i="40"/>
  <c r="G386" i="40"/>
  <c r="F387" i="40"/>
  <c r="G387" i="40"/>
  <c r="F388" i="40"/>
  <c r="G388" i="40"/>
  <c r="F389" i="40"/>
  <c r="G389" i="40"/>
  <c r="F390" i="40"/>
  <c r="G390" i="40"/>
  <c r="F391" i="40"/>
  <c r="G391" i="40"/>
  <c r="F392" i="40"/>
  <c r="G392" i="40"/>
  <c r="F393" i="40"/>
  <c r="G393" i="40"/>
  <c r="F394" i="40"/>
  <c r="G394" i="40"/>
  <c r="F395" i="40"/>
  <c r="G395" i="40"/>
  <c r="F396" i="40"/>
  <c r="G396" i="40"/>
  <c r="F397" i="40"/>
  <c r="G397" i="40"/>
  <c r="F398" i="40"/>
  <c r="G398" i="40"/>
  <c r="F399" i="40"/>
  <c r="G399" i="40"/>
  <c r="F400" i="40"/>
  <c r="G400" i="40"/>
  <c r="G10" i="40"/>
  <c r="F10" i="40"/>
  <c r="E2" i="76"/>
  <c r="D2" i="76"/>
  <c r="E2" i="75"/>
  <c r="D2" i="75"/>
  <c r="E2" i="71"/>
  <c r="D2" i="71"/>
  <c r="E2" i="73"/>
  <c r="D2" i="73"/>
  <c r="E2" i="68"/>
  <c r="D2" i="68"/>
  <c r="E2" i="74"/>
  <c r="D2" i="74"/>
  <c r="E2" i="65"/>
  <c r="D2" i="65"/>
  <c r="E2" i="66"/>
  <c r="D2" i="66"/>
  <c r="E2" i="72"/>
  <c r="D2" i="72"/>
  <c r="E2" i="40"/>
  <c r="D2" i="40"/>
  <c r="E2" i="38"/>
  <c r="D2" i="38"/>
  <c r="E2" i="39"/>
  <c r="D2" i="39"/>
  <c r="F22" i="38"/>
  <c r="G22" i="38"/>
  <c r="E22" i="38"/>
  <c r="D22" i="38"/>
  <c r="B22" i="38"/>
  <c r="H22" i="38"/>
  <c r="F21" i="38"/>
  <c r="G21" i="38"/>
  <c r="E21" i="38"/>
  <c r="D21" i="38"/>
  <c r="B21" i="38"/>
  <c r="H21" i="38"/>
  <c r="F20" i="38"/>
  <c r="G20" i="38"/>
  <c r="E20" i="38"/>
  <c r="D20" i="38"/>
  <c r="B20" i="38"/>
  <c r="F19" i="38"/>
  <c r="G19" i="38" s="1"/>
  <c r="E19" i="38"/>
  <c r="D19" i="38"/>
  <c r="B19" i="38"/>
  <c r="F18" i="38"/>
  <c r="G18" i="38" s="1"/>
  <c r="E18" i="38"/>
  <c r="D18" i="38"/>
  <c r="B18" i="38"/>
  <c r="H18" i="38" s="1"/>
  <c r="F17" i="38"/>
  <c r="G17" i="38" s="1"/>
  <c r="E17" i="38"/>
  <c r="D17" i="38"/>
  <c r="B17" i="38"/>
  <c r="H17" i="38" s="1"/>
  <c r="F16" i="38"/>
  <c r="G16" i="38" s="1"/>
  <c r="E16" i="38"/>
  <c r="D16" i="38"/>
  <c r="B16" i="38"/>
  <c r="H16" i="38" s="1"/>
  <c r="F15" i="38"/>
  <c r="E15" i="38"/>
  <c r="D15" i="38"/>
  <c r="B15" i="38"/>
  <c r="H15" i="38"/>
  <c r="F14" i="38"/>
  <c r="E14" i="38"/>
  <c r="D14" i="38"/>
  <c r="B14" i="38"/>
  <c r="F13" i="38"/>
  <c r="E13" i="38"/>
  <c r="D13" i="38"/>
  <c r="B13" i="38"/>
  <c r="F12" i="38"/>
  <c r="G12" i="38" s="1"/>
  <c r="E12" i="38"/>
  <c r="D12" i="38"/>
  <c r="B12" i="38"/>
  <c r="H12" i="38"/>
  <c r="F11" i="38"/>
  <c r="E11" i="38"/>
  <c r="E24" i="38" s="1"/>
  <c r="D11" i="38"/>
  <c r="B11" i="38"/>
  <c r="G11" i="38" s="1"/>
  <c r="B8" i="76"/>
  <c r="B7" i="76"/>
  <c r="B6" i="76"/>
  <c r="B5" i="76"/>
  <c r="B4" i="76"/>
  <c r="H3" i="38"/>
  <c r="B8" i="40"/>
  <c r="A7" i="40"/>
  <c r="F8" i="40"/>
  <c r="E8" i="40"/>
  <c r="D8" i="40"/>
  <c r="H11" i="65"/>
  <c r="B8" i="75"/>
  <c r="D6" i="73"/>
  <c r="E6" i="68"/>
  <c r="I5" i="74"/>
  <c r="H5" i="65"/>
  <c r="F13" i="66"/>
  <c r="D6" i="66"/>
  <c r="H5" i="72"/>
  <c r="F5" i="40"/>
  <c r="E7" i="38"/>
  <c r="D6" i="39"/>
  <c r="D5" i="39"/>
  <c r="D4" i="39"/>
  <c r="A5" i="39"/>
  <c r="A4" i="39"/>
  <c r="D8" i="39"/>
  <c r="D9" i="39"/>
  <c r="E6" i="38"/>
  <c r="E5" i="38"/>
  <c r="A6" i="38"/>
  <c r="A5" i="38"/>
  <c r="H13" i="38"/>
  <c r="H19" i="38"/>
  <c r="H20" i="38"/>
  <c r="F4" i="40"/>
  <c r="F3" i="40"/>
  <c r="A4" i="40"/>
  <c r="A3" i="40"/>
  <c r="D7" i="40"/>
  <c r="E7" i="40"/>
  <c r="G7" i="40"/>
  <c r="E5" i="72"/>
  <c r="E4" i="72"/>
  <c r="A5" i="72"/>
  <c r="A4" i="72"/>
  <c r="G16" i="72"/>
  <c r="G13" i="72"/>
  <c r="G14" i="72"/>
  <c r="F31" i="72"/>
  <c r="E31" i="72"/>
  <c r="G30" i="72"/>
  <c r="G29" i="72"/>
  <c r="G28" i="72"/>
  <c r="G31" i="72" s="1"/>
  <c r="F26" i="72"/>
  <c r="E26" i="72"/>
  <c r="G25" i="72"/>
  <c r="G26" i="72" s="1"/>
  <c r="G24" i="72"/>
  <c r="G23" i="72"/>
  <c r="F21" i="72"/>
  <c r="E21" i="72"/>
  <c r="G20" i="72"/>
  <c r="G19" i="72"/>
  <c r="G18" i="72"/>
  <c r="G21" i="72" s="1"/>
  <c r="F15" i="72"/>
  <c r="E15" i="72"/>
  <c r="G12" i="72"/>
  <c r="G15" i="72" s="1"/>
  <c r="D5" i="66"/>
  <c r="A5" i="66"/>
  <c r="D4" i="66"/>
  <c r="A4" i="66"/>
  <c r="E47" i="66"/>
  <c r="D47" i="66"/>
  <c r="C47" i="66"/>
  <c r="C48" i="66" s="1"/>
  <c r="F46" i="66"/>
  <c r="F45" i="66"/>
  <c r="F47" i="66" s="1"/>
  <c r="E43" i="66"/>
  <c r="D43" i="66"/>
  <c r="D48" i="66" s="1"/>
  <c r="C43" i="66"/>
  <c r="F42" i="66"/>
  <c r="F41" i="66"/>
  <c r="F43" i="66" s="1"/>
  <c r="E39" i="66"/>
  <c r="E48" i="66" s="1"/>
  <c r="D39" i="66"/>
  <c r="C39" i="66"/>
  <c r="F38" i="66"/>
  <c r="F37" i="66"/>
  <c r="F39" i="66" s="1"/>
  <c r="F48" i="66" s="1"/>
  <c r="E35" i="66"/>
  <c r="D35" i="66"/>
  <c r="C35" i="66"/>
  <c r="F34" i="66"/>
  <c r="F33" i="66"/>
  <c r="F32" i="66"/>
  <c r="F31" i="66"/>
  <c r="F30" i="66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F35" i="66" s="1"/>
  <c r="F16" i="66"/>
  <c r="F15" i="66"/>
  <c r="F14" i="66"/>
  <c r="E5" i="65"/>
  <c r="I28" i="65"/>
  <c r="A5" i="65"/>
  <c r="E4" i="65"/>
  <c r="A4" i="65"/>
  <c r="H33" i="65"/>
  <c r="G33" i="65"/>
  <c r="I32" i="65"/>
  <c r="I31" i="65"/>
  <c r="I33" i="65" s="1"/>
  <c r="I30" i="65"/>
  <c r="I29" i="65"/>
  <c r="G22" i="65"/>
  <c r="F22" i="65"/>
  <c r="E22" i="65"/>
  <c r="H21" i="65"/>
  <c r="H20" i="65"/>
  <c r="H19" i="65"/>
  <c r="H18" i="65"/>
  <c r="H17" i="65"/>
  <c r="H16" i="65"/>
  <c r="H15" i="65"/>
  <c r="H14" i="65"/>
  <c r="H13" i="65"/>
  <c r="H22" i="65"/>
  <c r="H12" i="65"/>
  <c r="F5" i="74"/>
  <c r="F4" i="74"/>
  <c r="B5" i="74"/>
  <c r="B4" i="74"/>
  <c r="L59" i="74"/>
  <c r="K59" i="74"/>
  <c r="J59" i="74"/>
  <c r="I59" i="74"/>
  <c r="H59" i="74"/>
  <c r="G59" i="74"/>
  <c r="F59" i="74"/>
  <c r="E59" i="74"/>
  <c r="D59" i="74"/>
  <c r="M42" i="74"/>
  <c r="M55" i="74"/>
  <c r="L42" i="74"/>
  <c r="L55" i="74" s="1"/>
  <c r="L61" i="74" s="1"/>
  <c r="L44" i="74"/>
  <c r="K42" i="74"/>
  <c r="K44" i="74"/>
  <c r="J42" i="74"/>
  <c r="J44" i="74"/>
  <c r="I42" i="74"/>
  <c r="I44" i="74"/>
  <c r="H42" i="74"/>
  <c r="H55" i="74"/>
  <c r="H61" i="74" s="1"/>
  <c r="G42" i="74"/>
  <c r="G43" i="74" s="1"/>
  <c r="G55" i="74"/>
  <c r="G61" i="74" s="1"/>
  <c r="F42" i="74"/>
  <c r="F43" i="74"/>
  <c r="E42" i="74"/>
  <c r="D42" i="74"/>
  <c r="N30" i="74"/>
  <c r="M30" i="74"/>
  <c r="L30" i="74"/>
  <c r="K30" i="74"/>
  <c r="J30" i="74"/>
  <c r="I30" i="74"/>
  <c r="H30" i="74"/>
  <c r="G30" i="74"/>
  <c r="F30" i="74"/>
  <c r="E30" i="74"/>
  <c r="D30" i="74"/>
  <c r="N13" i="74"/>
  <c r="M13" i="74"/>
  <c r="M14" i="74" s="1"/>
  <c r="M26" i="74"/>
  <c r="M32" i="74" s="1"/>
  <c r="L13" i="74"/>
  <c r="L15" i="74" s="1"/>
  <c r="K13" i="74"/>
  <c r="K14" i="74" s="1"/>
  <c r="J13" i="74"/>
  <c r="I13" i="74"/>
  <c r="I26" i="74" s="1"/>
  <c r="I32" i="74" s="1"/>
  <c r="H13" i="74"/>
  <c r="H26" i="74"/>
  <c r="H32" i="74" s="1"/>
  <c r="G13" i="74"/>
  <c r="G26" i="74" s="1"/>
  <c r="G32" i="74"/>
  <c r="F13" i="74"/>
  <c r="F14" i="74"/>
  <c r="E13" i="74"/>
  <c r="E26" i="74"/>
  <c r="E32" i="74" s="1"/>
  <c r="D13" i="74"/>
  <c r="D15" i="74" s="1"/>
  <c r="L43" i="74"/>
  <c r="E5" i="68"/>
  <c r="F25" i="68"/>
  <c r="F26" i="68"/>
  <c r="F27" i="68"/>
  <c r="F28" i="68"/>
  <c r="A5" i="68"/>
  <c r="E4" i="68"/>
  <c r="A4" i="68"/>
  <c r="F12" i="68"/>
  <c r="F14" i="68"/>
  <c r="E29" i="68"/>
  <c r="D29" i="68"/>
  <c r="C29" i="68"/>
  <c r="F24" i="68"/>
  <c r="F29" i="68"/>
  <c r="E22" i="68"/>
  <c r="D22" i="68"/>
  <c r="C22" i="68"/>
  <c r="C30" i="68" s="1"/>
  <c r="F21" i="68"/>
  <c r="F22" i="68"/>
  <c r="F20" i="68"/>
  <c r="E18" i="68"/>
  <c r="D18" i="68"/>
  <c r="C18" i="68"/>
  <c r="F17" i="68"/>
  <c r="F16" i="68"/>
  <c r="F18" i="68" s="1"/>
  <c r="E14" i="68"/>
  <c r="D14" i="68"/>
  <c r="C14" i="68"/>
  <c r="F13" i="68"/>
  <c r="D5" i="73"/>
  <c r="E46" i="73"/>
  <c r="E42" i="73"/>
  <c r="A41" i="73"/>
  <c r="A44" i="73"/>
  <c r="A45" i="73" s="1"/>
  <c r="E33" i="73"/>
  <c r="E29" i="73"/>
  <c r="E25" i="73"/>
  <c r="E21" i="73"/>
  <c r="E17" i="73"/>
  <c r="E13" i="73"/>
  <c r="A12" i="73"/>
  <c r="A15" i="73"/>
  <c r="A16" i="73" s="1"/>
  <c r="A19" i="73" s="1"/>
  <c r="A20" i="73" s="1"/>
  <c r="A23" i="73" s="1"/>
  <c r="A24" i="73" s="1"/>
  <c r="A27" i="73" s="1"/>
  <c r="A28" i="73" s="1"/>
  <c r="A31" i="73" s="1"/>
  <c r="A32" i="73" s="1"/>
  <c r="A5" i="73"/>
  <c r="D4" i="73"/>
  <c r="A4" i="73"/>
  <c r="A25" i="71"/>
  <c r="A39" i="71"/>
  <c r="A24" i="71"/>
  <c r="A38" i="71"/>
  <c r="A23" i="71"/>
  <c r="G4" i="71"/>
  <c r="B43" i="71" s="1"/>
  <c r="A3" i="71"/>
  <c r="A1" i="71"/>
  <c r="D47" i="71"/>
  <c r="C42" i="71"/>
  <c r="A37" i="71"/>
  <c r="B7" i="75"/>
  <c r="B6" i="75"/>
  <c r="B5" i="75"/>
  <c r="B4" i="75"/>
  <c r="J43" i="74"/>
  <c r="H15" i="74"/>
  <c r="H43" i="74"/>
  <c r="J14" i="74"/>
  <c r="D43" i="71"/>
  <c r="M43" i="74"/>
  <c r="I15" i="74"/>
  <c r="G15" i="74"/>
  <c r="E29" i="71"/>
  <c r="G13" i="38"/>
  <c r="J55" i="74"/>
  <c r="J61" i="74" s="1"/>
  <c r="N15" i="74"/>
  <c r="E44" i="74"/>
  <c r="E55" i="74"/>
  <c r="E61" i="74" s="1"/>
  <c r="E43" i="74"/>
  <c r="F26" i="74"/>
  <c r="F32" i="74" s="1"/>
  <c r="K55" i="74"/>
  <c r="K61" i="74" s="1"/>
  <c r="M44" i="74"/>
  <c r="D14" i="74"/>
  <c r="I55" i="74"/>
  <c r="I61" i="74" s="1"/>
  <c r="F15" i="74"/>
  <c r="H44" i="74"/>
  <c r="F55" i="74"/>
  <c r="H11" i="38"/>
  <c r="H14" i="74"/>
  <c r="K43" i="74"/>
  <c r="I43" i="74"/>
  <c r="G44" i="74"/>
  <c r="E14" i="74"/>
  <c r="E47" i="73"/>
  <c r="F44" i="74"/>
  <c r="E15" i="74"/>
  <c r="H40" i="40"/>
  <c r="H394" i="40"/>
  <c r="H119" i="40"/>
  <c r="H137" i="40"/>
  <c r="H376" i="40"/>
  <c r="H337" i="40"/>
  <c r="H30" i="40"/>
  <c r="H193" i="40"/>
  <c r="H126" i="40"/>
  <c r="H110" i="40"/>
  <c r="H339" i="40"/>
  <c r="H152" i="40"/>
  <c r="H271" i="40"/>
  <c r="H230" i="40"/>
  <c r="H279" i="40"/>
  <c r="H354" i="40"/>
  <c r="H56" i="40"/>
  <c r="H362" i="40"/>
  <c r="H136" i="40"/>
  <c r="H368" i="40"/>
  <c r="H344" i="40"/>
  <c r="H326" i="40"/>
  <c r="H128" i="40"/>
  <c r="H179" i="40"/>
  <c r="H90" i="40"/>
  <c r="H266" i="40"/>
  <c r="H210" i="40"/>
  <c r="H73" i="40"/>
  <c r="H61" i="40"/>
  <c r="H228" i="40"/>
  <c r="H387" i="40"/>
  <c r="H134" i="40"/>
  <c r="H121" i="40"/>
  <c r="H13" i="40"/>
  <c r="H127" i="40"/>
  <c r="H286" i="40"/>
  <c r="H319" i="40"/>
  <c r="H321" i="40"/>
  <c r="H383" i="40"/>
  <c r="H39" i="40"/>
  <c r="H303" i="40"/>
  <c r="H49" i="40"/>
  <c r="H10" i="40"/>
  <c r="H150" i="40"/>
  <c r="H395" i="40"/>
  <c r="H332" i="40"/>
  <c r="H139" i="40"/>
  <c r="H132" i="40"/>
  <c r="H204" i="40"/>
  <c r="H185" i="40"/>
  <c r="H391" i="40"/>
  <c r="H385" i="40"/>
  <c r="H318" i="40"/>
  <c r="H188" i="40"/>
  <c r="H125" i="40"/>
  <c r="H283" i="40"/>
  <c r="H216" i="40"/>
  <c r="H202" i="40"/>
  <c r="H107" i="40"/>
  <c r="H220" i="40"/>
  <c r="H360" i="40"/>
  <c r="H17" i="40"/>
  <c r="H393" i="40"/>
  <c r="H105" i="40"/>
  <c r="H353" i="40"/>
  <c r="H293" i="40"/>
  <c r="H277" i="40"/>
  <c r="H91" i="40"/>
  <c r="H388" i="40"/>
  <c r="H295" i="40"/>
  <c r="H28" i="40"/>
  <c r="H287" i="40"/>
  <c r="H209" i="40"/>
  <c r="H251" i="40"/>
  <c r="H45" i="40"/>
  <c r="H217" i="40"/>
  <c r="H261" i="40"/>
  <c r="H222" i="40"/>
  <c r="H386" i="40"/>
  <c r="H289" i="40"/>
  <c r="H351" i="40"/>
  <c r="H331" i="40"/>
  <c r="H349" i="40"/>
  <c r="H308" i="40"/>
  <c r="H270" i="40"/>
  <c r="H145" i="40"/>
  <c r="H397" i="40"/>
  <c r="H92" i="40"/>
  <c r="H213" i="40"/>
  <c r="H260" i="40"/>
  <c r="H27" i="40"/>
  <c r="H292" i="40"/>
  <c r="H112" i="40"/>
  <c r="H76" i="40"/>
  <c r="H114" i="40"/>
  <c r="H37" i="40"/>
  <c r="H324" i="40"/>
  <c r="H109" i="40"/>
  <c r="H100" i="40"/>
  <c r="H70" i="40"/>
  <c r="H203" i="40"/>
  <c r="H325" i="40"/>
  <c r="H347" i="40"/>
  <c r="H304" i="40"/>
  <c r="H229" i="40"/>
  <c r="H135" i="40"/>
  <c r="H275" i="40"/>
  <c r="H227" i="40"/>
  <c r="H390" i="40"/>
  <c r="H242" i="40"/>
  <c r="H298" i="40"/>
  <c r="H316" i="40"/>
  <c r="H103" i="40"/>
  <c r="H12" i="40"/>
  <c r="H106" i="40"/>
  <c r="H348" i="40"/>
  <c r="H205" i="40"/>
  <c r="H196" i="40"/>
  <c r="H336" i="40"/>
  <c r="H302" i="40"/>
  <c r="H78" i="40"/>
  <c r="H102" i="40"/>
  <c r="H164" i="40"/>
  <c r="H158" i="40"/>
  <c r="H22" i="40"/>
  <c r="H317" i="40"/>
  <c r="H323" i="40"/>
  <c r="H42" i="40"/>
  <c r="H265" i="40"/>
  <c r="H36" i="40"/>
  <c r="H29" i="40"/>
  <c r="H187" i="40"/>
  <c r="H322" i="40"/>
  <c r="H33" i="40"/>
  <c r="H399" i="40"/>
  <c r="H181" i="40"/>
  <c r="H267" i="40"/>
  <c r="H71" i="40"/>
  <c r="H54" i="40"/>
  <c r="H176" i="40"/>
  <c r="H268" i="40"/>
  <c r="H245" i="40"/>
  <c r="H130" i="40"/>
  <c r="H257" i="40"/>
  <c r="H108" i="40"/>
  <c r="H365" i="40"/>
  <c r="H160" i="40"/>
  <c r="H170" i="40"/>
  <c r="H140" i="40"/>
  <c r="H184" i="40"/>
  <c r="H169" i="40"/>
  <c r="H328" i="40"/>
  <c r="H218" i="40"/>
  <c r="H82" i="40"/>
  <c r="H375" i="40"/>
  <c r="H346" i="40"/>
  <c r="H250" i="40"/>
  <c r="H299" i="40"/>
  <c r="H163" i="40"/>
  <c r="H392" i="40"/>
  <c r="H44" i="40"/>
  <c r="H364" i="40"/>
  <c r="H34" i="40"/>
  <c r="H314" i="40"/>
  <c r="H208" i="40"/>
  <c r="H243" i="40"/>
  <c r="H384" i="40"/>
  <c r="H284" i="40"/>
  <c r="H155" i="40"/>
  <c r="H363" i="40"/>
  <c r="H129" i="40"/>
  <c r="H11" i="40"/>
  <c r="H183" i="40"/>
  <c r="H51" i="40"/>
  <c r="H382" i="40"/>
  <c r="H361" i="40"/>
  <c r="H96" i="40"/>
  <c r="H131" i="40"/>
  <c r="H252" i="40"/>
  <c r="H254" i="40"/>
  <c r="H15" i="40"/>
  <c r="H180" i="40"/>
  <c r="H320" i="40"/>
  <c r="H89" i="40"/>
  <c r="H115" i="40"/>
  <c r="H151" i="40"/>
  <c r="H38" i="40"/>
  <c r="H138" i="40"/>
  <c r="H177" i="40"/>
  <c r="H221" i="40"/>
  <c r="H74" i="40"/>
  <c r="H156" i="40"/>
  <c r="H81" i="40"/>
  <c r="H378" i="40"/>
  <c r="H95" i="40"/>
  <c r="H31" i="40"/>
  <c r="H338" i="40"/>
  <c r="H26" i="40"/>
  <c r="H219" i="40"/>
  <c r="H297" i="40"/>
  <c r="H172" i="40"/>
  <c r="H340" i="40"/>
  <c r="H20" i="40"/>
  <c r="H111" i="40"/>
  <c r="H118" i="40"/>
  <c r="H333" i="40"/>
  <c r="H79" i="40"/>
  <c r="H290" i="40"/>
  <c r="H67" i="40"/>
  <c r="H369" i="40"/>
  <c r="H98" i="40"/>
  <c r="H144" i="40"/>
  <c r="H149" i="40"/>
  <c r="H309" i="40"/>
  <c r="H374" i="40"/>
  <c r="H148" i="40"/>
  <c r="H389" i="40"/>
  <c r="H291" i="40"/>
  <c r="H207" i="40"/>
  <c r="H190" i="40"/>
  <c r="H276" i="40"/>
  <c r="H310" i="40"/>
  <c r="H355" i="40"/>
  <c r="H18" i="40"/>
  <c r="H48" i="40"/>
  <c r="H141" i="40"/>
  <c r="H93" i="40"/>
  <c r="H400" i="40"/>
  <c r="H72" i="40"/>
  <c r="H173" i="40"/>
  <c r="H162" i="40"/>
  <c r="H182" i="40"/>
  <c r="H168" i="40"/>
  <c r="H195" i="40"/>
  <c r="H88" i="40"/>
  <c r="H238" i="40"/>
  <c r="H396" i="40"/>
  <c r="H55" i="40"/>
  <c r="H269" i="40"/>
  <c r="H104" i="40"/>
  <c r="H306" i="40"/>
  <c r="H14" i="40"/>
  <c r="H197" i="40"/>
  <c r="H281" i="40"/>
  <c r="H239" i="40"/>
  <c r="H233" i="40"/>
  <c r="H69" i="40"/>
  <c r="H211" i="40"/>
  <c r="H330" i="40"/>
  <c r="H315" i="40"/>
  <c r="H278" i="40"/>
  <c r="H206" i="40"/>
  <c r="H24" i="40"/>
  <c r="H282" i="40"/>
  <c r="H359" i="40"/>
  <c r="H47" i="40"/>
  <c r="H312" i="40"/>
  <c r="H262" i="40"/>
  <c r="H237" i="40"/>
  <c r="H157" i="40"/>
  <c r="H225" i="40"/>
  <c r="H236" i="40"/>
  <c r="H246" i="40"/>
  <c r="H84" i="40"/>
  <c r="H259" i="40"/>
  <c r="H16" i="40"/>
  <c r="H223" i="40"/>
  <c r="H343" i="40"/>
  <c r="H356" i="40"/>
  <c r="H133" i="40"/>
  <c r="H258" i="40"/>
  <c r="H248" i="40"/>
  <c r="F30" i="68" l="1"/>
  <c r="N14" i="74"/>
  <c r="N26" i="74"/>
  <c r="N32" i="74" s="1"/>
  <c r="D55" i="74"/>
  <c r="D61" i="74" s="1"/>
  <c r="D44" i="74"/>
  <c r="D43" i="74"/>
  <c r="H14" i="38"/>
  <c r="G14" i="38"/>
  <c r="G24" i="38" s="1"/>
  <c r="G15" i="38"/>
  <c r="F24" i="38"/>
  <c r="E34" i="73"/>
  <c r="J15" i="74"/>
  <c r="N44" i="74" s="1"/>
  <c r="J26" i="74"/>
  <c r="J32" i="74" s="1"/>
  <c r="D24" i="38"/>
  <c r="H80" i="40"/>
  <c r="H372" i="40"/>
  <c r="H142" i="40"/>
  <c r="H342" i="40"/>
  <c r="H66" i="40"/>
  <c r="H366" i="40"/>
  <c r="H264" i="40"/>
  <c r="H201" i="40"/>
  <c r="H357" i="40"/>
  <c r="H57" i="40"/>
  <c r="H231" i="40"/>
  <c r="H58" i="40"/>
  <c r="H274" i="40"/>
  <c r="H75" i="40"/>
  <c r="H63" i="40"/>
  <c r="H99" i="40"/>
  <c r="H23" i="40"/>
  <c r="H174" i="40"/>
  <c r="H249" i="40"/>
  <c r="H50" i="40"/>
  <c r="H167" i="40"/>
  <c r="H381" i="40"/>
  <c r="H153" i="40"/>
  <c r="H241" i="40"/>
  <c r="H224" i="40"/>
  <c r="H43" i="40"/>
  <c r="H244" i="40"/>
  <c r="H65" i="40"/>
  <c r="H77" i="40"/>
  <c r="H87" i="40"/>
  <c r="H124" i="40"/>
  <c r="H53" i="40"/>
  <c r="H334" i="40"/>
  <c r="H373" i="40"/>
  <c r="H59" i="40"/>
  <c r="H64" i="40"/>
  <c r="H113" i="40"/>
  <c r="H122" i="40"/>
  <c r="H143" i="40"/>
  <c r="H380" i="40"/>
  <c r="H192" i="40"/>
  <c r="H60" i="40"/>
  <c r="H120" i="40"/>
  <c r="H41" i="40"/>
  <c r="H253" i="40"/>
  <c r="H154" i="40"/>
  <c r="H146" i="40"/>
  <c r="H191" i="40"/>
  <c r="H165" i="40"/>
  <c r="H194" i="40"/>
  <c r="H294" i="40"/>
  <c r="H25" i="40"/>
  <c r="H240" i="40"/>
  <c r="H200" i="40"/>
  <c r="H313" i="40"/>
  <c r="H370" i="40"/>
  <c r="H62" i="40"/>
  <c r="H147" i="40"/>
  <c r="H46" i="40"/>
  <c r="H68" i="40"/>
  <c r="H117" i="40"/>
  <c r="H32" i="40"/>
  <c r="H345" i="40"/>
  <c r="H35" i="40"/>
  <c r="H377" i="40"/>
  <c r="H94" i="40"/>
  <c r="H255" i="40"/>
  <c r="H161" i="40"/>
  <c r="H21" i="40"/>
  <c r="H300" i="40"/>
  <c r="H235" i="40"/>
  <c r="H335" i="40"/>
  <c r="H311" i="40"/>
  <c r="H301" i="40"/>
  <c r="H215" i="40"/>
  <c r="H327" i="40"/>
  <c r="H101" i="40"/>
  <c r="H123" i="40"/>
  <c r="H199" i="40"/>
  <c r="H341" i="40"/>
  <c r="H175" i="40"/>
  <c r="H247" i="40"/>
  <c r="H226" i="40"/>
  <c r="H280" i="40"/>
  <c r="H305" i="40"/>
  <c r="H367" i="40"/>
  <c r="H307" i="40"/>
  <c r="H86" i="40"/>
  <c r="H186" i="40"/>
  <c r="H159" i="40"/>
  <c r="H263" i="40"/>
  <c r="H171" i="40"/>
  <c r="H256" i="40"/>
  <c r="H189" i="40"/>
  <c r="H329" i="40"/>
  <c r="H272" i="40"/>
  <c r="H285" i="40"/>
  <c r="H97" i="40"/>
  <c r="H232" i="40"/>
  <c r="H358" i="40"/>
  <c r="H178" i="40"/>
  <c r="H234" i="40"/>
  <c r="H212" i="40"/>
  <c r="H398" i="40"/>
  <c r="H288" i="40"/>
  <c r="H352" i="40"/>
  <c r="H214" i="40"/>
  <c r="H350" i="40"/>
  <c r="H296" i="40"/>
  <c r="H379" i="40"/>
  <c r="H83" i="40"/>
  <c r="H371" i="40"/>
  <c r="H116" i="40"/>
  <c r="H198" i="40"/>
  <c r="H52" i="40"/>
  <c r="H273" i="40"/>
  <c r="H166" i="40"/>
  <c r="H85" i="40"/>
  <c r="H19" i="40"/>
  <c r="B24" i="38"/>
  <c r="H24" i="38" s="1"/>
  <c r="F61" i="74"/>
  <c r="E30" i="68"/>
  <c r="D30" i="68"/>
  <c r="D26" i="74"/>
  <c r="D32" i="74" s="1"/>
  <c r="K26" i="74"/>
  <c r="K32" i="74" s="1"/>
  <c r="G14" i="74"/>
  <c r="N43" i="74" s="1"/>
  <c r="K15" i="74"/>
  <c r="L26" i="74"/>
  <c r="L32" i="74" s="1"/>
  <c r="M15" i="74"/>
  <c r="L14" i="74"/>
  <c r="I14" i="74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<sst xmlns="http://schemas.openxmlformats.org/spreadsheetml/2006/main" count="939" uniqueCount="371">
  <si>
    <t xml:space="preserve"> </t>
  </si>
  <si>
    <t>KM-FIII-01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</si>
  <si>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</si>
  <si>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</si>
  <si>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</si>
  <si>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</si>
  <si>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</si>
  <si>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</si>
  <si>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</si>
  <si>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</si>
  <si>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</si>
  <si>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</si>
  <si>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</si>
  <si>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</si>
  <si>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</si>
  <si>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</si>
  <si>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</si>
  <si>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</si>
  <si>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</si>
  <si>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</si>
  <si>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</si>
  <si>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</si>
  <si>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</si>
  <si>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</si>
  <si>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</si>
  <si>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</si>
  <si>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</si>
  <si>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</si>
  <si>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</si>
  <si>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</si>
  <si>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Leltár összesítő</t>
  </si>
  <si>
    <t>Bankhitelek, pénzügyi lízingek igazolás</t>
  </si>
  <si>
    <t xml:space="preserve">FIII. RÖVID LEJÁRATÚ KÖTELEZETTSÉGEK </t>
  </si>
  <si>
    <t>Rövid lejáratú kölcsönök</t>
  </si>
  <si>
    <t xml:space="preserve"> Ebből: az átváltoztatható kötvények</t>
  </si>
  <si>
    <t>Rövid lejáratú hitelek</t>
  </si>
  <si>
    <t>Vevőtől kapott előlegek</t>
  </si>
  <si>
    <t>Kötelezettségek árúsz. és sz.-ból</t>
  </si>
  <si>
    <t>Váltótartozások</t>
  </si>
  <si>
    <t>Rövid lej.köt-ek kapcsolt v. sz.</t>
  </si>
  <si>
    <t>Rövid lej. köt.-ek e. r.v. l.v. szemben</t>
  </si>
  <si>
    <t>Egyéb rövid lejáratú kötelezettségek</t>
  </si>
  <si>
    <t>Kötelezettségek értékelési  kül.</t>
  </si>
  <si>
    <t>Származékos ügyletek pozitív é.k.</t>
  </si>
  <si>
    <t>Könyvvizsgálati munkaprogram; FIII. Rövid lejáratú kötlezettségek</t>
  </si>
  <si>
    <t>KM-FIII-02</t>
  </si>
  <si>
    <t>Szállítók, vevői előlegek egyenlegközlői</t>
  </si>
  <si>
    <t>KM-FIII</t>
  </si>
  <si>
    <t>MUNKAPROGRAM  A RÖVID LEJÁRATÚ KÖTELEZETTSÉGEK VIZSGÁLATÁHOZ</t>
  </si>
  <si>
    <t xml:space="preserve">Eltérés </t>
  </si>
  <si>
    <t>%</t>
  </si>
  <si>
    <t>Ellenőrízte:</t>
  </si>
  <si>
    <t>Fordulónap:</t>
  </si>
  <si>
    <t>Munkaprogram</t>
  </si>
  <si>
    <t>Főlap</t>
  </si>
  <si>
    <t>Főkönyvi egyeztetés</t>
  </si>
  <si>
    <t xml:space="preserve">Ellenőrízte:   </t>
  </si>
  <si>
    <t>Adóellenőrző lísta, Adókövetés</t>
  </si>
  <si>
    <t>Eszköz/
Forrás cs.</t>
  </si>
  <si>
    <t>Azonosító</t>
  </si>
  <si>
    <t>Megnevezés</t>
  </si>
  <si>
    <t>Folyósítás időpontja</t>
  </si>
  <si>
    <t>Összege</t>
  </si>
  <si>
    <t>Törlesztések összege</t>
  </si>
  <si>
    <t>Mérleg szerinti érték</t>
  </si>
  <si>
    <t>Kamat %</t>
  </si>
  <si>
    <t>Fedezet</t>
  </si>
  <si>
    <t>III. 1. Rövid lejáratú kölcsönök</t>
  </si>
  <si>
    <t>- hosszú lejáratú kölcsönök egy éven belüli törlesztő összege</t>
  </si>
  <si>
    <t>Összesen:</t>
  </si>
  <si>
    <t>- ebből az átváltoztatható kötvények</t>
  </si>
  <si>
    <t>III.2. Rövid lejáratú hitelek</t>
  </si>
  <si>
    <t>- hosszú lejáratú hitelek egy éven belüli törlesztő összege</t>
  </si>
  <si>
    <t>III.6.  Rövid lejáratú kötelezettségek kapcsolt vállalkozással szemben</t>
  </si>
  <si>
    <t>- hosszú lejáratú kötelezettésgek egy éven belüli törlesztő összege</t>
  </si>
  <si>
    <t>III.7. Rövid lejáratú kötelezettségek egyéb részesedési viszonyban lévő vállalkozással szemben</t>
  </si>
  <si>
    <t>EGYEZTETÉS/VISSZAIGAZOLÁS</t>
  </si>
  <si>
    <t>Főkönyvi szám</t>
  </si>
  <si>
    <t>Vevő neve</t>
  </si>
  <si>
    <t>Ügylet megnevezése</t>
  </si>
  <si>
    <t>Teljesítés várható időpontja</t>
  </si>
  <si>
    <t>Beérkezett összeg</t>
  </si>
  <si>
    <t>Számlázott teljesítések</t>
  </si>
  <si>
    <t>Elengedett kötelezettség</t>
  </si>
  <si>
    <t>Mérlegérték</t>
  </si>
  <si>
    <t>Szállítók</t>
  </si>
  <si>
    <t xml:space="preserve">Fordulónapig  </t>
  </si>
  <si>
    <t>Teljesített</t>
  </si>
  <si>
    <t>Pénzügyi kiegyenlítés</t>
  </si>
  <si>
    <t>Egyéb csökkenés</t>
  </si>
  <si>
    <t>Belföldi szállítók</t>
  </si>
  <si>
    <t>Külföldi szállítók</t>
  </si>
  <si>
    <t>Belföldi beruházási szállítók</t>
  </si>
  <si>
    <t>Külföldi beruházási szállítók</t>
  </si>
  <si>
    <t xml:space="preserve">  </t>
  </si>
  <si>
    <t xml:space="preserve">Főkönyvi szám </t>
  </si>
  <si>
    <t xml:space="preserve">Jogosult neve
 </t>
  </si>
  <si>
    <t>Váltó típusa</t>
  </si>
  <si>
    <t>Kiállítás napja</t>
  </si>
  <si>
    <t>Lejárat napja</t>
  </si>
  <si>
    <t>Forgatmány típusa</t>
  </si>
  <si>
    <t>Tőketartozás (kapott összeg) értéke</t>
  </si>
  <si>
    <t>Fizetendő összegben lévő kamat</t>
  </si>
  <si>
    <t>Mérleg értéke</t>
  </si>
  <si>
    <t>Tételszám</t>
  </si>
  <si>
    <t>FORRÁSBÓL-FORRÁSBA ÁTSOROLÁSOK</t>
  </si>
  <si>
    <t>Sorszám</t>
  </si>
  <si>
    <t>Honnan
fk. Szám</t>
  </si>
  <si>
    <t>Hova</t>
  </si>
  <si>
    <t>- Hosszú lejáratú kölcsönök éven belüli tőketörlesztése</t>
  </si>
  <si>
    <t>F.III.1.</t>
  </si>
  <si>
    <t>- Hosszú lejáratú hitelek éven belüli tőketörlesztése</t>
  </si>
  <si>
    <t>F.III.2.</t>
  </si>
  <si>
    <t>- Tartós kötelezettség kapcsolt vállalkozással szemben, éven belüli tőketörlesztése</t>
  </si>
  <si>
    <t>F.III.6.</t>
  </si>
  <si>
    <t>- Tartós kötelezettségek egyéb részesedési viszonyban lévő vállalkozással szemben, éven belüli tőketörlesztése</t>
  </si>
  <si>
    <t>F.III.7.</t>
  </si>
  <si>
    <t>- Pénzügyi lízing éven belüli tőketörlesztése</t>
  </si>
  <si>
    <t>F.III.8.</t>
  </si>
  <si>
    <t>- Ki nem emelt átsorolások</t>
  </si>
  <si>
    <t>Mindösszesen</t>
  </si>
  <si>
    <t>ESZKÖZBŐL-FORRÁSBA ÁTSOROLÁSOK</t>
  </si>
  <si>
    <t>Mérleg tétel
száma</t>
  </si>
  <si>
    <t>Összeg</t>
  </si>
  <si>
    <t>- Követel egyenlegű vevők</t>
  </si>
  <si>
    <t>Kötelezettség visszaigazolása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</si>
  <si>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</si>
  <si>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</si>
  <si>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</si>
  <si>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</si>
  <si>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</si>
  <si>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</si>
  <si>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</si>
  <si>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</si>
  <si>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</si>
  <si>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</si>
  <si>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</si>
  <si>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</si>
  <si>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</si>
  <si>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</si>
  <si>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</si>
  <si>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</si>
  <si>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</si>
  <si>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</si>
  <si>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</si>
  <si>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</si>
  <si>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8.2</t>
  </si>
  <si>
    <t>Megítélt, illetve átvállalt rövid lejáratú kötelezettségek</t>
  </si>
  <si>
    <t>8.3</t>
  </si>
  <si>
    <t>Fióktelepi kötelezettségek</t>
  </si>
  <si>
    <t>8.4</t>
  </si>
  <si>
    <t>Nem számlázott szállítók</t>
  </si>
  <si>
    <t>8.5</t>
  </si>
  <si>
    <t>Ki nem emelt rövid lejáratú tételek</t>
  </si>
  <si>
    <t>Adós neve:</t>
  </si>
  <si>
    <t>Átsorolások</t>
  </si>
  <si>
    <t>Munkalap</t>
  </si>
  <si>
    <t>Kérjük, a könyvvizsgálathoz szíveskedjenek visszaigazolni, hogy az Önök nyilvántartása ezzel egyezik. Ha eltérés van kérjük, szíveskedjenek azt részletezni.</t>
  </si>
  <si>
    <t>-n      az</t>
  </si>
  <si>
    <t>a fent leírt jogcímen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</si>
  <si>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követelése </t>
    </r>
    <r>
      <rPr>
        <sz val="12"/>
        <rFont val="Arial Narrow"/>
        <family val="2"/>
        <charset val="238"/>
      </rPr>
      <t>áll fenn velünk szemben.</t>
    </r>
  </si>
  <si>
    <r>
      <rPr>
        <b/>
        <sz val="12"/>
        <rFont val="Arial Narrow"/>
        <family val="2"/>
        <charset val="238"/>
      </rPr>
      <t>követelést</t>
    </r>
    <r>
      <rPr>
        <sz val="12"/>
        <rFont val="Arial Narrow"/>
        <family val="2"/>
        <charset val="238"/>
      </rPr>
      <t xml:space="preserve"> tart nyilván, ami a </t>
    </r>
  </si>
  <si>
    <t>F.III. 1-5.</t>
  </si>
  <si>
    <t>Ellenőrizte: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</si>
  <si>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</si>
  <si>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</si>
  <si>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</si>
  <si>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</si>
  <si>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</si>
  <si>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</si>
  <si>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</si>
  <si>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</si>
  <si>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</si>
  <si>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</si>
  <si>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</si>
  <si>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</si>
  <si>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</si>
  <si>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</si>
  <si>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</si>
  <si>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</si>
  <si>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</si>
  <si>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</si>
  <si>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</si>
  <si>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</si>
  <si>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KM-FIII-10-1</t>
  </si>
  <si>
    <t>Hitelező neve</t>
  </si>
  <si>
    <t>KM-FIII-10-3</t>
  </si>
  <si>
    <t>- Ki nem emelt követel egyenlegű eszközök (Kivéve: értékvesztések, értékhelyesbítések)</t>
  </si>
  <si>
    <t>EGYÉB RÖVID LEJÁRATÚ KÖTELEZETTSÉGEK / FORDULÓNAPI ADÓEGYEZTETÉS</t>
  </si>
  <si>
    <t>Ügyfél neve:</t>
  </si>
  <si>
    <t>Sorsz.</t>
  </si>
  <si>
    <t>TAO</t>
  </si>
  <si>
    <t>SZJA</t>
  </si>
  <si>
    <t>Előírás főkönyvi száma</t>
  </si>
  <si>
    <t>Teljesítés főkönyvi száma</t>
  </si>
  <si>
    <t>Főkönyv kötelezettség Ft</t>
  </si>
  <si>
    <t>+</t>
  </si>
  <si>
    <t>Főkönyv teljesítés Ft</t>
  </si>
  <si>
    <t>Főkönyv egyenlege Ft</t>
  </si>
  <si>
    <t>∑</t>
  </si>
  <si>
    <t>Kötelezettség mérlegértéke</t>
  </si>
  <si>
    <t>Követelésbe átsorolt mérlegérték</t>
  </si>
  <si>
    <t>Fordulónap utáni utalás Ft</t>
  </si>
  <si>
    <t>Dátuma</t>
  </si>
  <si>
    <t>Fordulónap utáni visszaigénylés Ft</t>
  </si>
  <si>
    <t>Átvezetés fordulónap után Ft</t>
  </si>
  <si>
    <t>+;-</t>
  </si>
  <si>
    <t>Önellenőrzés fordulónap után Ft</t>
  </si>
  <si>
    <t>Egyéb Ft</t>
  </si>
  <si>
    <t>Korrigált egyenleg Ft</t>
  </si>
  <si>
    <t>APEH folyószámla bevallás</t>
  </si>
  <si>
    <t>APEH folyószámla befizetés</t>
  </si>
  <si>
    <t>APEH folyószámla egyenleg</t>
  </si>
  <si>
    <t>ELTÉRÉS  14. - 18.</t>
  </si>
  <si>
    <t>21.</t>
  </si>
  <si>
    <t>Magyarázatok</t>
  </si>
  <si>
    <t>JOV</t>
  </si>
  <si>
    <t>KM-FIII-10-2</t>
  </si>
  <si>
    <t>VÁLTÓKÖTELEZETTSÉGEK</t>
  </si>
  <si>
    <t>VEVŐKTŐL KAPOTT ELŐLEGEK</t>
  </si>
  <si>
    <t>SZÁLLÍTÓK</t>
  </si>
  <si>
    <t>KÖTELEZETTSÉGEK RÉSZLETEZÉSE / KAPOTT ELŐLEGEK, VÁLTÓK</t>
  </si>
  <si>
    <t>EGYÉB RÖVID LEJÁRATÚ KÖTELEZETTSÉGEK</t>
  </si>
  <si>
    <t>MUNKALAP</t>
  </si>
  <si>
    <t>Eredmény:</t>
  </si>
  <si>
    <t>KM-FIII-10-M</t>
  </si>
  <si>
    <t xml:space="preserve">EGYÉB RÖVID LEJÁRATÚ KÖTELEZETTSÉGEK </t>
  </si>
  <si>
    <t xml:space="preserve">KM-FIII-10-1 </t>
  </si>
  <si>
    <t xml:space="preserve">KM-FIII-10-2 </t>
  </si>
  <si>
    <t xml:space="preserve">KM-FIII-10-3 </t>
  </si>
  <si>
    <t xml:space="preserve">KM-FIII-10-4 </t>
  </si>
  <si>
    <t xml:space="preserve">KM-FIII-10-5 </t>
  </si>
  <si>
    <t xml:space="preserve">KM-FIII-10-6 </t>
  </si>
  <si>
    <t xml:space="preserve">KM-FIII-10-7 </t>
  </si>
  <si>
    <t xml:space="preserve">KM-FIII-10-M </t>
  </si>
  <si>
    <t>KÖTELEZETTSÉGEK RÉSZLETEZÉSE / KÖLCSÖNÖK, HITELEK</t>
  </si>
  <si>
    <t>Kölcsönök, Hitelek</t>
  </si>
  <si>
    <t>Kapott előlegek, Váltók</t>
  </si>
  <si>
    <t>Adóegyeztetés</t>
  </si>
  <si>
    <t>Egyéb rövid lejáratú kötelezettség</t>
  </si>
  <si>
    <t>Egyenlegközlő</t>
  </si>
  <si>
    <t>EGYÉB KÖTELEZETTSÉGBE ÁTSOROLÁSOK</t>
  </si>
  <si>
    <t>JELENTŐS</t>
  </si>
  <si>
    <t>ELTÉRÉS</t>
  </si>
  <si>
    <t>Végrehajtási lényegesség</t>
  </si>
  <si>
    <t>Feltételes formázás eddig!</t>
  </si>
  <si>
    <t>SZJA Kifizetői</t>
  </si>
  <si>
    <t>ÁFA</t>
  </si>
  <si>
    <t>REHAB</t>
  </si>
  <si>
    <t>NYBA
Kifizetői</t>
  </si>
  <si>
    <t>KESPÓT.</t>
  </si>
  <si>
    <t>EÜH
Kifizetői</t>
  </si>
  <si>
    <t>SZKH</t>
  </si>
  <si>
    <t>INNOVJ</t>
  </si>
  <si>
    <t>EBJH
Kifizetői</t>
  </si>
  <si>
    <t>BIRÖNP</t>
  </si>
  <si>
    <t>CEGAA</t>
  </si>
  <si>
    <t>SZOCHJ</t>
  </si>
  <si>
    <t>NYBA</t>
  </si>
  <si>
    <t>EBJH</t>
  </si>
  <si>
    <t>KTD</t>
  </si>
  <si>
    <t>IPA</t>
  </si>
  <si>
    <t>EGYA</t>
  </si>
  <si>
    <t>Jelentős változások magyarázata</t>
  </si>
  <si>
    <t>Elöző évi adat</t>
  </si>
  <si>
    <t>Igen</t>
  </si>
  <si>
    <t>Nem</t>
  </si>
  <si>
    <t>Könyvvizsgáló:</t>
  </si>
  <si>
    <t>Ellenőrzés</t>
  </si>
  <si>
    <t>Ellenőr:</t>
  </si>
  <si>
    <t>Megjegyzés</t>
  </si>
  <si>
    <t>E</t>
  </si>
  <si>
    <t>B</t>
  </si>
  <si>
    <t>KM-FIII-10-E</t>
  </si>
  <si>
    <t>RÖVID LEJÁRATÚ KÖTELEZETTSÉGEK DOKUMENTÁCIÓ ELLENŐRZÉSE</t>
  </si>
  <si>
    <t>További munkaprogram feladatok felvétele a vizsgált cégre vonatkozóan: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</si>
  <si>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</si>
  <si>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</si>
  <si>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</si>
  <si>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</si>
  <si>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</si>
  <si>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</si>
  <si>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Ellenőrizve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</si>
  <si>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</si>
  <si>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</si>
  <si>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</si>
  <si>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Vizsgálja meg a kötelező átsorolások meglétét.</t>
  </si>
  <si>
    <t>Végezze el a vevőktől kapott előlegek analitikus / előleg folyószámla, előfizetések nevesített listája / és főkönyvi nyilvántartásának egyeztetését!</t>
  </si>
  <si>
    <t>Végezze el az előlegszámlák szúrópróbaszerű ellenőrzését, egyeztetését az ÁFA analitikákkal! Ellenőrizze az előlegek teljesülését, ÁFA tartalmuk elszámolását.</t>
  </si>
  <si>
    <t>Ellenőrizze, hogy az előlegszámlákat nem könyvelik árbevételként!</t>
  </si>
  <si>
    <t>Vizsgálja meg, hogy a kiegészítő melléklet tartalmazza-e a szükséges adatokat a kötelezettségekről!</t>
  </si>
  <si>
    <t>Végezze el a  szállítók analitikus (folyószámlák) és főkönyvi nyilvántartásának egyeztetését!</t>
  </si>
  <si>
    <t>Hasonlítsa összeg a szállítók listáját a munkavállalók listájával a címek vagy telefonszámok egyezőségének azonosítása céljából! Értékelje, hogy jelenthet-e csalási tényezőt a szállítóként is szereplő munkavállaló, vagy a munkavállalóhoz köthető szállító!</t>
  </si>
  <si>
    <t>Vizsgálja meg a devizában fennálló kötelezettségek év végi értékelését, az év végi árfolyam különbözet elszámolását!</t>
  </si>
  <si>
    <t>Ellenőrizze az importbeszerzés devizaösszegének a könyvvezetés devizanemére történő átszámításának helyességét (előleg összege, devizaszámla összege, barter)!</t>
  </si>
  <si>
    <t>Végezze el a tartozik egyenlegű folyószámlák eredetének vizsgálatát (számla nincs lekönyvelve, előleget a szállító folyószámlára könyvelték, kétszeres fizetés, túlfizetés  stb.)!</t>
  </si>
  <si>
    <t>Vizsgálja meg az elszámolt leírások helyességét!</t>
  </si>
  <si>
    <t>Végezze el a tárgyidőszakban esetlegesen végzett NAV, PM és TB ellenőrzések jegyzőkönyveinek áttekintését, az esetlegesen keletkezett kötelezettségek könyvekben történő megjelenésének ellenőrzését!</t>
  </si>
  <si>
    <t>Tekintse át a rendelkezésre álló adó-folyószámlákat, egyeztesse őket az analitikus és főkönyvi nyilvántartásokkal!</t>
  </si>
  <si>
    <t>Végezze el a tárgyidőszaki fizetési meghagyások /adóelőleg fizetések, adófeltöltések/ áttekintését, ellenőrizze, hogy a befizetéseket a fizetési meghagyásoknak megfelelő összegben és időpontban teljesítette a társaság!</t>
  </si>
  <si>
    <t>Végezze el a tárgyidőszak adó és TB önrevízióinak áttekintését, ellenőrizze az önrevíziós pótlékok lekönyvelését!</t>
  </si>
  <si>
    <t>Ellenőrizze a társasági adó-kötelezettség megállapításának helyességét (adóalapnövelő /gyorsított amortizáció, céltartalékképzés stb./, és adóalap-, illetve adócsökkentő /közérdekű kötelezettségvállalások, előző évek áthozott veszteségének elszámolása/ tételek elszámolásának ellenőrzése)!</t>
  </si>
  <si>
    <t>Amennyiben a társaság a kisvállalati adó alanya, ellenőrizze a kisvállalati adó levezetésének helyességét, az adóalanyiság feltételeinek teljesülését!</t>
  </si>
  <si>
    <t>Ellenőrizze a vám- és kapcsolódó kötelezettségek évközi könyvelésének teljeskörűségét, a záró kötelezettség-állomány dokumentálását!</t>
  </si>
  <si>
    <t>Egyeztesse a főkönyvben kimutatott tárgyidőszaki záró ÁFA kötelezettséget /visszaigényelhető-, fizetendő ÁFA és az ÁFA pénzügyi elszámolása számlák összevont egyenlege/ a december havi bevallás szerinti kötelezettséggel!</t>
  </si>
  <si>
    <t>Ellenőrizze az időszaki /havi/ ÁFA analitikák, bevallások és főkönyvi könyvelések egyezőségét!</t>
  </si>
  <si>
    <t>Ellenőrizze a fizetendő és visszaigényelhető  ÁFA-k időszakhelyes bevallását és könyvelését (szerződések, szállítólevelek, számlák alapján annak meghatározása, hogy az ÁFÁ-t a teljesítés dátumának megfelelő időszakban állították be a bevallásban)!</t>
  </si>
  <si>
    <t>Ellenőrizze a VÁM ÁFÁ-k időszakhelyes visszaigénylését és az import szolgáltatás ÁFA-k időszakhelyes bevallását és visszaigénylését!</t>
  </si>
  <si>
    <t>Tekintse át a munkatársak aktáit abból a célból, hogy kiszűrje azokat, amelyek kevés vagy semmilyen bizonyítékot nem tartalmaznak a tevékenységről (nincs munkaköri leírás, teljesítményértékelések, stb.)! Értékelje, hogy jelentheti-e mindez csalás lehetőségét!</t>
  </si>
  <si>
    <t>Ellenőrizze a különböző költségtérítések elszámolásának helyességét /gépkocsi költségtérítések, kül- és belföldi kiküldetések költségelszámolásai, munkaruha költségtérítések, étkezési hozzájárulások, albérleti hozzájárulások stb./!</t>
  </si>
  <si>
    <t>Ellenőrizze, hogy a társaság a különböző adók és közterhek vonatkozásában határidőre eleget tesz bevallási és befizetési kötelezettségének!</t>
  </si>
  <si>
    <t>Végezze el a jövedelemelszámolási számla tárgyidőszaki forgalmának és záró egyenlegének vizsgálatát /a záró kötelezettségnek meg kell egyeznie a mérleg fordulónapján még ki nem fizetett december havi nettó bérrel/!</t>
  </si>
  <si>
    <t>Végezze el a béranalitikák alapján a bér- és bérjellegű költségek,  illetve a TB költség tárgyidőszakban elszámolt értékének vizsgálatát!</t>
  </si>
  <si>
    <t>Ellenőrizze a dolgozókkal szembeni kötelezettségek /levonások, fel nem vett bérek stb./ teljeskörűségét és pontosságát ( kötelezettségek fordulónapi leltárainak ellenőrzése, a béranalitikák egyeztetése a főkönyvi nyilvántartásokkal)!</t>
  </si>
  <si>
    <t>Ellenőrizze az egyéb adókötelezettségek /iparűzési, szakképzési, kulturális és gépjármű adó/ számításának levezetését, a főkönyvben kimutatott kötelezettség állomány és a bevallások egyezőségét!</t>
  </si>
  <si>
    <t>Ellenőrizze, hogy a hiteltőke és hitelkamat tárgyidőszaki törlesztése a szerződéseknek megfelelően megtörtént, amennyiben tárgyidőszakban esedékes kamatot nem fizettek meg azt elhatárolták!</t>
  </si>
  <si>
    <t>Végezze el a szállítóktól érkezett egyenlegközlők kiértékelését (amennyiben a jelentősebb szállítókkal szembeni kötelezettségekről nem érkeztek egyenlegközlők azok bekérése, amennyiben az egyenlegközlő nem fordulónapra vonatkozóan érkezett a szállítók fordulónapi egyenlegének levezetése, nyilvántartásoktól eltérő visszaigazolások esetén az eltérések kivizsgálásának ellenőrzése)!</t>
  </si>
  <si>
    <t>Ha szükségesnek látja, az év végi egyenleg megerősítésén túl kérje az éves forgalom egyenlegközlését is!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</si>
  <si>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nyilvántartásokat, mint például a szállítóleveleket!</t>
  </si>
  <si>
    <t>Végezze el a nyitott szállítóállomány fizetési határidő szerinti megoszlásának vizsgálatát, határozza meg a várható fizetendő késedelmi pótlékok nagyságát!</t>
  </si>
  <si>
    <t>Végezze el a tárgyidőszakban leírt kötelezettségek minősítését, a leírások dokumentáltságának ellenőrzését!</t>
  </si>
  <si>
    <t>Végezze el a szállítók által peresített kötelezettségek áttekintését, határozza meg a várható kötelezettségeket!</t>
  </si>
  <si>
    <t>Végezze el a szállítókkal szembeni kötelezettségek mérlegben szereplő állomány teljeskörűségének és valódiságának /csak létező kötelezettségek/ vizsgálatát (fordulónap előtti utolsó és az azt követő első hónap számláinak, szállítóleveleinek teljeskörű vizsgálata, szerződések éttekintése)!</t>
  </si>
  <si>
    <t>Ellenőrizze a kapott rövid lejáratú kölcsönök /hitelek/ szerződéseit, a hitelnyújtás, hiteltőke és hitel kamat tárgyidőszakban esedékes visszafizetését illetve az esedékes kamat elhatárolását, a kötelezettség minősítésének helyességét /hosszú vagy rövid lejáratú/!</t>
  </si>
  <si>
    <t>Ellenőrizze a fordulónap utáni pénztári és banki kifizetések mögötti kötelezettségek teljesítési időpontját!</t>
  </si>
  <si>
    <t>Ellenőrizze a vámmentes eszközbehozatalra való jogosultságot /csak deviza-törzstőkéből történt vásárlás esetén áll fenn a kedvezmény/!</t>
  </si>
  <si>
    <t>M</t>
  </si>
  <si>
    <t>MÉ</t>
  </si>
  <si>
    <t xml:space="preserve"> B</t>
  </si>
  <si>
    <t>LTJ</t>
  </si>
  <si>
    <t>LTB</t>
  </si>
  <si>
    <t>MT</t>
  </si>
  <si>
    <t>TMB</t>
  </si>
  <si>
    <t>É</t>
  </si>
  <si>
    <t>ÉM</t>
  </si>
  <si>
    <t>TB</t>
  </si>
  <si>
    <t>BM</t>
  </si>
  <si>
    <t>TM</t>
  </si>
  <si>
    <t>TMÉ</t>
  </si>
  <si>
    <t>LT</t>
  </si>
  <si>
    <t>TML</t>
  </si>
  <si>
    <t>TME</t>
  </si>
  <si>
    <t>T</t>
  </si>
  <si>
    <t>R/Né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</si>
  <si>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</si>
  <si>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</si>
  <si>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 xml:space="preserve">Vizsgálja meg, a devizában teljesítendő kötelezettségek nyilvántartását, az árfolyam differencia nyilvántartását, elszámolását! </t>
  </si>
  <si>
    <t>Vizsgálja meg a fordulónapot megelőző hónapok és a fordulónapot követő hónap időszakonként elszámolt igénybevett - és egyéb szolgáltatások számláit, elszámolásait. Ellenőrízze a megkésett szállítókat, a költségek ráfordítások időszakos elhatárolásait.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</si>
  <si>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 xml:space="preserve">eljesség, </t>
    </r>
    <r>
      <rPr>
        <b/>
        <sz val="10"/>
        <rFont val="Arial Narrow"/>
        <family val="2"/>
        <charset val="238"/>
      </rPr>
      <t>E</t>
    </r>
    <r>
      <rPr>
        <sz val="10"/>
        <rFont val="Arial Narrow"/>
        <family val="2"/>
        <charset val="238"/>
      </rPr>
      <t>lőfordulás</t>
    </r>
  </si>
  <si>
    <t>Ellenőrizze a külföldi szállítókkal szembeni kötelezettségek értékelésének helyességét (teljesítés időpontja szerinti, Szv.tv.-nek és a számviteli politikának megfelelő árfolyamok alkalmazása a kötelezettségek keletkezésénél, az árfolyamkülönbözetek folyamatos elszámolása)!</t>
  </si>
  <si>
    <t>Tekintse át az analitikus adónyilvántartásokat, ellenőrízze az adóelőírások és befizekések év közi nyilvántartásának teljességét, pontosságát!</t>
  </si>
  <si>
    <t>Ellenőrizze a bérteher-alapok vonatkozó jogszabály szerinti képzését (SZJA köteles jövedelmek meghatározása, SZJA előlegek előírás szerinti levonása, nyugdíj-, egészségbiztosítási és munkaerő-piaci járulék, valamint a szociális hozzájárulási adó alap meghatározása)!</t>
  </si>
  <si>
    <t>Hasonlítsa össze a banki audit levelet a kimutatott hitel egyenlegekkel. Ellenőrizze a szerződéses feltétek meglétét (jelzálog, készletszint, stb.). Vizsgálja meg, hogy a kimutatott hitelek szerződésekkel megfelelően alátámasztottak!</t>
  </si>
  <si>
    <t>Végezze el kapcsolt vállalkozási a részesedési viszonyban lévő szállítókkal szembeni kötelezettségek vizsgálatát (a mérlegben szereplő kötelezettségállomány meghatározása / több szállító esetén azok nevesítése/, kimutatás a tárgyév összes kötelezettségállományáról)!</t>
  </si>
  <si>
    <t>A havi béranalitikák /bérösszesítők/ és az azokról készült feladások /bérfeladás/ alapján végezze el a bérterhek (szociális hozzájárulási adó, EHO,szakképzési hozzájárulás, SZJA, nyugdíjjárulék, egészségbiztosítási és munkaerő-piaci járulék) főkönyvi állományának ellenőrzését!</t>
  </si>
  <si>
    <t>Ellenőrízze, hogy a vállalkozás elszámolta-e kötelezettségei között a hitelezőt (szállítót) jogszerűen megillető késedelmi kamat és behajtási költségátalány összegét.</t>
  </si>
  <si>
    <t>Rövid lej.köt-ek jelentős tul. rész. v. sz.</t>
  </si>
  <si>
    <t>◄◄ NEM SZERKESZTHETŐ SOR !!</t>
  </si>
  <si>
    <t>TERV &lt; = TÉNY</t>
  </si>
  <si>
    <t>TERV &gt; TÉNY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</si>
  <si>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</si>
  <si>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</si>
  <si>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</si>
  <si>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</si>
  <si>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</si>
  <si>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</si>
  <si>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</si>
  <si>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</si>
  <si>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</si>
  <si>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</si>
  <si>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Rövid lejáratú kötelezttségek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</si>
</sst>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Ft&quot;;[Red]\-#,##0\ &quot;Ft&quot;"/>
    <numFmt numFmtId="43" formatCode="_-* #,##0.00\ _F_t_-;\-* #,##0.00\ _F_t_-;_-* &quot;-&quot;??\ _F_t_-;_-@_-"/>
    <numFmt numFmtId="172" formatCode="#,###,###,###,##0"/>
    <numFmt numFmtId="173" formatCode="#,##0_ ;[Red]\-#,##0\ "/>
    <numFmt numFmtId="180" formatCode="0_ ;[Red]\-0\ "/>
    <numFmt numFmtId="181" formatCode="_-* #,##0.00\ _F_t_._-;\-* #,##0.00\ _F_t_._-;_-* &quot;-&quot;??\ _F_t_._-;_-@_-"/>
    <numFmt numFmtId="182" formatCode="0.00_ ;[Red]\-0.00\ "/>
  </numFmts>
  <fonts count="6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i/>
      <sz val="9"/>
      <name val="Arial Narrow"/>
      <family val="2"/>
      <charset val="238"/>
    </font>
    <font>
      <sz val="10"/>
      <name val="MS Sans Serif"/>
      <family val="2"/>
      <charset val="238"/>
    </font>
    <font>
      <b/>
      <sz val="11"/>
      <name val="Arial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42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53" fillId="0" borderId="0"/>
    <xf numFmtId="0" fontId="9" fillId="0" borderId="0"/>
    <xf numFmtId="0" fontId="54" fillId="0" borderId="0"/>
    <xf numFmtId="0" fontId="55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4" fillId="0" borderId="0"/>
    <xf numFmtId="0" fontId="7" fillId="0" borderId="0"/>
    <xf numFmtId="0" fontId="6" fillId="0" borderId="0"/>
    <xf numFmtId="0" fontId="42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30" fillId="0" borderId="0"/>
    <xf numFmtId="0" fontId="53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8" fillId="0" borderId="0"/>
    <xf numFmtId="0" fontId="47" fillId="0" borderId="0"/>
    <xf numFmtId="0" fontId="7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3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510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3" fillId="3" borderId="0" xfId="63" applyFont="1" applyFill="1" applyAlignment="1">
      <alignment vertical="center"/>
    </xf>
    <xf numFmtId="0" fontId="13" fillId="3" borderId="0" xfId="63" applyFont="1" applyFill="1" applyAlignment="1">
      <alignment vertical="center" wrapText="1"/>
    </xf>
    <xf numFmtId="0" fontId="12" fillId="3" borderId="0" xfId="63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2" applyFont="1" applyFill="1" applyBorder="1"/>
    <xf numFmtId="0" fontId="11" fillId="3" borderId="0" xfId="62" applyFont="1" applyFill="1" applyBorder="1" applyAlignment="1">
      <alignment horizontal="left"/>
    </xf>
    <xf numFmtId="0" fontId="11" fillId="3" borderId="0" xfId="0" applyFont="1" applyFill="1" applyBorder="1"/>
    <xf numFmtId="0" fontId="15" fillId="3" borderId="0" xfId="62" applyFont="1" applyFill="1" applyBorder="1"/>
    <xf numFmtId="3" fontId="11" fillId="3" borderId="0" xfId="0" applyNumberFormat="1" applyFont="1" applyFill="1" applyBorder="1"/>
    <xf numFmtId="0" fontId="11" fillId="3" borderId="0" xfId="0" applyFont="1" applyFill="1" applyBorder="1" applyAlignment="1">
      <alignment horizontal="left" vertical="center"/>
    </xf>
    <xf numFmtId="0" fontId="15" fillId="3" borderId="0" xfId="0" applyFont="1" applyFill="1"/>
    <xf numFmtId="0" fontId="11" fillId="3" borderId="5" xfId="0" applyFont="1" applyFill="1" applyBorder="1" applyAlignment="1">
      <alignment horizontal="center"/>
    </xf>
    <xf numFmtId="0" fontId="15" fillId="3" borderId="0" xfId="0" applyFont="1" applyFill="1" applyAlignment="1">
      <alignment vertical="center" wrapText="1"/>
    </xf>
    <xf numFmtId="14" fontId="15" fillId="3" borderId="0" xfId="61" applyNumberFormat="1" applyFont="1" applyFill="1"/>
    <xf numFmtId="0" fontId="15" fillId="3" borderId="0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7" fillId="3" borderId="2" xfId="0" applyFont="1" applyFill="1" applyBorder="1"/>
    <xf numFmtId="0" fontId="16" fillId="3" borderId="3" xfId="0" applyFont="1" applyFill="1" applyBorder="1"/>
    <xf numFmtId="0" fontId="17" fillId="3" borderId="3" xfId="0" applyFont="1" applyFill="1" applyBorder="1" applyAlignment="1">
      <alignment horizontal="left"/>
    </xf>
    <xf numFmtId="0" fontId="17" fillId="3" borderId="6" xfId="0" applyFont="1" applyFill="1" applyBorder="1"/>
    <xf numFmtId="0" fontId="16" fillId="3" borderId="7" xfId="0" applyFont="1" applyFill="1" applyBorder="1"/>
    <xf numFmtId="0" fontId="17" fillId="3" borderId="7" xfId="0" applyFont="1" applyFill="1" applyBorder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3" fontId="16" fillId="3" borderId="0" xfId="0" applyNumberFormat="1" applyFont="1" applyFill="1"/>
    <xf numFmtId="0" fontId="16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0" fontId="17" fillId="3" borderId="0" xfId="0" applyFont="1" applyFill="1" applyAlignment="1">
      <alignment horizontal="left"/>
    </xf>
    <xf numFmtId="0" fontId="17" fillId="3" borderId="3" xfId="0" applyFont="1" applyFill="1" applyBorder="1"/>
    <xf numFmtId="0" fontId="17" fillId="3" borderId="8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3" borderId="8" xfId="0" applyFont="1" applyFill="1" applyBorder="1"/>
    <xf numFmtId="172" fontId="16" fillId="3" borderId="0" xfId="0" applyNumberFormat="1" applyFont="1" applyFill="1"/>
    <xf numFmtId="172" fontId="17" fillId="3" borderId="0" xfId="0" applyNumberFormat="1" applyFont="1" applyFill="1"/>
    <xf numFmtId="0" fontId="11" fillId="3" borderId="8" xfId="0" applyFont="1" applyFill="1" applyBorder="1"/>
    <xf numFmtId="0" fontId="11" fillId="3" borderId="9" xfId="0" applyFont="1" applyFill="1" applyBorder="1" applyAlignment="1">
      <alignment horizontal="right"/>
    </xf>
    <xf numFmtId="0" fontId="15" fillId="3" borderId="4" xfId="62" applyFont="1" applyFill="1" applyBorder="1"/>
    <xf numFmtId="0" fontId="39" fillId="2" borderId="0" xfId="14" applyFont="1" applyFill="1" applyAlignment="1" applyProtection="1"/>
    <xf numFmtId="49" fontId="17" fillId="3" borderId="3" xfId="0" applyNumberFormat="1" applyFont="1" applyFill="1" applyBorder="1"/>
    <xf numFmtId="0" fontId="17" fillId="3" borderId="7" xfId="0" applyFont="1" applyFill="1" applyBorder="1" applyAlignment="1">
      <alignment horizontal="left"/>
    </xf>
    <xf numFmtId="0" fontId="14" fillId="3" borderId="4" xfId="0" applyFont="1" applyFill="1" applyBorder="1"/>
    <xf numFmtId="0" fontId="16" fillId="3" borderId="10" xfId="0" applyFont="1" applyFill="1" applyBorder="1"/>
    <xf numFmtId="0" fontId="11" fillId="2" borderId="0" xfId="0" applyFont="1" applyFill="1" applyAlignment="1">
      <alignment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horizontal="left"/>
    </xf>
    <xf numFmtId="0" fontId="16" fillId="3" borderId="13" xfId="0" applyFont="1" applyFill="1" applyBorder="1"/>
    <xf numFmtId="0" fontId="16" fillId="3" borderId="14" xfId="0" applyFont="1" applyFill="1" applyBorder="1" applyAlignment="1">
      <alignment horizontal="left"/>
    </xf>
    <xf numFmtId="0" fontId="16" fillId="3" borderId="0" xfId="0" applyFont="1" applyFill="1" applyBorder="1"/>
    <xf numFmtId="3" fontId="17" fillId="3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17" fillId="3" borderId="15" xfId="0" applyFont="1" applyFill="1" applyBorder="1" applyAlignment="1">
      <alignment horizontal="left"/>
    </xf>
    <xf numFmtId="0" fontId="15" fillId="0" borderId="0" xfId="59" applyFont="1"/>
    <xf numFmtId="0" fontId="11" fillId="0" borderId="0" xfId="59" applyFont="1" applyBorder="1"/>
    <xf numFmtId="0" fontId="15" fillId="0" borderId="0" xfId="59" applyFont="1" applyBorder="1"/>
    <xf numFmtId="0" fontId="11" fillId="0" borderId="16" xfId="59" applyFont="1" applyBorder="1" applyAlignment="1">
      <alignment horizontal="center" vertical="top" wrapText="1"/>
    </xf>
    <xf numFmtId="0" fontId="11" fillId="0" borderId="17" xfId="59" applyFont="1" applyBorder="1" applyAlignment="1">
      <alignment horizontal="center" vertical="top" wrapText="1"/>
    </xf>
    <xf numFmtId="0" fontId="11" fillId="0" borderId="18" xfId="59" applyFont="1" applyBorder="1" applyAlignment="1">
      <alignment horizontal="center" vertical="top" wrapText="1"/>
    </xf>
    <xf numFmtId="0" fontId="22" fillId="0" borderId="17" xfId="59" applyFont="1" applyBorder="1" applyAlignment="1" applyProtection="1">
      <alignment horizontal="center" vertical="center" wrapText="1"/>
      <protection locked="0" hidden="1"/>
    </xf>
    <xf numFmtId="0" fontId="11" fillId="0" borderId="19" xfId="59" applyFont="1" applyBorder="1" applyAlignment="1">
      <alignment horizontal="center" vertical="top" wrapText="1"/>
    </xf>
    <xf numFmtId="0" fontId="11" fillId="0" borderId="3" xfId="59" applyFont="1" applyFill="1" applyBorder="1"/>
    <xf numFmtId="0" fontId="11" fillId="0" borderId="20" xfId="59" applyFont="1" applyFill="1" applyBorder="1"/>
    <xf numFmtId="0" fontId="11" fillId="0" borderId="21" xfId="59" applyFont="1" applyFill="1" applyBorder="1"/>
    <xf numFmtId="173" fontId="15" fillId="0" borderId="22" xfId="59" applyNumberFormat="1" applyFont="1" applyFill="1" applyBorder="1"/>
    <xf numFmtId="0" fontId="17" fillId="3" borderId="2" xfId="59" quotePrefix="1" applyFont="1" applyFill="1" applyBorder="1"/>
    <xf numFmtId="14" fontId="15" fillId="4" borderId="22" xfId="59" applyNumberFormat="1" applyFont="1" applyFill="1" applyBorder="1"/>
    <xf numFmtId="173" fontId="15" fillId="4" borderId="22" xfId="59" applyNumberFormat="1" applyFont="1" applyFill="1" applyBorder="1"/>
    <xf numFmtId="173" fontId="11" fillId="0" borderId="22" xfId="59" applyNumberFormat="1" applyFont="1" applyFill="1" applyBorder="1"/>
    <xf numFmtId="173" fontId="11" fillId="4" borderId="22" xfId="59" applyNumberFormat="1" applyFont="1" applyFill="1" applyBorder="1"/>
    <xf numFmtId="173" fontId="11" fillId="4" borderId="23" xfId="59" applyNumberFormat="1" applyFont="1" applyFill="1" applyBorder="1"/>
    <xf numFmtId="173" fontId="11" fillId="0" borderId="24" xfId="59" applyNumberFormat="1" applyFont="1" applyFill="1" applyBorder="1"/>
    <xf numFmtId="173" fontId="11" fillId="4" borderId="24" xfId="59" applyNumberFormat="1" applyFont="1" applyFill="1" applyBorder="1"/>
    <xf numFmtId="173" fontId="11" fillId="4" borderId="25" xfId="59" applyNumberFormat="1" applyFont="1" applyFill="1" applyBorder="1"/>
    <xf numFmtId="173" fontId="11" fillId="0" borderId="25" xfId="59" applyNumberFormat="1" applyFont="1" applyFill="1" applyBorder="1"/>
    <xf numFmtId="0" fontId="15" fillId="0" borderId="26" xfId="59" applyFont="1" applyBorder="1"/>
    <xf numFmtId="0" fontId="11" fillId="0" borderId="2" xfId="59" applyFont="1" applyFill="1" applyBorder="1" applyAlignment="1">
      <alignment horizontal="left"/>
    </xf>
    <xf numFmtId="173" fontId="11" fillId="0" borderId="23" xfId="59" applyNumberFormat="1" applyFont="1" applyFill="1" applyBorder="1"/>
    <xf numFmtId="0" fontId="11" fillId="0" borderId="3" xfId="59" applyFont="1" applyFill="1" applyBorder="1" applyAlignment="1">
      <alignment horizontal="left"/>
    </xf>
    <xf numFmtId="0" fontId="11" fillId="0" borderId="4" xfId="59" applyFont="1" applyFill="1" applyBorder="1" applyAlignment="1">
      <alignment horizontal="left"/>
    </xf>
    <xf numFmtId="0" fontId="15" fillId="0" borderId="27" xfId="59" applyFont="1" applyBorder="1"/>
    <xf numFmtId="0" fontId="11" fillId="0" borderId="28" xfId="59" applyFont="1" applyFill="1" applyBorder="1" applyAlignment="1">
      <alignment horizontal="left"/>
    </xf>
    <xf numFmtId="0" fontId="11" fillId="0" borderId="29" xfId="59" applyFont="1" applyFill="1" applyBorder="1" applyAlignment="1">
      <alignment horizontal="left"/>
    </xf>
    <xf numFmtId="0" fontId="11" fillId="0" borderId="30" xfId="59" applyFont="1" applyFill="1" applyBorder="1" applyAlignment="1">
      <alignment horizontal="left"/>
    </xf>
    <xf numFmtId="0" fontId="21" fillId="3" borderId="0" xfId="59" applyFont="1" applyFill="1" applyBorder="1" applyAlignment="1">
      <alignment horizontal="left"/>
    </xf>
    <xf numFmtId="0" fontId="14" fillId="2" borderId="0" xfId="59" applyFont="1" applyFill="1"/>
    <xf numFmtId="0" fontId="21" fillId="3" borderId="0" xfId="59" applyFont="1" applyFill="1" applyAlignment="1">
      <alignment horizontal="left"/>
    </xf>
    <xf numFmtId="0" fontId="23" fillId="3" borderId="0" xfId="59" applyFont="1" applyFill="1" applyAlignment="1">
      <alignment horizontal="center"/>
    </xf>
    <xf numFmtId="0" fontId="14" fillId="3" borderId="0" xfId="59" applyFont="1" applyFill="1"/>
    <xf numFmtId="0" fontId="23" fillId="3" borderId="0" xfId="59" applyFont="1" applyFill="1"/>
    <xf numFmtId="0" fontId="23" fillId="3" borderId="0" xfId="59" applyFont="1" applyFill="1" applyAlignment="1">
      <alignment horizontal="right"/>
    </xf>
    <xf numFmtId="14" fontId="23" fillId="3" borderId="0" xfId="59" applyNumberFormat="1" applyFont="1" applyFill="1" applyBorder="1" applyAlignment="1">
      <alignment horizontal="left"/>
    </xf>
    <xf numFmtId="0" fontId="21" fillId="2" borderId="7" xfId="59" applyFont="1" applyFill="1" applyBorder="1" applyAlignment="1">
      <alignment horizontal="left"/>
    </xf>
    <xf numFmtId="0" fontId="23" fillId="2" borderId="7" xfId="59" applyFont="1" applyFill="1" applyBorder="1" applyAlignment="1">
      <alignment horizontal="left"/>
    </xf>
    <xf numFmtId="0" fontId="21" fillId="3" borderId="0" xfId="59" applyFont="1" applyFill="1"/>
    <xf numFmtId="0" fontId="14" fillId="3" borderId="0" xfId="59" applyFont="1" applyFill="1" applyAlignment="1">
      <alignment horizontal="justify" vertical="top" wrapText="1"/>
    </xf>
    <xf numFmtId="0" fontId="14" fillId="2" borderId="0" xfId="59" applyFont="1" applyFill="1" applyAlignment="1">
      <alignment horizontal="right" vertical="top" wrapText="1"/>
    </xf>
    <xf numFmtId="0" fontId="14" fillId="3" borderId="0" xfId="59" applyFont="1" applyFill="1" applyAlignment="1">
      <alignment horizontal="left" vertical="top"/>
    </xf>
    <xf numFmtId="14" fontId="14" fillId="2" borderId="7" xfId="59" applyNumberFormat="1" applyFont="1" applyFill="1" applyBorder="1" applyAlignment="1">
      <alignment horizontal="justify" vertical="top" wrapText="1"/>
    </xf>
    <xf numFmtId="0" fontId="14" fillId="3" borderId="7" xfId="59" applyFont="1" applyFill="1" applyBorder="1"/>
    <xf numFmtId="0" fontId="23" fillId="3" borderId="0" xfId="59" applyFont="1" applyFill="1" applyAlignment="1">
      <alignment horizontal="center" vertical="top" wrapText="1"/>
    </xf>
    <xf numFmtId="14" fontId="23" fillId="3" borderId="0" xfId="59" applyNumberFormat="1" applyFont="1" applyFill="1" applyBorder="1" applyAlignment="1">
      <alignment horizontal="right"/>
    </xf>
    <xf numFmtId="14" fontId="14" fillId="3" borderId="0" xfId="59" quotePrefix="1" applyNumberFormat="1" applyFont="1" applyFill="1" applyBorder="1" applyAlignment="1">
      <alignment horizontal="left"/>
    </xf>
    <xf numFmtId="0" fontId="23" fillId="3" borderId="0" xfId="59" applyFont="1" applyFill="1" applyAlignment="1">
      <alignment horizontal="left"/>
    </xf>
    <xf numFmtId="0" fontId="14" fillId="3" borderId="0" xfId="59" quotePrefix="1" applyFont="1" applyFill="1"/>
    <xf numFmtId="0" fontId="14" fillId="3" borderId="0" xfId="59" applyFont="1" applyFill="1" applyAlignment="1">
      <alignment horizontal="left" vertical="top" wrapText="1"/>
    </xf>
    <xf numFmtId="0" fontId="25" fillId="3" borderId="0" xfId="59" applyFont="1" applyFill="1"/>
    <xf numFmtId="0" fontId="14" fillId="3" borderId="0" xfId="59" applyFont="1" applyFill="1" applyAlignment="1">
      <alignment horizontal="center"/>
    </xf>
    <xf numFmtId="0" fontId="14" fillId="3" borderId="0" xfId="59" applyFont="1" applyFill="1" applyAlignment="1">
      <alignment horizontal="left"/>
    </xf>
    <xf numFmtId="0" fontId="14" fillId="3" borderId="7" xfId="59" applyFont="1" applyFill="1" applyBorder="1" applyAlignment="1">
      <alignment horizontal="center"/>
    </xf>
    <xf numFmtId="0" fontId="14" fillId="3" borderId="7" xfId="59" applyFont="1" applyFill="1" applyBorder="1" applyAlignment="1">
      <alignment horizontal="left"/>
    </xf>
    <xf numFmtId="0" fontId="14" fillId="3" borderId="0" xfId="59" applyFont="1" applyFill="1" applyBorder="1"/>
    <xf numFmtId="0" fontId="14" fillId="3" borderId="0" xfId="59" applyFont="1" applyFill="1" applyBorder="1" applyAlignment="1">
      <alignment horizontal="center"/>
    </xf>
    <xf numFmtId="0" fontId="14" fillId="3" borderId="0" xfId="59" applyFont="1" applyFill="1" applyBorder="1" applyAlignment="1">
      <alignment horizontal="left"/>
    </xf>
    <xf numFmtId="0" fontId="13" fillId="3" borderId="0" xfId="59" applyFont="1" applyFill="1" applyBorder="1" applyAlignment="1"/>
    <xf numFmtId="0" fontId="13" fillId="3" borderId="0" xfId="59" applyFont="1" applyFill="1" applyBorder="1"/>
    <xf numFmtId="0" fontId="12" fillId="3" borderId="0" xfId="59" applyFont="1" applyFill="1"/>
    <xf numFmtId="0" fontId="12" fillId="3" borderId="0" xfId="59" applyFont="1" applyFill="1" applyBorder="1"/>
    <xf numFmtId="0" fontId="12" fillId="2" borderId="0" xfId="49" applyFont="1" applyFill="1"/>
    <xf numFmtId="0" fontId="12" fillId="3" borderId="0" xfId="59" applyFont="1" applyFill="1" applyBorder="1" applyAlignment="1"/>
    <xf numFmtId="14" fontId="13" fillId="3" borderId="0" xfId="59" applyNumberFormat="1" applyFont="1" applyFill="1" applyBorder="1" applyAlignment="1">
      <alignment horizontal="center"/>
    </xf>
    <xf numFmtId="0" fontId="13" fillId="3" borderId="0" xfId="59" applyFont="1" applyFill="1" applyBorder="1" applyAlignment="1">
      <alignment horizontal="center"/>
    </xf>
    <xf numFmtId="0" fontId="13" fillId="3" borderId="2" xfId="57" applyFont="1" applyFill="1" applyBorder="1" applyAlignment="1">
      <alignment vertical="top"/>
    </xf>
    <xf numFmtId="0" fontId="13" fillId="3" borderId="3" xfId="57" applyFont="1" applyFill="1" applyBorder="1" applyAlignment="1">
      <alignment horizontal="left" vertical="top"/>
    </xf>
    <xf numFmtId="0" fontId="13" fillId="3" borderId="1" xfId="64" applyFont="1" applyFill="1" applyBorder="1" applyAlignment="1" applyProtection="1">
      <alignment horizontal="left" vertical="center"/>
      <protection hidden="1"/>
    </xf>
    <xf numFmtId="0" fontId="13" fillId="3" borderId="8" xfId="0" applyFont="1" applyFill="1" applyBorder="1" applyAlignment="1">
      <alignment horizontal="left"/>
    </xf>
    <xf numFmtId="0" fontId="13" fillId="3" borderId="8" xfId="57" applyFont="1" applyFill="1" applyBorder="1" applyAlignment="1">
      <alignment horizontal="left" vertical="top"/>
    </xf>
    <xf numFmtId="0" fontId="20" fillId="3" borderId="8" xfId="33" applyFont="1" applyFill="1" applyBorder="1"/>
    <xf numFmtId="0" fontId="12" fillId="3" borderId="8" xfId="59" applyFont="1" applyFill="1" applyBorder="1"/>
    <xf numFmtId="0" fontId="12" fillId="3" borderId="9" xfId="59" applyFont="1" applyFill="1" applyBorder="1" applyProtection="1">
      <protection locked="0" hidden="1"/>
    </xf>
    <xf numFmtId="14" fontId="13" fillId="3" borderId="3" xfId="57" applyNumberFormat="1" applyFont="1" applyFill="1" applyBorder="1" applyAlignment="1">
      <alignment horizontal="left" vertical="top"/>
    </xf>
    <xf numFmtId="0" fontId="13" fillId="3" borderId="2" xfId="57" applyFont="1" applyFill="1" applyBorder="1" applyAlignment="1">
      <alignment horizontal="left" vertical="top"/>
    </xf>
    <xf numFmtId="0" fontId="12" fillId="3" borderId="3" xfId="49" applyFont="1" applyFill="1" applyBorder="1"/>
    <xf numFmtId="0" fontId="13" fillId="3" borderId="3" xfId="0" applyFont="1" applyFill="1" applyBorder="1"/>
    <xf numFmtId="0" fontId="12" fillId="3" borderId="4" xfId="59" applyFont="1" applyFill="1" applyBorder="1" applyProtection="1">
      <protection locked="0" hidden="1"/>
    </xf>
    <xf numFmtId="0" fontId="13" fillId="3" borderId="0" xfId="57" applyFont="1" applyFill="1" applyBorder="1" applyAlignment="1">
      <alignment vertical="top"/>
    </xf>
    <xf numFmtId="14" fontId="13" fillId="3" borderId="0" xfId="57" applyNumberFormat="1" applyFont="1" applyFill="1" applyBorder="1" applyAlignment="1">
      <alignment horizontal="left" vertical="top"/>
    </xf>
    <xf numFmtId="14" fontId="13" fillId="3" borderId="8" xfId="57" applyNumberFormat="1" applyFont="1" applyFill="1" applyBorder="1" applyAlignment="1">
      <alignment horizontal="left" vertical="top"/>
    </xf>
    <xf numFmtId="0" fontId="13" fillId="3" borderId="0" xfId="57" applyFont="1" applyFill="1" applyBorder="1" applyAlignment="1">
      <alignment horizontal="left" vertical="top"/>
    </xf>
    <xf numFmtId="0" fontId="12" fillId="3" borderId="0" xfId="49" applyFont="1" applyFill="1" applyBorder="1"/>
    <xf numFmtId="0" fontId="12" fillId="3" borderId="0" xfId="59" applyFont="1" applyFill="1" applyAlignment="1"/>
    <xf numFmtId="0" fontId="12" fillId="2" borderId="0" xfId="59" applyFont="1" applyFill="1"/>
    <xf numFmtId="0" fontId="24" fillId="3" borderId="0" xfId="59" applyFont="1" applyFill="1" applyBorder="1" applyProtection="1">
      <protection locked="0" hidden="1"/>
    </xf>
    <xf numFmtId="0" fontId="15" fillId="3" borderId="0" xfId="59" applyFont="1" applyFill="1" applyBorder="1"/>
    <xf numFmtId="0" fontId="22" fillId="3" borderId="16" xfId="59" applyFont="1" applyFill="1" applyBorder="1" applyAlignment="1" applyProtection="1">
      <alignment horizontal="center" vertical="center" wrapText="1"/>
      <protection locked="0" hidden="1"/>
    </xf>
    <xf numFmtId="0" fontId="22" fillId="3" borderId="17" xfId="59" applyFont="1" applyFill="1" applyBorder="1" applyAlignment="1" applyProtection="1">
      <alignment horizontal="center" vertical="center" wrapText="1"/>
      <protection locked="0" hidden="1"/>
    </xf>
    <xf numFmtId="0" fontId="24" fillId="3" borderId="26" xfId="59" applyFont="1" applyFill="1" applyBorder="1" applyAlignment="1" applyProtection="1">
      <alignment horizontal="center"/>
      <protection locked="0" hidden="1"/>
    </xf>
    <xf numFmtId="173" fontId="24" fillId="3" borderId="23" xfId="59" applyNumberFormat="1" applyFont="1" applyFill="1" applyBorder="1" applyProtection="1">
      <protection locked="0" hidden="1"/>
    </xf>
    <xf numFmtId="0" fontId="24" fillId="3" borderId="27" xfId="59" applyFont="1" applyFill="1" applyBorder="1" applyProtection="1">
      <protection locked="0" hidden="1"/>
    </xf>
    <xf numFmtId="173" fontId="11" fillId="3" borderId="25" xfId="59" applyNumberFormat="1" applyFont="1" applyFill="1" applyBorder="1"/>
    <xf numFmtId="0" fontId="22" fillId="3" borderId="19" xfId="59" applyFont="1" applyFill="1" applyBorder="1" applyAlignment="1" applyProtection="1">
      <alignment horizontal="center" vertical="center" wrapText="1"/>
      <protection locked="0" hidden="1"/>
    </xf>
    <xf numFmtId="0" fontId="17" fillId="3" borderId="28" xfId="59" applyFont="1" applyFill="1" applyBorder="1" applyAlignment="1" applyProtection="1">
      <alignment horizontal="left"/>
      <protection locked="0" hidden="1"/>
    </xf>
    <xf numFmtId="173" fontId="17" fillId="3" borderId="24" xfId="59" applyNumberFormat="1" applyFont="1" applyFill="1" applyBorder="1" applyAlignment="1" applyProtection="1">
      <alignment horizontal="right"/>
      <protection locked="0" hidden="1"/>
    </xf>
    <xf numFmtId="0" fontId="12" fillId="2" borderId="0" xfId="59" applyFont="1" applyFill="1" applyAlignment="1"/>
    <xf numFmtId="0" fontId="15" fillId="3" borderId="26" xfId="59" applyFont="1" applyFill="1" applyBorder="1"/>
    <xf numFmtId="0" fontId="15" fillId="3" borderId="22" xfId="59" applyFont="1" applyFill="1" applyBorder="1"/>
    <xf numFmtId="173" fontId="15" fillId="3" borderId="22" xfId="59" applyNumberFormat="1" applyFont="1" applyFill="1" applyBorder="1"/>
    <xf numFmtId="173" fontId="15" fillId="3" borderId="23" xfId="59" applyNumberFormat="1" applyFont="1" applyFill="1" applyBorder="1"/>
    <xf numFmtId="0" fontId="11" fillId="3" borderId="2" xfId="59" quotePrefix="1" applyFont="1" applyFill="1" applyBorder="1"/>
    <xf numFmtId="0" fontId="13" fillId="3" borderId="2" xfId="64" applyFont="1" applyFill="1" applyBorder="1" applyAlignment="1" applyProtection="1">
      <alignment horizontal="left" vertical="center"/>
      <protection hidden="1"/>
    </xf>
    <xf numFmtId="0" fontId="13" fillId="3" borderId="3" xfId="0" applyFont="1" applyFill="1" applyBorder="1" applyAlignment="1">
      <alignment horizontal="left"/>
    </xf>
    <xf numFmtId="0" fontId="13" fillId="3" borderId="4" xfId="57" applyFont="1" applyFill="1" applyBorder="1" applyAlignment="1">
      <alignment horizontal="left" vertical="top"/>
    </xf>
    <xf numFmtId="0" fontId="12" fillId="3" borderId="4" xfId="49" applyFont="1" applyFill="1" applyBorder="1"/>
    <xf numFmtId="0" fontId="22" fillId="3" borderId="16" xfId="59" applyFont="1" applyFill="1" applyBorder="1" applyAlignment="1" applyProtection="1">
      <alignment horizontal="center" vertical="center"/>
      <protection locked="0" hidden="1"/>
    </xf>
    <xf numFmtId="0" fontId="11" fillId="3" borderId="18" xfId="59" applyFont="1" applyFill="1" applyBorder="1" applyAlignment="1">
      <alignment horizontal="center" vertical="top" wrapText="1"/>
    </xf>
    <xf numFmtId="0" fontId="11" fillId="3" borderId="17" xfId="59" applyFont="1" applyFill="1" applyBorder="1" applyAlignment="1">
      <alignment horizontal="center" vertical="top" wrapText="1"/>
    </xf>
    <xf numFmtId="0" fontId="11" fillId="3" borderId="19" xfId="59" applyFont="1" applyFill="1" applyBorder="1" applyAlignment="1">
      <alignment horizontal="center" vertical="top" wrapText="1"/>
    </xf>
    <xf numFmtId="0" fontId="15" fillId="3" borderId="31" xfId="59" applyFont="1" applyFill="1" applyBorder="1"/>
    <xf numFmtId="0" fontId="11" fillId="3" borderId="0" xfId="59" applyFont="1" applyFill="1" applyBorder="1" applyAlignment="1">
      <alignment horizontal="left"/>
    </xf>
    <xf numFmtId="173" fontId="11" fillId="3" borderId="32" xfId="59" applyNumberFormat="1" applyFont="1" applyFill="1" applyBorder="1"/>
    <xf numFmtId="0" fontId="11" fillId="3" borderId="33" xfId="59" applyFont="1" applyFill="1" applyBorder="1"/>
    <xf numFmtId="0" fontId="11" fillId="3" borderId="0" xfId="59" applyFont="1" applyFill="1" applyBorder="1"/>
    <xf numFmtId="0" fontId="22" fillId="3" borderId="26" xfId="59" applyFont="1" applyFill="1" applyBorder="1" applyAlignment="1" applyProtection="1">
      <alignment horizontal="center" vertical="center"/>
      <protection locked="0" hidden="1"/>
    </xf>
    <xf numFmtId="0" fontId="11" fillId="3" borderId="2" xfId="59" applyFont="1" applyFill="1" applyBorder="1" applyAlignment="1">
      <alignment horizontal="center" vertical="top" wrapText="1"/>
    </xf>
    <xf numFmtId="0" fontId="11" fillId="3" borderId="22" xfId="59" applyFont="1" applyFill="1" applyBorder="1" applyAlignment="1">
      <alignment horizontal="center" vertical="top" wrapText="1"/>
    </xf>
    <xf numFmtId="0" fontId="11" fillId="3" borderId="23" xfId="59" applyFont="1" applyFill="1" applyBorder="1" applyAlignment="1">
      <alignment horizontal="center" vertical="top" wrapText="1"/>
    </xf>
    <xf numFmtId="173" fontId="11" fillId="3" borderId="23" xfId="59" applyNumberFormat="1" applyFont="1" applyFill="1" applyBorder="1"/>
    <xf numFmtId="173" fontId="11" fillId="3" borderId="22" xfId="59" applyNumberFormat="1" applyFont="1" applyFill="1" applyBorder="1" applyAlignment="1">
      <alignment horizontal="center"/>
    </xf>
    <xf numFmtId="0" fontId="11" fillId="3" borderId="3" xfId="59" quotePrefix="1" applyFont="1" applyFill="1" applyBorder="1"/>
    <xf numFmtId="0" fontId="11" fillId="3" borderId="20" xfId="59" quotePrefix="1" applyFont="1" applyFill="1" applyBorder="1"/>
    <xf numFmtId="0" fontId="11" fillId="3" borderId="2" xfId="59" applyFont="1" applyFill="1" applyBorder="1" applyAlignment="1">
      <alignment horizontal="left"/>
    </xf>
    <xf numFmtId="0" fontId="11" fillId="3" borderId="3" xfId="59" applyFont="1" applyFill="1" applyBorder="1" applyAlignment="1">
      <alignment horizontal="right"/>
    </xf>
    <xf numFmtId="0" fontId="11" fillId="3" borderId="4" xfId="59" applyFont="1" applyFill="1" applyBorder="1" applyAlignment="1">
      <alignment horizontal="right"/>
    </xf>
    <xf numFmtId="0" fontId="11" fillId="3" borderId="3" xfId="59" applyFont="1" applyFill="1" applyBorder="1" applyAlignment="1">
      <alignment horizontal="left"/>
    </xf>
    <xf numFmtId="0" fontId="11" fillId="3" borderId="4" xfId="59" applyFont="1" applyFill="1" applyBorder="1" applyAlignment="1">
      <alignment horizontal="left"/>
    </xf>
    <xf numFmtId="0" fontId="11" fillId="3" borderId="2" xfId="59" quotePrefix="1" applyFont="1" applyFill="1" applyBorder="1" applyAlignment="1">
      <alignment horizontal="left"/>
    </xf>
    <xf numFmtId="173" fontId="11" fillId="3" borderId="20" xfId="59" applyNumberFormat="1" applyFont="1" applyFill="1" applyBorder="1"/>
    <xf numFmtId="0" fontId="11" fillId="3" borderId="7" xfId="59" applyFont="1" applyFill="1" applyBorder="1"/>
    <xf numFmtId="0" fontId="31" fillId="3" borderId="0" xfId="28" applyFont="1" applyFill="1" applyAlignment="1">
      <alignment horizontal="left" vertical="center"/>
    </xf>
    <xf numFmtId="0" fontId="11" fillId="3" borderId="0" xfId="59" applyFont="1" applyFill="1" applyBorder="1" applyAlignment="1">
      <alignment horizontal="center"/>
    </xf>
    <xf numFmtId="0" fontId="40" fillId="2" borderId="0" xfId="33" applyFont="1" applyFill="1"/>
    <xf numFmtId="0" fontId="15" fillId="2" borderId="0" xfId="59" applyFont="1" applyFill="1"/>
    <xf numFmtId="0" fontId="20" fillId="3" borderId="0" xfId="28" applyFont="1" applyFill="1"/>
    <xf numFmtId="0" fontId="31" fillId="3" borderId="0" xfId="28" applyFont="1" applyFill="1"/>
    <xf numFmtId="0" fontId="15" fillId="3" borderId="0" xfId="59" applyFont="1" applyFill="1"/>
    <xf numFmtId="0" fontId="11" fillId="3" borderId="2" xfId="57" applyFont="1" applyFill="1" applyBorder="1" applyAlignment="1">
      <alignment horizontal="left" vertical="top"/>
    </xf>
    <xf numFmtId="0" fontId="11" fillId="3" borderId="3" xfId="57" applyFont="1" applyFill="1" applyBorder="1" applyAlignment="1">
      <alignment horizontal="left" vertical="top"/>
    </xf>
    <xf numFmtId="0" fontId="11" fillId="3" borderId="1" xfId="57" applyFont="1" applyFill="1" applyBorder="1" applyAlignment="1">
      <alignment horizontal="left" vertical="top"/>
    </xf>
    <xf numFmtId="0" fontId="11" fillId="3" borderId="8" xfId="57" applyFont="1" applyFill="1" applyBorder="1" applyAlignment="1">
      <alignment horizontal="left" vertical="top"/>
    </xf>
    <xf numFmtId="14" fontId="11" fillId="3" borderId="8" xfId="57" applyNumberFormat="1" applyFont="1" applyFill="1" applyBorder="1" applyAlignment="1">
      <alignment horizontal="left" vertical="top"/>
    </xf>
    <xf numFmtId="14" fontId="11" fillId="3" borderId="9" xfId="57" applyNumberFormat="1" applyFont="1" applyFill="1" applyBorder="1" applyAlignment="1">
      <alignment horizontal="left" vertical="top"/>
    </xf>
    <xf numFmtId="0" fontId="32" fillId="3" borderId="3" xfId="28" applyFont="1" applyFill="1" applyBorder="1" applyAlignment="1">
      <alignment vertical="top"/>
    </xf>
    <xf numFmtId="0" fontId="11" fillId="3" borderId="3" xfId="28" applyFont="1" applyFill="1" applyBorder="1" applyAlignment="1">
      <alignment vertical="top"/>
    </xf>
    <xf numFmtId="0" fontId="20" fillId="3" borderId="3" xfId="33" applyFont="1" applyFill="1" applyBorder="1" applyAlignment="1">
      <alignment vertical="top"/>
    </xf>
    <xf numFmtId="0" fontId="20" fillId="3" borderId="4" xfId="33" applyFont="1" applyFill="1" applyBorder="1" applyAlignment="1">
      <alignment vertical="top"/>
    </xf>
    <xf numFmtId="0" fontId="16" fillId="3" borderId="0" xfId="59" applyFont="1" applyFill="1" applyBorder="1" applyProtection="1">
      <protection locked="0" hidden="1"/>
    </xf>
    <xf numFmtId="0" fontId="15" fillId="2" borderId="0" xfId="59" applyFont="1" applyFill="1" applyBorder="1"/>
    <xf numFmtId="0" fontId="17" fillId="3" borderId="16" xfId="59" applyFont="1" applyFill="1" applyBorder="1" applyAlignment="1" applyProtection="1">
      <alignment horizontal="center" vertical="center" wrapText="1"/>
      <protection locked="0" hidden="1"/>
    </xf>
    <xf numFmtId="0" fontId="17" fillId="3" borderId="17" xfId="59" applyFont="1" applyFill="1" applyBorder="1" applyAlignment="1" applyProtection="1">
      <alignment horizontal="center" vertical="center" wrapText="1"/>
      <protection locked="0" hidden="1"/>
    </xf>
    <xf numFmtId="0" fontId="17" fillId="3" borderId="26" xfId="59" applyFont="1" applyFill="1" applyBorder="1" applyAlignment="1" applyProtection="1">
      <alignment horizontal="center" vertical="center" wrapText="1"/>
      <protection locked="0" hidden="1"/>
    </xf>
    <xf numFmtId="0" fontId="17" fillId="3" borderId="2" xfId="59" applyFont="1" applyFill="1" applyBorder="1" applyAlignment="1" applyProtection="1">
      <alignment horizontal="left" vertical="center" wrapText="1"/>
      <protection locked="0" hidden="1"/>
    </xf>
    <xf numFmtId="0" fontId="17" fillId="3" borderId="22" xfId="59" applyFont="1" applyFill="1" applyBorder="1" applyAlignment="1" applyProtection="1">
      <alignment horizontal="left" vertical="center" wrapText="1"/>
      <protection locked="0" hidden="1"/>
    </xf>
    <xf numFmtId="0" fontId="16" fillId="2" borderId="34" xfId="59" applyNumberFormat="1" applyFont="1" applyFill="1" applyBorder="1" applyAlignment="1" applyProtection="1">
      <alignment horizontal="center"/>
      <protection locked="0" hidden="1"/>
    </xf>
    <xf numFmtId="0" fontId="16" fillId="2" borderId="35" xfId="59" applyNumberFormat="1" applyFont="1" applyFill="1" applyBorder="1" applyAlignment="1" applyProtection="1">
      <alignment horizontal="center"/>
      <protection locked="0" hidden="1"/>
    </xf>
    <xf numFmtId="0" fontId="16" fillId="2" borderId="22" xfId="59" applyNumberFormat="1" applyFont="1" applyFill="1" applyBorder="1" applyAlignment="1" applyProtection="1">
      <alignment horizontal="center"/>
      <protection locked="0" hidden="1"/>
    </xf>
    <xf numFmtId="0" fontId="16" fillId="2" borderId="23" xfId="59" applyNumberFormat="1" applyFont="1" applyFill="1" applyBorder="1" applyAlignment="1" applyProtection="1">
      <alignment horizontal="center"/>
      <protection locked="0" hidden="1"/>
    </xf>
    <xf numFmtId="0" fontId="17" fillId="3" borderId="3" xfId="59" applyFont="1" applyFill="1" applyBorder="1" applyAlignment="1" applyProtection="1">
      <alignment horizontal="left" vertical="center" wrapText="1"/>
      <protection locked="0" hidden="1"/>
    </xf>
    <xf numFmtId="0" fontId="17" fillId="3" borderId="20" xfId="59" applyFont="1" applyFill="1" applyBorder="1" applyAlignment="1" applyProtection="1">
      <alignment horizontal="left" vertical="center" wrapText="1"/>
      <protection locked="0" hidden="1"/>
    </xf>
    <xf numFmtId="0" fontId="17" fillId="3" borderId="22" xfId="59" quotePrefix="1" applyFont="1" applyFill="1" applyBorder="1" applyAlignment="1" applyProtection="1">
      <alignment horizontal="center" vertical="center" wrapText="1"/>
      <protection locked="0" hidden="1"/>
    </xf>
    <xf numFmtId="173" fontId="16" fillId="3" borderId="22" xfId="59" applyNumberFormat="1" applyFont="1" applyFill="1" applyBorder="1" applyProtection="1">
      <protection locked="0" hidden="1"/>
    </xf>
    <xf numFmtId="173" fontId="16" fillId="3" borderId="23" xfId="59" applyNumberFormat="1" applyFont="1" applyFill="1" applyBorder="1" applyProtection="1">
      <protection locked="0" hidden="1"/>
    </xf>
    <xf numFmtId="0" fontId="17" fillId="3" borderId="22" xfId="59" applyFont="1" applyFill="1" applyBorder="1" applyAlignment="1" applyProtection="1">
      <alignment horizontal="center" vertical="center" wrapText="1"/>
      <protection locked="0" hidden="1"/>
    </xf>
    <xf numFmtId="173" fontId="16" fillId="2" borderId="22" xfId="59" applyNumberFormat="1" applyFont="1" applyFill="1" applyBorder="1" applyProtection="1">
      <protection locked="0" hidden="1"/>
    </xf>
    <xf numFmtId="173" fontId="16" fillId="2" borderId="23" xfId="59" applyNumberFormat="1" applyFont="1" applyFill="1" applyBorder="1" applyProtection="1">
      <protection locked="0" hidden="1"/>
    </xf>
    <xf numFmtId="0" fontId="33" fillId="3" borderId="26" xfId="59" applyFont="1" applyFill="1" applyBorder="1" applyAlignment="1" applyProtection="1">
      <alignment horizontal="center" vertical="center" wrapText="1"/>
      <protection locked="0" hidden="1"/>
    </xf>
    <xf numFmtId="0" fontId="33" fillId="3" borderId="2" xfId="59" applyFont="1" applyFill="1" applyBorder="1" applyAlignment="1" applyProtection="1">
      <alignment horizontal="right" vertical="center" wrapText="1"/>
      <protection locked="0" hidden="1"/>
    </xf>
    <xf numFmtId="0" fontId="33" fillId="3" borderId="22" xfId="59" quotePrefix="1" applyFont="1" applyFill="1" applyBorder="1" applyAlignment="1" applyProtection="1">
      <alignment horizontal="center" vertical="center" wrapText="1"/>
      <protection locked="0" hidden="1"/>
    </xf>
    <xf numFmtId="14" fontId="33" fillId="5" borderId="22" xfId="59" applyNumberFormat="1" applyFont="1" applyFill="1" applyBorder="1" applyProtection="1">
      <protection locked="0" hidden="1"/>
    </xf>
    <xf numFmtId="14" fontId="33" fillId="5" borderId="23" xfId="59" applyNumberFormat="1" applyFont="1" applyFill="1" applyBorder="1" applyProtection="1">
      <protection locked="0" hidden="1"/>
    </xf>
    <xf numFmtId="0" fontId="26" fillId="2" borderId="0" xfId="59" applyFont="1" applyFill="1"/>
    <xf numFmtId="0" fontId="17" fillId="3" borderId="27" xfId="59" applyFont="1" applyFill="1" applyBorder="1" applyAlignment="1" applyProtection="1">
      <alignment horizontal="center" vertical="center" wrapText="1"/>
      <protection locked="0" hidden="1"/>
    </xf>
    <xf numFmtId="0" fontId="17" fillId="3" borderId="28" xfId="59" applyFont="1" applyFill="1" applyBorder="1" applyAlignment="1" applyProtection="1">
      <alignment horizontal="left" vertical="center" wrapText="1"/>
      <protection locked="0" hidden="1"/>
    </xf>
    <xf numFmtId="0" fontId="17" fillId="3" borderId="24" xfId="59" applyFont="1" applyFill="1" applyBorder="1" applyAlignment="1" applyProtection="1">
      <alignment horizontal="center" vertical="center" wrapText="1"/>
      <protection locked="0" hidden="1"/>
    </xf>
    <xf numFmtId="0" fontId="16" fillId="3" borderId="0" xfId="59" applyFont="1" applyFill="1" applyBorder="1" applyAlignment="1" applyProtection="1">
      <alignment horizontal="left"/>
      <protection locked="0" hidden="1"/>
    </xf>
    <xf numFmtId="0" fontId="16" fillId="2" borderId="24" xfId="59" applyNumberFormat="1" applyFont="1" applyFill="1" applyBorder="1" applyAlignment="1" applyProtection="1">
      <alignment horizontal="center"/>
      <protection locked="0" hidden="1"/>
    </xf>
    <xf numFmtId="0" fontId="35" fillId="3" borderId="17" xfId="18" applyFont="1" applyFill="1" applyBorder="1" applyAlignment="1" applyProtection="1">
      <alignment horizontal="center" vertical="top" wrapText="1"/>
    </xf>
    <xf numFmtId="0" fontId="35" fillId="3" borderId="19" xfId="18" applyFont="1" applyFill="1" applyBorder="1" applyAlignment="1" applyProtection="1">
      <alignment horizontal="center" vertical="top" wrapText="1"/>
    </xf>
    <xf numFmtId="0" fontId="11" fillId="3" borderId="3" xfId="0" applyFont="1" applyFill="1" applyBorder="1" applyAlignment="1">
      <alignment horizontal="right"/>
    </xf>
    <xf numFmtId="0" fontId="21" fillId="2" borderId="0" xfId="59" applyFont="1" applyFill="1"/>
    <xf numFmtId="0" fontId="15" fillId="3" borderId="4" xfId="59" applyFont="1" applyFill="1" applyBorder="1"/>
    <xf numFmtId="0" fontId="11" fillId="3" borderId="4" xfId="59" applyFont="1" applyFill="1" applyBorder="1" applyAlignment="1">
      <alignment horizontal="center"/>
    </xf>
    <xf numFmtId="0" fontId="22" fillId="3" borderId="22" xfId="59" applyFont="1" applyFill="1" applyBorder="1" applyAlignment="1" applyProtection="1">
      <alignment horizontal="center" vertical="center" wrapText="1"/>
      <protection locked="0" hidden="1"/>
    </xf>
    <xf numFmtId="173" fontId="17" fillId="3" borderId="3" xfId="59" applyNumberFormat="1" applyFont="1" applyFill="1" applyBorder="1" applyProtection="1">
      <protection locked="0" hidden="1"/>
    </xf>
    <xf numFmtId="173" fontId="17" fillId="3" borderId="20" xfId="59" applyNumberFormat="1" applyFont="1" applyFill="1" applyBorder="1" applyProtection="1">
      <protection locked="0" hidden="1"/>
    </xf>
    <xf numFmtId="173" fontId="17" fillId="3" borderId="21" xfId="59" applyNumberFormat="1" applyFont="1" applyFill="1" applyBorder="1" applyProtection="1">
      <protection locked="0" hidden="1"/>
    </xf>
    <xf numFmtId="173" fontId="17" fillId="3" borderId="22" xfId="59" applyNumberFormat="1" applyFont="1" applyFill="1" applyBorder="1" applyProtection="1">
      <protection locked="0" hidden="1"/>
    </xf>
    <xf numFmtId="173" fontId="17" fillId="3" borderId="23" xfId="59" applyNumberFormat="1" applyFont="1" applyFill="1" applyBorder="1" applyProtection="1">
      <protection locked="0" hidden="1"/>
    </xf>
    <xf numFmtId="173" fontId="17" fillId="3" borderId="25" xfId="59" applyNumberFormat="1" applyFont="1" applyFill="1" applyBorder="1" applyAlignment="1" applyProtection="1">
      <alignment horizontal="right"/>
      <protection locked="0" hidden="1"/>
    </xf>
    <xf numFmtId="0" fontId="17" fillId="3" borderId="16" xfId="59" applyFont="1" applyFill="1" applyBorder="1" applyAlignment="1">
      <alignment horizontal="center" vertical="top" wrapText="1"/>
    </xf>
    <xf numFmtId="0" fontId="17" fillId="3" borderId="17" xfId="59" applyFont="1" applyFill="1" applyBorder="1" applyAlignment="1">
      <alignment horizontal="center" vertical="top" wrapText="1"/>
    </xf>
    <xf numFmtId="0" fontId="17" fillId="3" borderId="19" xfId="59" applyFont="1" applyFill="1" applyBorder="1" applyAlignment="1">
      <alignment horizontal="center" vertical="top" wrapText="1"/>
    </xf>
    <xf numFmtId="0" fontId="11" fillId="3" borderId="31" xfId="59" applyFont="1" applyFill="1" applyBorder="1" applyAlignment="1">
      <alignment horizontal="center" vertical="top" wrapText="1"/>
    </xf>
    <xf numFmtId="0" fontId="11" fillId="3" borderId="0" xfId="59" applyFont="1" applyFill="1" applyBorder="1" applyAlignment="1">
      <alignment horizontal="center" vertical="top" wrapText="1"/>
    </xf>
    <xf numFmtId="0" fontId="11" fillId="3" borderId="32" xfId="59" applyFont="1" applyFill="1" applyBorder="1" applyAlignment="1">
      <alignment horizontal="center" vertical="top" wrapText="1"/>
    </xf>
    <xf numFmtId="173" fontId="11" fillId="3" borderId="24" xfId="59" applyNumberFormat="1" applyFont="1" applyFill="1" applyBorder="1" applyAlignment="1">
      <alignment horizontal="right"/>
    </xf>
    <xf numFmtId="173" fontId="15" fillId="3" borderId="0" xfId="59" applyNumberFormat="1" applyFont="1" applyFill="1" applyBorder="1"/>
    <xf numFmtId="173" fontId="15" fillId="3" borderId="0" xfId="59" applyNumberFormat="1" applyFont="1" applyFill="1"/>
    <xf numFmtId="0" fontId="17" fillId="3" borderId="0" xfId="59" applyFont="1" applyFill="1" applyBorder="1" applyProtection="1">
      <protection locked="0" hidden="1"/>
    </xf>
    <xf numFmtId="0" fontId="7" fillId="3" borderId="0" xfId="59" applyFill="1" applyBorder="1"/>
    <xf numFmtId="0" fontId="22" fillId="3" borderId="31" xfId="59" applyFont="1" applyFill="1" applyBorder="1" applyAlignment="1" applyProtection="1">
      <alignment horizontal="center" vertical="center"/>
      <protection locked="0" hidden="1"/>
    </xf>
    <xf numFmtId="0" fontId="22" fillId="3" borderId="0" xfId="59" applyFont="1" applyFill="1" applyBorder="1" applyAlignment="1" applyProtection="1">
      <alignment horizontal="center" vertical="center" wrapText="1"/>
      <protection locked="0" hidden="1"/>
    </xf>
    <xf numFmtId="0" fontId="22" fillId="3" borderId="32" xfId="59" applyFont="1" applyFill="1" applyBorder="1" applyAlignment="1" applyProtection="1">
      <alignment horizontal="center" vertical="center" wrapText="1"/>
      <protection locked="0" hidden="1"/>
    </xf>
    <xf numFmtId="0" fontId="37" fillId="2" borderId="0" xfId="59" applyFont="1" applyFill="1"/>
    <xf numFmtId="173" fontId="17" fillId="3" borderId="31" xfId="59" applyNumberFormat="1" applyFont="1" applyFill="1" applyBorder="1" applyAlignment="1" applyProtection="1">
      <alignment horizontal="right"/>
      <protection locked="0" hidden="1"/>
    </xf>
    <xf numFmtId="173" fontId="17" fillId="3" borderId="0" xfId="59" applyNumberFormat="1" applyFont="1" applyFill="1" applyBorder="1" applyProtection="1">
      <protection locked="0" hidden="1"/>
    </xf>
    <xf numFmtId="173" fontId="17" fillId="3" borderId="32" xfId="59" applyNumberFormat="1" applyFont="1" applyFill="1" applyBorder="1" applyProtection="1">
      <protection locked="0" hidden="1"/>
    </xf>
    <xf numFmtId="0" fontId="41" fillId="3" borderId="0" xfId="33" applyFont="1" applyFill="1"/>
    <xf numFmtId="0" fontId="31" fillId="3" borderId="0" xfId="33" applyFont="1" applyFill="1" applyAlignment="1">
      <alignment horizontal="center" vertical="top" wrapText="1"/>
    </xf>
    <xf numFmtId="0" fontId="40" fillId="3" borderId="0" xfId="33" applyFont="1" applyFill="1"/>
    <xf numFmtId="0" fontId="31" fillId="3" borderId="0" xfId="33" applyFont="1" applyFill="1" applyAlignment="1">
      <alignment horizontal="right"/>
    </xf>
    <xf numFmtId="0" fontId="38" fillId="3" borderId="0" xfId="33" applyFont="1" applyFill="1" applyAlignment="1">
      <alignment vertical="top" wrapText="1"/>
    </xf>
    <xf numFmtId="0" fontId="11" fillId="3" borderId="22" xfId="57" applyFont="1" applyFill="1" applyBorder="1" applyAlignment="1">
      <alignment horizontal="left" vertical="top"/>
    </xf>
    <xf numFmtId="0" fontId="11" fillId="3" borderId="22" xfId="57" applyFont="1" applyFill="1" applyBorder="1" applyAlignment="1">
      <alignment horizontal="left" vertical="top" wrapText="1"/>
    </xf>
    <xf numFmtId="0" fontId="32" fillId="3" borderId="22" xfId="33" applyFont="1" applyFill="1" applyBorder="1" applyAlignment="1">
      <alignment horizontal="left" vertical="top" wrapText="1"/>
    </xf>
    <xf numFmtId="0" fontId="11" fillId="3" borderId="22" xfId="30" applyFont="1" applyFill="1" applyBorder="1" applyAlignment="1">
      <alignment horizontal="left"/>
    </xf>
    <xf numFmtId="0" fontId="40" fillId="3" borderId="0" xfId="33" applyFont="1" applyFill="1" applyAlignment="1">
      <alignment vertical="top" wrapText="1"/>
    </xf>
    <xf numFmtId="0" fontId="40" fillId="3" borderId="5" xfId="33" applyFont="1" applyFill="1" applyBorder="1"/>
    <xf numFmtId="0" fontId="40" fillId="3" borderId="5" xfId="33" applyFont="1" applyFill="1" applyBorder="1" applyAlignment="1">
      <alignment vertical="top" wrapText="1"/>
    </xf>
    <xf numFmtId="0" fontId="40" fillId="2" borderId="0" xfId="33" applyFont="1" applyFill="1" applyAlignment="1">
      <alignment vertical="top" wrapText="1"/>
    </xf>
    <xf numFmtId="0" fontId="12" fillId="6" borderId="0" xfId="0" applyFont="1" applyFill="1" applyAlignment="1">
      <alignment horizontal="center"/>
    </xf>
    <xf numFmtId="0" fontId="17" fillId="7" borderId="0" xfId="0" applyFont="1" applyFill="1" applyAlignment="1">
      <alignment horizontal="left"/>
    </xf>
    <xf numFmtId="0" fontId="17" fillId="3" borderId="2" xfId="0" applyFont="1" applyFill="1" applyBorder="1" applyAlignment="1">
      <alignment horizontal="left"/>
    </xf>
    <xf numFmtId="9" fontId="17" fillId="2" borderId="22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4" fillId="3" borderId="3" xfId="0" applyFont="1" applyFill="1" applyBorder="1"/>
    <xf numFmtId="0" fontId="17" fillId="3" borderId="0" xfId="0" applyFont="1" applyFill="1" applyAlignment="1">
      <alignment horizontal="right"/>
    </xf>
    <xf numFmtId="173" fontId="15" fillId="3" borderId="0" xfId="0" applyNumberFormat="1" applyFont="1" applyFill="1"/>
    <xf numFmtId="173" fontId="14" fillId="3" borderId="4" xfId="0" applyNumberFormat="1" applyFont="1" applyFill="1" applyBorder="1"/>
    <xf numFmtId="173" fontId="16" fillId="3" borderId="4" xfId="0" applyNumberFormat="1" applyFont="1" applyFill="1" applyBorder="1"/>
    <xf numFmtId="173" fontId="17" fillId="3" borderId="8" xfId="0" applyNumberFormat="1" applyFont="1" applyFill="1" applyBorder="1" applyAlignment="1">
      <alignment horizontal="center"/>
    </xf>
    <xf numFmtId="173" fontId="17" fillId="3" borderId="7" xfId="0" quotePrefix="1" applyNumberFormat="1" applyFont="1" applyFill="1" applyBorder="1" applyAlignment="1">
      <alignment horizontal="center"/>
    </xf>
    <xf numFmtId="173" fontId="16" fillId="3" borderId="0" xfId="0" applyNumberFormat="1" applyFont="1" applyFill="1"/>
    <xf numFmtId="0" fontId="15" fillId="2" borderId="26" xfId="59" applyFont="1" applyFill="1" applyBorder="1"/>
    <xf numFmtId="0" fontId="15" fillId="2" borderId="22" xfId="59" applyFont="1" applyFill="1" applyBorder="1"/>
    <xf numFmtId="0" fontId="15" fillId="2" borderId="2" xfId="59" applyFont="1" applyFill="1" applyBorder="1"/>
    <xf numFmtId="14" fontId="15" fillId="2" borderId="22" xfId="59" applyNumberFormat="1" applyFont="1" applyFill="1" applyBorder="1"/>
    <xf numFmtId="173" fontId="15" fillId="2" borderId="22" xfId="59" applyNumberFormat="1" applyFont="1" applyFill="1" applyBorder="1"/>
    <xf numFmtId="173" fontId="15" fillId="2" borderId="23" xfId="59" applyNumberFormat="1" applyFont="1" applyFill="1" applyBorder="1"/>
    <xf numFmtId="173" fontId="24" fillId="2" borderId="26" xfId="59" applyNumberFormat="1" applyFont="1" applyFill="1" applyBorder="1" applyProtection="1">
      <protection locked="0" hidden="1"/>
    </xf>
    <xf numFmtId="173" fontId="24" fillId="2" borderId="22" xfId="59" applyNumberFormat="1" applyFont="1" applyFill="1" applyBorder="1" applyProtection="1">
      <protection locked="0" hidden="1"/>
    </xf>
    <xf numFmtId="0" fontId="24" fillId="2" borderId="26" xfId="59" applyFont="1" applyFill="1" applyBorder="1" applyAlignment="1" applyProtection="1">
      <alignment horizontal="left"/>
      <protection locked="0" hidden="1"/>
    </xf>
    <xf numFmtId="0" fontId="24" fillId="2" borderId="22" xfId="59" applyFont="1" applyFill="1" applyBorder="1" applyAlignment="1" applyProtection="1">
      <alignment horizontal="left"/>
      <protection locked="0" hidden="1"/>
    </xf>
    <xf numFmtId="14" fontId="24" fillId="2" borderId="22" xfId="59" applyNumberFormat="1" applyFont="1" applyFill="1" applyBorder="1" applyProtection="1">
      <protection locked="0" hidden="1"/>
    </xf>
    <xf numFmtId="0" fontId="16" fillId="6" borderId="22" xfId="59" applyNumberFormat="1" applyFont="1" applyFill="1" applyBorder="1" applyAlignment="1" applyProtection="1">
      <alignment horizontal="center"/>
      <protection locked="0"/>
    </xf>
    <xf numFmtId="0" fontId="17" fillId="3" borderId="23" xfId="59" applyFont="1" applyFill="1" applyBorder="1" applyAlignment="1" applyProtection="1">
      <alignment horizontal="left" vertical="center" wrapText="1"/>
      <protection locked="0"/>
    </xf>
    <xf numFmtId="173" fontId="16" fillId="3" borderId="23" xfId="59" applyNumberFormat="1" applyFont="1" applyFill="1" applyBorder="1" applyProtection="1">
      <protection locked="0"/>
    </xf>
    <xf numFmtId="173" fontId="14" fillId="3" borderId="3" xfId="0" applyNumberFormat="1" applyFont="1" applyFill="1" applyBorder="1"/>
    <xf numFmtId="173" fontId="16" fillId="3" borderId="3" xfId="0" applyNumberFormat="1" applyFont="1" applyFill="1" applyBorder="1"/>
    <xf numFmtId="180" fontId="16" fillId="0" borderId="0" xfId="0" applyNumberFormat="1" applyFont="1" applyFill="1"/>
    <xf numFmtId="0" fontId="15" fillId="0" borderId="0" xfId="0" applyFont="1" applyFill="1"/>
    <xf numFmtId="0" fontId="16" fillId="0" borderId="0" xfId="0" applyFont="1" applyFill="1"/>
    <xf numFmtId="0" fontId="43" fillId="0" borderId="0" xfId="0" applyFont="1" applyFill="1"/>
    <xf numFmtId="0" fontId="16" fillId="0" borderId="34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6" fillId="0" borderId="7" xfId="0" applyFont="1" applyFill="1" applyBorder="1"/>
    <xf numFmtId="173" fontId="16" fillId="3" borderId="7" xfId="0" applyNumberFormat="1" applyFont="1" applyFill="1" applyBorder="1"/>
    <xf numFmtId="0" fontId="16" fillId="2" borderId="7" xfId="0" applyFont="1" applyFill="1" applyBorder="1"/>
    <xf numFmtId="172" fontId="16" fillId="0" borderId="0" xfId="0" applyNumberFormat="1" applyFont="1" applyFill="1"/>
    <xf numFmtId="172" fontId="17" fillId="0" borderId="0" xfId="0" applyNumberFormat="1" applyFont="1" applyFill="1"/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6" xfId="0" applyFont="1" applyFill="1" applyBorder="1"/>
    <xf numFmtId="173" fontId="16" fillId="3" borderId="2" xfId="0" applyNumberFormat="1" applyFont="1" applyFill="1" applyBorder="1"/>
    <xf numFmtId="173" fontId="16" fillId="3" borderId="8" xfId="0" applyNumberFormat="1" applyFont="1" applyFill="1" applyBorder="1"/>
    <xf numFmtId="173" fontId="16" fillId="3" borderId="9" xfId="0" applyNumberFormat="1" applyFont="1" applyFill="1" applyBorder="1"/>
    <xf numFmtId="0" fontId="17" fillId="0" borderId="36" xfId="0" applyFont="1" applyFill="1" applyBorder="1"/>
    <xf numFmtId="0" fontId="11" fillId="3" borderId="0" xfId="0" applyFont="1" applyFill="1" applyBorder="1" applyAlignment="1">
      <alignment horizontal="right"/>
    </xf>
    <xf numFmtId="173" fontId="17" fillId="7" borderId="37" xfId="0" applyNumberFormat="1" applyFont="1" applyFill="1" applyBorder="1"/>
    <xf numFmtId="173" fontId="17" fillId="0" borderId="4" xfId="0" applyNumberFormat="1" applyFont="1" applyFill="1" applyBorder="1" applyAlignment="1">
      <alignment horizontal="center"/>
    </xf>
    <xf numFmtId="173" fontId="17" fillId="7" borderId="38" xfId="0" applyNumberFormat="1" applyFont="1" applyFill="1" applyBorder="1" applyAlignment="1">
      <alignment horizontal="center"/>
    </xf>
    <xf numFmtId="173" fontId="17" fillId="7" borderId="10" xfId="0" applyNumberFormat="1" applyFont="1" applyFill="1" applyBorder="1" applyAlignment="1">
      <alignment horizontal="center"/>
    </xf>
    <xf numFmtId="0" fontId="31" fillId="3" borderId="0" xfId="33" applyFont="1" applyFill="1"/>
    <xf numFmtId="0" fontId="20" fillId="2" borderId="0" xfId="33" applyFont="1" applyFill="1"/>
    <xf numFmtId="0" fontId="57" fillId="2" borderId="0" xfId="33" applyFont="1" applyFill="1"/>
    <xf numFmtId="0" fontId="20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center"/>
    </xf>
    <xf numFmtId="0" fontId="20" fillId="3" borderId="0" xfId="33" applyFont="1" applyFill="1" applyAlignment="1">
      <alignment vertical="top" wrapText="1"/>
    </xf>
    <xf numFmtId="0" fontId="31" fillId="3" borderId="5" xfId="33" applyFont="1" applyFill="1" applyBorder="1" applyAlignment="1">
      <alignment horizontal="center"/>
    </xf>
    <xf numFmtId="0" fontId="31" fillId="3" borderId="5" xfId="33" applyFont="1" applyFill="1" applyBorder="1" applyAlignment="1">
      <alignment horizontal="center" vertical="top" wrapText="1"/>
    </xf>
    <xf numFmtId="0" fontId="20" fillId="3" borderId="5" xfId="33" applyFont="1" applyFill="1" applyBorder="1" applyAlignment="1">
      <alignment horizontal="center"/>
    </xf>
    <xf numFmtId="0" fontId="39" fillId="8" borderId="5" xfId="14" applyFont="1" applyFill="1" applyBorder="1" applyAlignment="1" applyProtection="1"/>
    <xf numFmtId="0" fontId="12" fillId="8" borderId="5" xfId="0" applyFont="1" applyFill="1" applyBorder="1"/>
    <xf numFmtId="0" fontId="20" fillId="3" borderId="5" xfId="33" applyFont="1" applyFill="1" applyBorder="1" applyAlignment="1">
      <alignment vertical="top" wrapText="1"/>
    </xf>
    <xf numFmtId="0" fontId="15" fillId="9" borderId="0" xfId="0" applyFont="1" applyFill="1" applyAlignment="1">
      <alignment vertical="center" wrapText="1"/>
    </xf>
    <xf numFmtId="0" fontId="15" fillId="9" borderId="0" xfId="0" applyFont="1" applyFill="1"/>
    <xf numFmtId="0" fontId="20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0" borderId="0" xfId="62" applyFont="1" applyFill="1" applyBorder="1" applyAlignment="1">
      <alignment horizontal="left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9" borderId="5" xfId="0" applyFont="1" applyFill="1" applyBorder="1" applyAlignment="1">
      <alignment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9" borderId="0" xfId="0" applyFont="1" applyFill="1" applyBorder="1" applyAlignment="1">
      <alignment vertical="center" wrapText="1"/>
    </xf>
    <xf numFmtId="0" fontId="15" fillId="9" borderId="0" xfId="0" applyFont="1" applyFill="1" applyBorder="1"/>
    <xf numFmtId="0" fontId="3" fillId="0" borderId="0" xfId="0" applyFont="1" applyAlignment="1">
      <alignment horizontal="left"/>
    </xf>
    <xf numFmtId="0" fontId="58" fillId="0" borderId="0" xfId="0" applyFont="1"/>
    <xf numFmtId="0" fontId="45" fillId="0" borderId="0" xfId="0" applyFont="1"/>
    <xf numFmtId="0" fontId="45" fillId="0" borderId="0" xfId="0" quotePrefix="1" applyFont="1"/>
    <xf numFmtId="0" fontId="45" fillId="0" borderId="0" xfId="0" applyFont="1" applyBorder="1"/>
    <xf numFmtId="14" fontId="45" fillId="0" borderId="0" xfId="0" applyNumberFormat="1" applyFont="1"/>
    <xf numFmtId="0" fontId="46" fillId="0" borderId="0" xfId="0" applyFont="1" applyAlignment="1">
      <alignment horizontal="center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1" fillId="9" borderId="5" xfId="0" applyFont="1" applyFill="1" applyBorder="1" applyAlignment="1">
      <alignment horizontal="center"/>
    </xf>
    <xf numFmtId="2" fontId="15" fillId="9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9" borderId="2" xfId="59" applyFont="1" applyFill="1" applyBorder="1"/>
    <xf numFmtId="0" fontId="15" fillId="9" borderId="22" xfId="59" applyFont="1" applyFill="1" applyBorder="1"/>
    <xf numFmtId="173" fontId="15" fillId="9" borderId="23" xfId="59" applyNumberFormat="1" applyFont="1" applyFill="1" applyBorder="1"/>
    <xf numFmtId="0" fontId="15" fillId="10" borderId="0" xfId="0" applyFont="1" applyFill="1" applyAlignment="1">
      <alignment horizontal="left"/>
    </xf>
    <xf numFmtId="0" fontId="15" fillId="10" borderId="5" xfId="0" applyFont="1" applyFill="1" applyBorder="1" applyAlignment="1">
      <alignment vertical="top" wrapText="1"/>
    </xf>
    <xf numFmtId="0" fontId="11" fillId="0" borderId="0" xfId="61" applyFont="1" applyFill="1"/>
    <xf numFmtId="0" fontId="11" fillId="0" borderId="0" xfId="0" applyFont="1" applyFill="1" applyAlignment="1">
      <alignment horizontal="left" vertical="center"/>
    </xf>
    <xf numFmtId="0" fontId="20" fillId="9" borderId="5" xfId="33" applyFont="1" applyFill="1" applyBorder="1" applyAlignment="1">
      <alignment vertical="top" wrapText="1"/>
    </xf>
    <xf numFmtId="0" fontId="20" fillId="10" borderId="5" xfId="33" applyFont="1" applyFill="1" applyBorder="1" applyAlignment="1">
      <alignment horizontal="center"/>
    </xf>
    <xf numFmtId="0" fontId="59" fillId="2" borderId="0" xfId="30" applyFont="1" applyFill="1"/>
    <xf numFmtId="0" fontId="15" fillId="9" borderId="0" xfId="0" applyFont="1" applyFill="1"/>
    <xf numFmtId="0" fontId="59" fillId="2" borderId="0" xfId="30" applyFont="1" applyFill="1"/>
    <xf numFmtId="0" fontId="59" fillId="2" borderId="0" xfId="30" applyFont="1" applyFill="1"/>
    <xf numFmtId="0" fontId="15" fillId="9" borderId="0" xfId="0" applyFont="1" applyFill="1"/>
    <xf numFmtId="0" fontId="59" fillId="2" borderId="0" xfId="30" applyFont="1" applyFill="1"/>
    <xf numFmtId="0" fontId="59" fillId="2" borderId="0" xfId="30" applyFont="1" applyFill="1"/>
    <xf numFmtId="0" fontId="59" fillId="2" borderId="0" xfId="30" applyFont="1" applyFill="1"/>
    <xf numFmtId="0" fontId="59" fillId="2" borderId="0" xfId="30" applyFont="1" applyFill="1"/>
    <xf numFmtId="0" fontId="59" fillId="2" borderId="0" xfId="30" applyFont="1" applyFill="1"/>
    <xf numFmtId="0" fontId="59" fillId="2" borderId="0" xfId="30" applyFont="1" applyFill="1"/>
    <xf numFmtId="0" fontId="59" fillId="2" borderId="0" xfId="30" applyFont="1" applyFill="1"/>
    <xf numFmtId="0" fontId="59" fillId="2" borderId="0" xfId="30" applyFont="1" applyFill="1"/>
    <xf numFmtId="0" fontId="57" fillId="3" borderId="0" xfId="0" applyFont="1" applyFill="1"/>
    <xf numFmtId="0" fontId="60" fillId="3" borderId="0" xfId="0" applyFont="1" applyFill="1"/>
    <xf numFmtId="0" fontId="57" fillId="3" borderId="0" xfId="59" applyFont="1" applyFill="1" applyBorder="1"/>
    <xf numFmtId="0" fontId="57" fillId="3" borderId="0" xfId="59" applyFont="1" applyFill="1" applyBorder="1" applyAlignment="1">
      <alignment horizontal="center"/>
    </xf>
    <xf numFmtId="0" fontId="61" fillId="3" borderId="0" xfId="59" applyFont="1" applyFill="1" applyBorder="1"/>
    <xf numFmtId="0" fontId="60" fillId="3" borderId="0" xfId="59" applyFont="1" applyFill="1"/>
    <xf numFmtId="0" fontId="62" fillId="3" borderId="0" xfId="59" applyFont="1" applyFill="1" applyAlignment="1">
      <alignment horizontal="center"/>
    </xf>
    <xf numFmtId="0" fontId="57" fillId="3" borderId="0" xfId="33" applyFont="1" applyFill="1"/>
    <xf numFmtId="0" fontId="57" fillId="3" borderId="0" xfId="33" applyFont="1" applyFill="1" applyAlignment="1">
      <alignment horizontal="right"/>
    </xf>
    <xf numFmtId="173" fontId="17" fillId="0" borderId="0" xfId="0" applyNumberFormat="1" applyFont="1"/>
    <xf numFmtId="182" fontId="17" fillId="0" borderId="0" xfId="0" applyNumberFormat="1" applyFont="1" applyAlignment="1">
      <alignment horizontal="center"/>
    </xf>
    <xf numFmtId="173" fontId="17" fillId="3" borderId="0" xfId="0" applyNumberFormat="1" applyFont="1" applyFill="1" applyBorder="1"/>
    <xf numFmtId="0" fontId="16" fillId="9" borderId="40" xfId="0" applyFont="1" applyFill="1" applyBorder="1"/>
    <xf numFmtId="0" fontId="16" fillId="9" borderId="40" xfId="0" applyFont="1" applyFill="1" applyBorder="1" applyAlignment="1">
      <alignment horizontal="left"/>
    </xf>
    <xf numFmtId="3" fontId="16" fillId="9" borderId="40" xfId="0" applyNumberFormat="1" applyFont="1" applyFill="1" applyBorder="1"/>
    <xf numFmtId="3" fontId="16" fillId="9" borderId="40" xfId="0" applyNumberFormat="1" applyFont="1" applyFill="1" applyBorder="1" applyAlignment="1">
      <alignment horizontal="right"/>
    </xf>
    <xf numFmtId="0" fontId="63" fillId="0" borderId="0" xfId="0" applyFont="1" applyFill="1" applyAlignment="1">
      <alignment horizontal="right"/>
    </xf>
    <xf numFmtId="0" fontId="63" fillId="0" borderId="0" xfId="0" applyFont="1" applyFill="1" applyAlignment="1">
      <alignment horizontal="center"/>
    </xf>
    <xf numFmtId="0" fontId="63" fillId="0" borderId="0" xfId="0" applyFont="1" applyFill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6" fillId="0" borderId="41" xfId="0" applyFont="1" applyFill="1" applyBorder="1"/>
    <xf numFmtId="173" fontId="17" fillId="3" borderId="42" xfId="0" applyNumberFormat="1" applyFont="1" applyFill="1" applyBorder="1"/>
    <xf numFmtId="173" fontId="17" fillId="3" borderId="42" xfId="0" applyNumberFormat="1" applyFont="1" applyFill="1" applyBorder="1" applyAlignment="1">
      <alignment horizontal="center"/>
    </xf>
    <xf numFmtId="173" fontId="17" fillId="3" borderId="42" xfId="0" applyNumberFormat="1" applyFont="1" applyFill="1" applyBorder="1" applyAlignment="1">
      <alignment vertical="center"/>
    </xf>
    <xf numFmtId="173" fontId="17" fillId="3" borderId="43" xfId="0" applyNumberFormat="1" applyFont="1" applyFill="1" applyBorder="1"/>
    <xf numFmtId="173" fontId="17" fillId="3" borderId="5" xfId="0" applyNumberFormat="1" applyFont="1" applyFill="1" applyBorder="1"/>
    <xf numFmtId="173" fontId="17" fillId="3" borderId="5" xfId="0" applyNumberFormat="1" applyFont="1" applyFill="1" applyBorder="1" applyAlignment="1">
      <alignment horizontal="center"/>
    </xf>
    <xf numFmtId="173" fontId="17" fillId="3" borderId="44" xfId="0" applyNumberFormat="1" applyFont="1" applyFill="1" applyBorder="1"/>
    <xf numFmtId="173" fontId="17" fillId="3" borderId="11" xfId="0" applyNumberFormat="1" applyFont="1" applyFill="1" applyBorder="1"/>
    <xf numFmtId="173" fontId="17" fillId="3" borderId="11" xfId="0" applyNumberFormat="1" applyFont="1" applyFill="1" applyBorder="1" applyAlignment="1">
      <alignment horizontal="center"/>
    </xf>
    <xf numFmtId="173" fontId="17" fillId="3" borderId="45" xfId="0" applyNumberFormat="1" applyFont="1" applyFill="1" applyBorder="1"/>
    <xf numFmtId="173" fontId="17" fillId="3" borderId="46" xfId="0" applyNumberFormat="1" applyFont="1" applyFill="1" applyBorder="1"/>
    <xf numFmtId="173" fontId="17" fillId="3" borderId="46" xfId="0" applyNumberFormat="1" applyFont="1" applyFill="1" applyBorder="1" applyAlignment="1">
      <alignment horizontal="center"/>
    </xf>
    <xf numFmtId="173" fontId="17" fillId="3" borderId="47" xfId="0" applyNumberFormat="1" applyFont="1" applyFill="1" applyBorder="1"/>
    <xf numFmtId="173" fontId="16" fillId="0" borderId="0" xfId="0" applyNumberFormat="1" applyFont="1" applyFill="1"/>
    <xf numFmtId="0" fontId="17" fillId="3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/>
    </xf>
    <xf numFmtId="0" fontId="17" fillId="3" borderId="42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1" fillId="0" borderId="21" xfId="59" applyFont="1" applyFill="1" applyBorder="1" applyAlignment="1">
      <alignment horizontal="right"/>
    </xf>
    <xf numFmtId="0" fontId="11" fillId="0" borderId="3" xfId="59" applyFont="1" applyFill="1" applyBorder="1" applyAlignment="1">
      <alignment horizontal="right"/>
    </xf>
    <xf numFmtId="0" fontId="11" fillId="0" borderId="4" xfId="59" applyFont="1" applyFill="1" applyBorder="1" applyAlignment="1">
      <alignment horizontal="right"/>
    </xf>
    <xf numFmtId="0" fontId="11" fillId="0" borderId="50" xfId="59" applyFont="1" applyFill="1" applyBorder="1" applyAlignment="1">
      <alignment horizontal="right"/>
    </xf>
    <xf numFmtId="0" fontId="11" fillId="0" borderId="29" xfId="59" applyFont="1" applyFill="1" applyBorder="1" applyAlignment="1">
      <alignment horizontal="right"/>
    </xf>
    <xf numFmtId="0" fontId="11" fillId="0" borderId="30" xfId="59" applyFont="1" applyFill="1" applyBorder="1" applyAlignment="1">
      <alignment horizontal="right"/>
    </xf>
    <xf numFmtId="173" fontId="17" fillId="3" borderId="21" xfId="59" applyNumberFormat="1" applyFont="1" applyFill="1" applyBorder="1" applyProtection="1">
      <protection locked="0" hidden="1"/>
    </xf>
    <xf numFmtId="173" fontId="17" fillId="3" borderId="3" xfId="59" applyNumberFormat="1" applyFont="1" applyFill="1" applyBorder="1" applyProtection="1">
      <protection locked="0" hidden="1"/>
    </xf>
    <xf numFmtId="173" fontId="17" fillId="3" borderId="20" xfId="59" applyNumberFormat="1" applyFont="1" applyFill="1" applyBorder="1" applyProtection="1">
      <protection locked="0" hidden="1"/>
    </xf>
    <xf numFmtId="173" fontId="17" fillId="3" borderId="21" xfId="59" applyNumberFormat="1" applyFont="1" applyFill="1" applyBorder="1" applyAlignment="1" applyProtection="1">
      <alignment horizontal="right"/>
      <protection locked="0" hidden="1"/>
    </xf>
    <xf numFmtId="173" fontId="17" fillId="3" borderId="4" xfId="59" applyNumberFormat="1" applyFont="1" applyFill="1" applyBorder="1" applyAlignment="1" applyProtection="1">
      <alignment horizontal="right"/>
      <protection locked="0" hidden="1"/>
    </xf>
    <xf numFmtId="0" fontId="22" fillId="3" borderId="19" xfId="59" applyFont="1" applyFill="1" applyBorder="1" applyAlignment="1" applyProtection="1">
      <alignment horizontal="center" vertical="center" wrapText="1"/>
      <protection locked="0" hidden="1"/>
    </xf>
    <xf numFmtId="0" fontId="22" fillId="3" borderId="23" xfId="59" applyFont="1" applyFill="1" applyBorder="1" applyAlignment="1" applyProtection="1">
      <alignment horizontal="center" vertical="center" wrapText="1"/>
      <protection locked="0" hidden="1"/>
    </xf>
    <xf numFmtId="0" fontId="22" fillId="3" borderId="16" xfId="59" applyFont="1" applyFill="1" applyBorder="1" applyAlignment="1" applyProtection="1">
      <alignment horizontal="center" vertical="center" wrapText="1"/>
      <protection locked="0" hidden="1"/>
    </xf>
    <xf numFmtId="0" fontId="22" fillId="3" borderId="26" xfId="59" applyFont="1" applyFill="1" applyBorder="1" applyAlignment="1" applyProtection="1">
      <alignment horizontal="center" vertical="center" wrapText="1"/>
      <protection locked="0" hidden="1"/>
    </xf>
    <xf numFmtId="0" fontId="22" fillId="3" borderId="17" xfId="59" applyFont="1" applyFill="1" applyBorder="1" applyAlignment="1" applyProtection="1">
      <alignment horizontal="center" vertical="center" wrapText="1"/>
      <protection locked="0" hidden="1"/>
    </xf>
    <xf numFmtId="0" fontId="22" fillId="3" borderId="22" xfId="59" applyFont="1" applyFill="1" applyBorder="1" applyAlignment="1" applyProtection="1">
      <alignment horizontal="center" vertical="center" wrapText="1"/>
      <protection locked="0" hidden="1"/>
    </xf>
    <xf numFmtId="0" fontId="11" fillId="3" borderId="17" xfId="59" applyFont="1" applyFill="1" applyBorder="1" applyAlignment="1">
      <alignment horizontal="center"/>
    </xf>
    <xf numFmtId="0" fontId="11" fillId="3" borderId="50" xfId="59" applyFont="1" applyFill="1" applyBorder="1" applyAlignment="1">
      <alignment horizontal="right"/>
    </xf>
    <xf numFmtId="0" fontId="11" fillId="3" borderId="29" xfId="59" applyFont="1" applyFill="1" applyBorder="1" applyAlignment="1">
      <alignment horizontal="right"/>
    </xf>
    <xf numFmtId="0" fontId="11" fillId="3" borderId="30" xfId="59" applyFont="1" applyFill="1" applyBorder="1" applyAlignment="1">
      <alignment horizontal="right"/>
    </xf>
    <xf numFmtId="0" fontId="17" fillId="3" borderId="27" xfId="59" applyFont="1" applyFill="1" applyBorder="1" applyAlignment="1" applyProtection="1">
      <alignment horizontal="right"/>
      <protection locked="0" hidden="1"/>
    </xf>
    <xf numFmtId="0" fontId="17" fillId="3" borderId="24" xfId="59" applyFont="1" applyFill="1" applyBorder="1" applyAlignment="1" applyProtection="1">
      <alignment horizontal="right"/>
      <protection locked="0" hidden="1"/>
    </xf>
    <xf numFmtId="0" fontId="36" fillId="3" borderId="17" xfId="59" applyFont="1" applyFill="1" applyBorder="1" applyAlignment="1">
      <alignment horizontal="center"/>
    </xf>
    <xf numFmtId="3" fontId="21" fillId="3" borderId="7" xfId="59" applyNumberFormat="1" applyFont="1" applyFill="1" applyBorder="1" applyAlignment="1">
      <alignment horizontal="right" vertical="top" wrapText="1"/>
    </xf>
    <xf numFmtId="0" fontId="23" fillId="3" borderId="0" xfId="59" applyFont="1" applyFill="1" applyAlignment="1">
      <alignment horizontal="center" vertical="top" wrapText="1"/>
    </xf>
    <xf numFmtId="0" fontId="14" fillId="3" borderId="0" xfId="59" applyFont="1" applyFill="1" applyAlignment="1">
      <alignment horizontal="justify" vertical="top" wrapText="1"/>
    </xf>
    <xf numFmtId="0" fontId="14" fillId="3" borderId="8" xfId="59" applyFont="1" applyFill="1" applyBorder="1" applyAlignment="1">
      <alignment horizontal="center"/>
    </xf>
    <xf numFmtId="0" fontId="14" fillId="3" borderId="0" xfId="59" applyFont="1" applyFill="1" applyBorder="1"/>
    <xf numFmtId="0" fontId="14" fillId="3" borderId="0" xfId="59" quotePrefix="1" applyFont="1" applyFill="1" applyBorder="1"/>
    <xf numFmtId="0" fontId="29" fillId="3" borderId="0" xfId="59" applyFont="1" applyFill="1" applyBorder="1" applyAlignment="1">
      <alignment horizontal="right"/>
    </xf>
    <xf numFmtId="0" fontId="26" fillId="3" borderId="0" xfId="59" applyFont="1" applyFill="1" applyBorder="1" applyAlignment="1">
      <alignment horizontal="right"/>
    </xf>
    <xf numFmtId="0" fontId="21" fillId="3" borderId="0" xfId="59" applyFont="1" applyFill="1" applyBorder="1" applyAlignment="1">
      <alignment horizontal="left" vertical="top" wrapText="1"/>
    </xf>
    <xf numFmtId="0" fontId="23" fillId="3" borderId="0" xfId="59" applyFont="1" applyFill="1" applyAlignment="1">
      <alignment horizontal="left" vertical="top" wrapText="1"/>
    </xf>
    <xf numFmtId="0" fontId="21" fillId="3" borderId="0" xfId="59" applyFont="1" applyFill="1" applyAlignment="1">
      <alignment horizontal="center" vertical="top" wrapText="1"/>
    </xf>
    <xf numFmtId="0" fontId="23" fillId="3" borderId="0" xfId="59" applyFont="1" applyFill="1" applyAlignment="1">
      <alignment horizontal="left"/>
    </xf>
    <xf numFmtId="0" fontId="23" fillId="3" borderId="0" xfId="59" applyFont="1" applyFill="1"/>
    <xf numFmtId="0" fontId="21" fillId="2" borderId="0" xfId="59" applyFont="1" applyFill="1" applyAlignment="1">
      <alignment horizontal="left"/>
    </xf>
    <xf numFmtId="6" fontId="21" fillId="2" borderId="7" xfId="59" applyNumberFormat="1" applyFont="1" applyFill="1" applyBorder="1" applyAlignment="1">
      <alignment horizontal="right" vertical="top" wrapText="1"/>
    </xf>
    <xf numFmtId="0" fontId="23" fillId="3" borderId="0" xfId="59" applyFont="1" applyFill="1" applyBorder="1" applyAlignment="1">
      <alignment horizontal="center" vertical="top" wrapText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47</v>
      </c>
      <c r="B1" s="377"/>
      <c r="C1" s="7"/>
      <c r="D1" s="8"/>
      <c r="E1" s="8"/>
    </row>
    <row r="2" spans="1:7" s="3" customFormat="1" ht="16.5" customHeight="1" x14ac:dyDescent="0.3">
      <c r="A2" s="7"/>
      <c r="B2" s="377"/>
      <c r="C2" s="7"/>
      <c r="D2" s="427">
        <f>A80</f>
        <v>0</v>
      </c>
      <c r="E2" s="427">
        <f>A82</f>
        <v>0</v>
      </c>
      <c r="F2" s="420" t="s">
        <v>357</v>
      </c>
    </row>
    <row r="3" spans="1:7" s="3" customFormat="1" ht="16.5" customHeight="1" x14ac:dyDescent="0.3">
      <c r="A3" s="9" t="s">
        <v>48</v>
      </c>
      <c r="B3" s="377"/>
      <c r="C3" s="10"/>
      <c r="D3" s="11"/>
      <c r="E3" s="11"/>
      <c r="F3" s="63" t="s">
        <v>47</v>
      </c>
      <c r="G3" s="3" t="s">
        <v>53</v>
      </c>
    </row>
    <row r="4" spans="1:7" ht="16.5" customHeight="1" x14ac:dyDescent="0.3">
      <c r="A4" s="13" t="str">
        <f>"Ügyfél:   "&amp;Alapa!$C$17</f>
        <v xml:space="preserve">Ügyfél:   </v>
      </c>
      <c r="B4" s="380"/>
      <c r="C4" s="13" t="s">
        <v>3</v>
      </c>
      <c r="D4" s="14">
        <f>Alapa!$C$15</f>
        <v>0</v>
      </c>
      <c r="E4" s="15"/>
      <c r="F4" s="63" t="s">
        <v>1</v>
      </c>
      <c r="G4" s="3" t="s">
        <v>54</v>
      </c>
    </row>
    <row r="5" spans="1:7" ht="16.5" customHeight="1" x14ac:dyDescent="0.3">
      <c r="A5" s="13" t="str">
        <f>"Fordulónap: "&amp;Alapa!$C$12</f>
        <v xml:space="preserve">Fordulónap: </v>
      </c>
      <c r="B5" s="380"/>
      <c r="C5" s="12" t="s">
        <v>4</v>
      </c>
      <c r="D5" s="60" t="e">
        <f>VLOOKUP(G15,Alapa!$G$2:$H$22,2)</f>
        <v>#N/A</v>
      </c>
      <c r="E5" s="61"/>
      <c r="F5" s="63" t="s">
        <v>45</v>
      </c>
      <c r="G5" s="3" t="s">
        <v>55</v>
      </c>
    </row>
    <row r="6" spans="1:7" ht="16.5" customHeight="1" x14ac:dyDescent="0.3">
      <c r="A6" s="17"/>
      <c r="B6" s="378"/>
      <c r="C6" s="13" t="s">
        <v>51</v>
      </c>
      <c r="D6" s="16" t="str">
        <f>IF(Alapa!$N$2=0," ",Alapa!$N$2)</f>
        <v xml:space="preserve"> </v>
      </c>
      <c r="E6" s="62"/>
      <c r="F6" s="63" t="s">
        <v>227</v>
      </c>
      <c r="G6" s="3" t="s">
        <v>236</v>
      </c>
    </row>
    <row r="7" spans="1:7" ht="16.5" customHeight="1" x14ac:dyDescent="0.3">
      <c r="A7" s="17"/>
      <c r="B7" s="379"/>
      <c r="C7" s="19"/>
      <c r="D7" s="20"/>
      <c r="E7" s="335"/>
      <c r="F7" s="63" t="s">
        <v>228</v>
      </c>
      <c r="G7" s="3" t="s">
        <v>85</v>
      </c>
    </row>
    <row r="8" spans="1:7" ht="16.5" customHeight="1" x14ac:dyDescent="0.3">
      <c r="A8" s="17" t="s">
        <v>21</v>
      </c>
      <c r="B8" s="18"/>
      <c r="C8" s="18"/>
      <c r="D8" s="21">
        <f>Alapa!D111</f>
        <v>0</v>
      </c>
      <c r="E8" s="335"/>
      <c r="F8" s="63" t="s">
        <v>229</v>
      </c>
      <c r="G8" s="3" t="s">
        <v>237</v>
      </c>
    </row>
    <row r="9" spans="1:7" ht="16.5" customHeight="1" x14ac:dyDescent="0.3">
      <c r="A9" s="22" t="s">
        <v>22</v>
      </c>
      <c r="B9" s="18"/>
      <c r="C9" s="18"/>
      <c r="D9" s="19">
        <f>Alapa!E111</f>
        <v>0</v>
      </c>
      <c r="E9" s="335"/>
      <c r="F9" s="63" t="s">
        <v>230</v>
      </c>
      <c r="G9" s="3" t="s">
        <v>238</v>
      </c>
    </row>
    <row r="10" spans="1:7" ht="15.75" customHeight="1" x14ac:dyDescent="0.3">
      <c r="A10" s="22"/>
      <c r="B10" s="18"/>
      <c r="C10" s="18"/>
      <c r="D10" s="19"/>
      <c r="E10" s="335"/>
      <c r="F10" s="63" t="s">
        <v>231</v>
      </c>
      <c r="G10" s="3" t="s">
        <v>239</v>
      </c>
    </row>
    <row r="11" spans="1:7" ht="15.75" customHeight="1" x14ac:dyDescent="0.3">
      <c r="A11" s="399" t="s">
        <v>344</v>
      </c>
      <c r="B11" s="378"/>
      <c r="C11" s="19"/>
      <c r="D11" s="20"/>
      <c r="E11" s="335"/>
      <c r="F11" s="63" t="s">
        <v>232</v>
      </c>
      <c r="G11" s="3" t="s">
        <v>155</v>
      </c>
    </row>
    <row r="12" spans="1:7" x14ac:dyDescent="0.3">
      <c r="A12" s="38" t="s">
        <v>345</v>
      </c>
      <c r="B12" s="378"/>
      <c r="C12" s="23"/>
      <c r="D12" s="23"/>
      <c r="E12" s="335"/>
      <c r="F12" s="63" t="s">
        <v>233</v>
      </c>
      <c r="G12" s="3" t="s">
        <v>240</v>
      </c>
    </row>
    <row r="13" spans="1:7" x14ac:dyDescent="0.3">
      <c r="A13" s="23"/>
      <c r="B13" s="378"/>
      <c r="C13" s="25"/>
      <c r="D13" s="25"/>
      <c r="E13" s="25"/>
      <c r="F13" s="63" t="s">
        <v>234</v>
      </c>
      <c r="G13" s="3" t="s">
        <v>156</v>
      </c>
    </row>
    <row r="14" spans="1:7" ht="16.5" customHeight="1" x14ac:dyDescent="0.3">
      <c r="A14" s="25"/>
      <c r="B14" s="408" t="s">
        <v>276</v>
      </c>
      <c r="C14" s="23"/>
      <c r="D14" s="23"/>
      <c r="E14" s="335"/>
      <c r="F14" s="63" t="s">
        <v>273</v>
      </c>
      <c r="G14" s="3" t="s">
        <v>268</v>
      </c>
    </row>
    <row r="15" spans="1:7" x14ac:dyDescent="0.3">
      <c r="A15" s="403" t="s">
        <v>190</v>
      </c>
      <c r="B15" s="403" t="s">
        <v>23</v>
      </c>
      <c r="C15" s="24" t="s">
        <v>24</v>
      </c>
      <c r="D15" s="24" t="s">
        <v>343</v>
      </c>
      <c r="E15" s="24" t="s">
        <v>25</v>
      </c>
      <c r="F15" s="3" t="s">
        <v>4</v>
      </c>
      <c r="G15" s="305">
        <v>1</v>
      </c>
    </row>
    <row r="16" spans="1:7" x14ac:dyDescent="0.3">
      <c r="A16" s="404">
        <v>1</v>
      </c>
      <c r="B16" s="409" t="s">
        <v>284</v>
      </c>
      <c r="C16" s="398" t="s">
        <v>327</v>
      </c>
      <c r="D16" s="401"/>
      <c r="E16" s="401"/>
    </row>
    <row r="17" spans="1:5" ht="25.5" x14ac:dyDescent="0.3">
      <c r="A17" s="404">
        <v>2</v>
      </c>
      <c r="B17" s="409" t="s">
        <v>288</v>
      </c>
      <c r="C17" s="398" t="s">
        <v>331</v>
      </c>
      <c r="D17" s="401"/>
      <c r="E17" s="401"/>
    </row>
    <row r="18" spans="1:5" x14ac:dyDescent="0.3">
      <c r="A18" s="404">
        <v>3</v>
      </c>
      <c r="B18" s="409" t="s">
        <v>289</v>
      </c>
      <c r="C18" s="398" t="s">
        <v>272</v>
      </c>
      <c r="D18" s="401"/>
      <c r="E18" s="401"/>
    </row>
    <row r="19" spans="1:5" ht="38.25" x14ac:dyDescent="0.3">
      <c r="A19" s="404">
        <v>4</v>
      </c>
      <c r="B19" s="409" t="s">
        <v>292</v>
      </c>
      <c r="C19" s="398" t="s">
        <v>271</v>
      </c>
      <c r="D19" s="401"/>
      <c r="E19" s="401"/>
    </row>
    <row r="20" spans="1:5" ht="25.5" x14ac:dyDescent="0.3">
      <c r="A20" s="404">
        <v>5</v>
      </c>
      <c r="B20" s="409" t="s">
        <v>346</v>
      </c>
      <c r="C20" s="398" t="s">
        <v>327</v>
      </c>
      <c r="D20" s="401"/>
      <c r="E20" s="401"/>
    </row>
    <row r="21" spans="1:5" ht="51" x14ac:dyDescent="0.3">
      <c r="A21" s="404">
        <v>6</v>
      </c>
      <c r="B21" s="409" t="s">
        <v>349</v>
      </c>
      <c r="C21" s="398" t="s">
        <v>333</v>
      </c>
      <c r="D21" s="401"/>
      <c r="E21" s="401"/>
    </row>
    <row r="22" spans="1:5" ht="25.5" x14ac:dyDescent="0.3">
      <c r="A22" s="404">
        <v>7</v>
      </c>
      <c r="B22" s="409" t="s">
        <v>294</v>
      </c>
      <c r="C22" s="398" t="s">
        <v>334</v>
      </c>
      <c r="D22" s="401"/>
      <c r="E22" s="401"/>
    </row>
    <row r="23" spans="1:5" x14ac:dyDescent="0.3">
      <c r="A23" s="404">
        <v>8</v>
      </c>
      <c r="B23" s="409" t="s">
        <v>296</v>
      </c>
      <c r="C23" s="398" t="s">
        <v>327</v>
      </c>
      <c r="D23" s="401"/>
      <c r="E23" s="401"/>
    </row>
    <row r="24" spans="1:5" ht="38.25" x14ac:dyDescent="0.3">
      <c r="A24" s="404">
        <v>9</v>
      </c>
      <c r="B24" s="409" t="s">
        <v>297</v>
      </c>
      <c r="C24" s="398" t="s">
        <v>336</v>
      </c>
      <c r="D24" s="401"/>
      <c r="E24" s="401"/>
    </row>
    <row r="25" spans="1:5" ht="25.5" x14ac:dyDescent="0.3">
      <c r="A25" s="404">
        <v>10</v>
      </c>
      <c r="B25" s="409" t="s">
        <v>350</v>
      </c>
      <c r="C25" s="398" t="s">
        <v>331</v>
      </c>
      <c r="D25" s="401"/>
      <c r="E25" s="401"/>
    </row>
    <row r="26" spans="1:5" ht="38.25" x14ac:dyDescent="0.3">
      <c r="A26" s="404">
        <v>11</v>
      </c>
      <c r="B26" s="409" t="s">
        <v>299</v>
      </c>
      <c r="C26" s="398" t="s">
        <v>337</v>
      </c>
      <c r="D26" s="401"/>
      <c r="E26" s="401"/>
    </row>
    <row r="27" spans="1:5" ht="25.5" x14ac:dyDescent="0.3">
      <c r="A27" s="404">
        <v>12</v>
      </c>
      <c r="B27" s="409" t="s">
        <v>300</v>
      </c>
      <c r="C27" s="398" t="s">
        <v>331</v>
      </c>
      <c r="D27" s="401"/>
      <c r="E27" s="401"/>
    </row>
    <row r="28" spans="1:5" ht="25.5" x14ac:dyDescent="0.3">
      <c r="A28" s="404">
        <v>13</v>
      </c>
      <c r="B28" s="409" t="s">
        <v>305</v>
      </c>
      <c r="C28" s="398" t="s">
        <v>331</v>
      </c>
      <c r="D28" s="401"/>
      <c r="E28" s="401"/>
    </row>
    <row r="29" spans="1:5" ht="38.25" x14ac:dyDescent="0.3">
      <c r="A29" s="404">
        <v>14</v>
      </c>
      <c r="B29" s="409" t="s">
        <v>306</v>
      </c>
      <c r="C29" s="398" t="s">
        <v>331</v>
      </c>
      <c r="D29" s="401"/>
      <c r="E29" s="401"/>
    </row>
    <row r="30" spans="1:5" ht="25.5" x14ac:dyDescent="0.3">
      <c r="A30" s="404">
        <v>15</v>
      </c>
      <c r="B30" s="409" t="s">
        <v>307</v>
      </c>
      <c r="C30" s="398" t="s">
        <v>331</v>
      </c>
      <c r="D30" s="401"/>
      <c r="E30" s="401"/>
    </row>
    <row r="31" spans="1:5" ht="54.75" customHeight="1" x14ac:dyDescent="0.3">
      <c r="A31" s="404">
        <v>16</v>
      </c>
      <c r="B31" s="409" t="s">
        <v>308</v>
      </c>
      <c r="C31" s="398" t="s">
        <v>271</v>
      </c>
      <c r="D31" s="401"/>
      <c r="E31" s="401"/>
    </row>
    <row r="32" spans="1:5" ht="51" x14ac:dyDescent="0.3">
      <c r="A32" s="404">
        <v>17</v>
      </c>
      <c r="B32" s="409" t="s">
        <v>351</v>
      </c>
      <c r="C32" s="398" t="s">
        <v>331</v>
      </c>
      <c r="D32" s="401"/>
      <c r="E32" s="401"/>
    </row>
    <row r="33" spans="1:5" ht="38.25" x14ac:dyDescent="0.3">
      <c r="A33" s="404">
        <v>18</v>
      </c>
      <c r="B33" s="409" t="s">
        <v>309</v>
      </c>
      <c r="C33" s="398" t="s">
        <v>331</v>
      </c>
      <c r="D33" s="401"/>
      <c r="E33" s="401"/>
    </row>
    <row r="34" spans="1:5" ht="25.5" x14ac:dyDescent="0.3">
      <c r="A34" s="404">
        <v>19</v>
      </c>
      <c r="B34" s="409" t="s">
        <v>310</v>
      </c>
      <c r="C34" s="398" t="s">
        <v>331</v>
      </c>
      <c r="D34" s="401"/>
      <c r="E34" s="401"/>
    </row>
    <row r="35" spans="1:5" ht="38.25" x14ac:dyDescent="0.3">
      <c r="A35" s="404">
        <v>20</v>
      </c>
      <c r="B35" s="409" t="s">
        <v>313</v>
      </c>
      <c r="C35" s="398" t="s">
        <v>337</v>
      </c>
      <c r="D35" s="401"/>
      <c r="E35" s="401"/>
    </row>
    <row r="36" spans="1:5" ht="38.25" x14ac:dyDescent="0.3">
      <c r="A36" s="404">
        <v>21</v>
      </c>
      <c r="B36" s="409" t="s">
        <v>314</v>
      </c>
      <c r="C36" s="398" t="s">
        <v>331</v>
      </c>
      <c r="D36" s="401"/>
      <c r="E36" s="401"/>
    </row>
    <row r="37" spans="1:5" ht="25.5" x14ac:dyDescent="0.3">
      <c r="A37" s="404">
        <v>22</v>
      </c>
      <c r="B37" s="409" t="s">
        <v>320</v>
      </c>
      <c r="C37" s="398" t="s">
        <v>326</v>
      </c>
      <c r="D37" s="401"/>
      <c r="E37" s="401"/>
    </row>
    <row r="38" spans="1:5" ht="25.5" x14ac:dyDescent="0.3">
      <c r="A38" s="404">
        <v>23</v>
      </c>
      <c r="B38" s="409" t="s">
        <v>321</v>
      </c>
      <c r="C38" s="398" t="s">
        <v>331</v>
      </c>
      <c r="D38" s="401"/>
      <c r="E38" s="401"/>
    </row>
    <row r="39" spans="1:5" ht="25.5" x14ac:dyDescent="0.3">
      <c r="A39" s="404">
        <v>25</v>
      </c>
      <c r="B39" s="409" t="s">
        <v>325</v>
      </c>
      <c r="C39" s="398" t="s">
        <v>326</v>
      </c>
      <c r="D39" s="401"/>
      <c r="E39" s="401"/>
    </row>
    <row r="40" spans="1:5" x14ac:dyDescent="0.3">
      <c r="A40" s="404">
        <v>26</v>
      </c>
      <c r="B40" s="397" t="s">
        <v>283</v>
      </c>
      <c r="C40" s="398" t="s">
        <v>326</v>
      </c>
      <c r="D40" s="384"/>
      <c r="E40" s="384"/>
    </row>
    <row r="41" spans="1:5" x14ac:dyDescent="0.3">
      <c r="A41" s="404">
        <v>27</v>
      </c>
      <c r="B41" s="397" t="s">
        <v>285</v>
      </c>
      <c r="C41" s="398" t="s">
        <v>328</v>
      </c>
      <c r="D41" s="384"/>
      <c r="E41" s="384"/>
    </row>
    <row r="42" spans="1:5" ht="38.25" x14ac:dyDescent="0.3">
      <c r="A42" s="404">
        <v>28</v>
      </c>
      <c r="B42" s="397" t="s">
        <v>352</v>
      </c>
      <c r="C42" s="398" t="s">
        <v>329</v>
      </c>
      <c r="D42" s="384"/>
      <c r="E42" s="384"/>
    </row>
    <row r="43" spans="1:5" x14ac:dyDescent="0.3">
      <c r="A43" s="404">
        <v>29</v>
      </c>
      <c r="B43" s="397" t="s">
        <v>286</v>
      </c>
      <c r="C43" s="398" t="s">
        <v>330</v>
      </c>
      <c r="D43" s="384"/>
      <c r="E43" s="384"/>
    </row>
    <row r="44" spans="1:5" ht="25.5" x14ac:dyDescent="0.3">
      <c r="A44" s="404">
        <v>30</v>
      </c>
      <c r="B44" s="397" t="s">
        <v>287</v>
      </c>
      <c r="C44" s="398" t="s">
        <v>331</v>
      </c>
      <c r="D44" s="384"/>
      <c r="E44" s="384"/>
    </row>
    <row r="45" spans="1:5" ht="25.5" x14ac:dyDescent="0.3">
      <c r="A45" s="404">
        <v>31</v>
      </c>
      <c r="B45" s="397" t="s">
        <v>290</v>
      </c>
      <c r="C45" s="398" t="s">
        <v>332</v>
      </c>
      <c r="D45" s="384"/>
      <c r="E45" s="384"/>
    </row>
    <row r="46" spans="1:5" ht="25.5" x14ac:dyDescent="0.3">
      <c r="A46" s="404">
        <v>32</v>
      </c>
      <c r="B46" s="397" t="s">
        <v>291</v>
      </c>
      <c r="C46" s="398" t="s">
        <v>326</v>
      </c>
      <c r="D46" s="384"/>
      <c r="E46" s="384"/>
    </row>
    <row r="47" spans="1:5" ht="25.5" x14ac:dyDescent="0.3">
      <c r="A47" s="404">
        <v>33</v>
      </c>
      <c r="B47" s="397" t="s">
        <v>293</v>
      </c>
      <c r="C47" s="398" t="s">
        <v>327</v>
      </c>
      <c r="D47" s="384"/>
      <c r="E47" s="402"/>
    </row>
    <row r="48" spans="1:5" ht="40.5" customHeight="1" x14ac:dyDescent="0.3">
      <c r="A48" s="404">
        <v>34</v>
      </c>
      <c r="B48" s="397" t="s">
        <v>295</v>
      </c>
      <c r="C48" s="398" t="s">
        <v>335</v>
      </c>
      <c r="D48" s="384"/>
      <c r="E48" s="402"/>
    </row>
    <row r="49" spans="1:5" ht="51" x14ac:dyDescent="0.3">
      <c r="A49" s="404">
        <v>35</v>
      </c>
      <c r="B49" s="397" t="s">
        <v>353</v>
      </c>
      <c r="C49" s="398" t="s">
        <v>272</v>
      </c>
      <c r="D49" s="384"/>
      <c r="E49" s="402"/>
    </row>
    <row r="50" spans="1:5" ht="51" x14ac:dyDescent="0.3">
      <c r="A50" s="404">
        <v>36</v>
      </c>
      <c r="B50" s="397" t="s">
        <v>301</v>
      </c>
      <c r="C50" s="398" t="s">
        <v>331</v>
      </c>
      <c r="D50" s="384"/>
      <c r="E50" s="402"/>
    </row>
    <row r="51" spans="1:5" ht="25.5" x14ac:dyDescent="0.3">
      <c r="A51" s="404">
        <v>37</v>
      </c>
      <c r="B51" s="397" t="s">
        <v>302</v>
      </c>
      <c r="C51" s="398" t="s">
        <v>331</v>
      </c>
      <c r="D51" s="384"/>
      <c r="E51" s="402"/>
    </row>
    <row r="52" spans="1:5" ht="25.5" x14ac:dyDescent="0.3">
      <c r="A52" s="404">
        <v>38</v>
      </c>
      <c r="B52" s="397" t="s">
        <v>303</v>
      </c>
      <c r="C52" s="398" t="s">
        <v>337</v>
      </c>
      <c r="D52" s="384"/>
      <c r="E52" s="402"/>
    </row>
    <row r="53" spans="1:5" ht="38.25" x14ac:dyDescent="0.3">
      <c r="A53" s="404">
        <v>39</v>
      </c>
      <c r="B53" s="397" t="s">
        <v>304</v>
      </c>
      <c r="C53" s="398" t="s">
        <v>326</v>
      </c>
      <c r="D53" s="384"/>
      <c r="E53" s="402"/>
    </row>
    <row r="54" spans="1:5" ht="25.5" x14ac:dyDescent="0.3">
      <c r="A54" s="404"/>
      <c r="B54" s="397" t="s">
        <v>298</v>
      </c>
      <c r="C54" s="398" t="s">
        <v>331</v>
      </c>
      <c r="D54" s="384"/>
      <c r="E54" s="402"/>
    </row>
    <row r="55" spans="1:5" ht="51" x14ac:dyDescent="0.3">
      <c r="A55" s="404">
        <v>40</v>
      </c>
      <c r="B55" s="397" t="s">
        <v>354</v>
      </c>
      <c r="C55" s="398" t="s">
        <v>331</v>
      </c>
      <c r="D55" s="384"/>
      <c r="E55" s="402"/>
    </row>
    <row r="56" spans="1:5" ht="38.25" x14ac:dyDescent="0.3">
      <c r="A56" s="404">
        <v>41</v>
      </c>
      <c r="B56" s="397" t="s">
        <v>311</v>
      </c>
      <c r="C56" s="398" t="s">
        <v>331</v>
      </c>
      <c r="D56" s="384"/>
      <c r="E56" s="402"/>
    </row>
    <row r="57" spans="1:5" ht="25.5" x14ac:dyDescent="0.3">
      <c r="A57" s="404">
        <v>42</v>
      </c>
      <c r="B57" s="397" t="s">
        <v>312</v>
      </c>
      <c r="C57" s="398" t="s">
        <v>331</v>
      </c>
      <c r="D57" s="384"/>
      <c r="E57" s="402"/>
    </row>
    <row r="58" spans="1:5" ht="38.25" x14ac:dyDescent="0.3">
      <c r="A58" s="404">
        <v>43</v>
      </c>
      <c r="B58" s="397" t="s">
        <v>315</v>
      </c>
      <c r="C58" s="398" t="s">
        <v>337</v>
      </c>
      <c r="D58" s="384"/>
      <c r="E58" s="402"/>
    </row>
    <row r="59" spans="1:5" ht="63.75" x14ac:dyDescent="0.3">
      <c r="A59" s="404">
        <v>44</v>
      </c>
      <c r="B59" s="397" t="s">
        <v>316</v>
      </c>
      <c r="C59" s="398" t="s">
        <v>338</v>
      </c>
      <c r="D59" s="384"/>
      <c r="E59" s="402"/>
    </row>
    <row r="60" spans="1:5" ht="25.5" x14ac:dyDescent="0.3">
      <c r="A60" s="404">
        <v>45</v>
      </c>
      <c r="B60" s="397" t="s">
        <v>317</v>
      </c>
      <c r="C60" s="398" t="s">
        <v>339</v>
      </c>
      <c r="D60" s="384"/>
      <c r="E60" s="402"/>
    </row>
    <row r="61" spans="1:5" ht="51" x14ac:dyDescent="0.3">
      <c r="A61" s="404">
        <v>46</v>
      </c>
      <c r="B61" s="397" t="s">
        <v>318</v>
      </c>
      <c r="C61" s="398" t="s">
        <v>339</v>
      </c>
      <c r="D61" s="384"/>
      <c r="E61" s="402"/>
    </row>
    <row r="62" spans="1:5" ht="25.5" x14ac:dyDescent="0.3">
      <c r="A62" s="404">
        <v>47</v>
      </c>
      <c r="B62" s="397" t="s">
        <v>319</v>
      </c>
      <c r="C62" s="398" t="s">
        <v>326</v>
      </c>
      <c r="D62" s="384"/>
      <c r="E62" s="402"/>
    </row>
    <row r="63" spans="1:5" ht="51" x14ac:dyDescent="0.3">
      <c r="A63" s="404">
        <v>48</v>
      </c>
      <c r="B63" s="397" t="s">
        <v>322</v>
      </c>
      <c r="C63" s="398" t="s">
        <v>340</v>
      </c>
      <c r="D63" s="384"/>
      <c r="E63" s="402"/>
    </row>
    <row r="64" spans="1:5" ht="38.25" x14ac:dyDescent="0.3">
      <c r="A64" s="404">
        <v>49</v>
      </c>
      <c r="B64" s="397" t="s">
        <v>347</v>
      </c>
      <c r="C64" s="398" t="s">
        <v>331</v>
      </c>
      <c r="D64" s="384"/>
      <c r="E64" s="402"/>
    </row>
    <row r="65" spans="1:5" ht="38.25" x14ac:dyDescent="0.3">
      <c r="A65" s="404">
        <v>50</v>
      </c>
      <c r="B65" s="397" t="s">
        <v>323</v>
      </c>
      <c r="C65" s="398" t="s">
        <v>341</v>
      </c>
      <c r="D65" s="384"/>
      <c r="E65" s="402"/>
    </row>
    <row r="66" spans="1:5" ht="25.5" x14ac:dyDescent="0.3">
      <c r="A66" s="404">
        <v>51</v>
      </c>
      <c r="B66" s="397" t="s">
        <v>355</v>
      </c>
      <c r="C66" s="398" t="s">
        <v>341</v>
      </c>
      <c r="D66" s="384"/>
      <c r="E66" s="402"/>
    </row>
    <row r="67" spans="1:5" ht="25.5" x14ac:dyDescent="0.3">
      <c r="A67" s="404">
        <v>52</v>
      </c>
      <c r="B67" s="397" t="s">
        <v>324</v>
      </c>
      <c r="C67" s="398" t="s">
        <v>342</v>
      </c>
      <c r="D67" s="384"/>
      <c r="E67" s="402"/>
    </row>
    <row r="68" spans="1:5" x14ac:dyDescent="0.3">
      <c r="A68" s="382"/>
      <c r="B68" s="382" t="s">
        <v>275</v>
      </c>
      <c r="C68" s="25"/>
      <c r="D68" s="23"/>
      <c r="E68" s="23"/>
    </row>
    <row r="69" spans="1:5" x14ac:dyDescent="0.3">
      <c r="A69" s="381"/>
      <c r="B69" s="383"/>
      <c r="C69" s="384"/>
      <c r="D69" s="385"/>
      <c r="E69" s="384"/>
    </row>
    <row r="70" spans="1:5" x14ac:dyDescent="0.3">
      <c r="A70" s="381"/>
      <c r="B70" s="383"/>
      <c r="C70" s="384"/>
      <c r="D70" s="385"/>
      <c r="E70" s="384"/>
    </row>
    <row r="71" spans="1:5" x14ac:dyDescent="0.3">
      <c r="A71" s="25"/>
      <c r="B71" s="25"/>
      <c r="C71" s="25"/>
      <c r="D71" s="23"/>
      <c r="E71" s="23"/>
    </row>
    <row r="72" spans="1:5" x14ac:dyDescent="0.3">
      <c r="A72" s="25"/>
      <c r="B72" s="400" t="s">
        <v>348</v>
      </c>
      <c r="C72" s="25"/>
      <c r="D72" s="23"/>
      <c r="E72" s="23"/>
    </row>
    <row r="73" spans="1:5" x14ac:dyDescent="0.3">
      <c r="A73" s="38"/>
      <c r="B73" s="38" t="s">
        <v>277</v>
      </c>
      <c r="C73" s="23"/>
      <c r="D73" s="23"/>
      <c r="E73" s="23"/>
    </row>
    <row r="74" spans="1:5" x14ac:dyDescent="0.3">
      <c r="A74" s="38"/>
      <c r="B74" s="38" t="s">
        <v>278</v>
      </c>
      <c r="C74" s="23"/>
      <c r="D74" s="23"/>
      <c r="E74" s="23"/>
    </row>
    <row r="75" spans="1:5" x14ac:dyDescent="0.3">
      <c r="A75" s="23"/>
      <c r="B75" s="23" t="s">
        <v>279</v>
      </c>
      <c r="C75" s="25"/>
      <c r="D75" s="23"/>
      <c r="E75" s="23"/>
    </row>
    <row r="76" spans="1:5" x14ac:dyDescent="0.3">
      <c r="A76" s="25"/>
      <c r="B76" s="25" t="s">
        <v>280</v>
      </c>
      <c r="C76" s="25"/>
      <c r="D76" s="23"/>
      <c r="E76" s="23"/>
    </row>
    <row r="77" spans="1:5" x14ac:dyDescent="0.3">
      <c r="A77" s="386"/>
      <c r="B77" s="386" t="s">
        <v>281</v>
      </c>
      <c r="C77" s="386"/>
      <c r="D77" s="386"/>
      <c r="E77" s="386"/>
    </row>
    <row r="78" spans="1:5" x14ac:dyDescent="0.3">
      <c r="A78" s="386"/>
      <c r="B78" s="386"/>
      <c r="C78" s="386"/>
      <c r="D78" s="386"/>
      <c r="E78" s="386"/>
    </row>
    <row r="79" spans="1:5" x14ac:dyDescent="0.3">
      <c r="A79" s="410" t="s">
        <v>224</v>
      </c>
      <c r="B79" s="386"/>
      <c r="C79" s="386"/>
      <c r="D79" s="386"/>
      <c r="E79" s="386"/>
    </row>
    <row r="80" spans="1:5" x14ac:dyDescent="0.3">
      <c r="A80" s="3"/>
      <c r="B80" s="387"/>
      <c r="C80" s="388"/>
      <c r="D80" s="389"/>
      <c r="E80" s="389"/>
    </row>
    <row r="81" spans="1:5" x14ac:dyDescent="0.3">
      <c r="A81" s="411" t="s">
        <v>26</v>
      </c>
      <c r="B81" s="25"/>
      <c r="C81" s="25"/>
      <c r="D81" s="23"/>
      <c r="E81" s="23"/>
    </row>
    <row r="82" spans="1:5" x14ac:dyDescent="0.3">
      <c r="A82" s="3"/>
      <c r="B82" s="373"/>
      <c r="C82" s="373"/>
      <c r="D82" s="374"/>
      <c r="E82" s="374"/>
    </row>
    <row r="83" spans="1:5" x14ac:dyDescent="0.3">
      <c r="A83" s="27"/>
      <c r="B83" s="27"/>
      <c r="C83" s="25"/>
      <c r="D83" s="23"/>
      <c r="E83" s="23"/>
    </row>
    <row r="84" spans="1:5" x14ac:dyDescent="0.3">
      <c r="A84" s="27"/>
      <c r="B84" s="27"/>
      <c r="C84" s="25"/>
      <c r="D84" s="23"/>
      <c r="E84" s="23"/>
    </row>
    <row r="127" spans="2:2" x14ac:dyDescent="0.3">
      <c r="B127" s="5" t="s">
        <v>0</v>
      </c>
    </row>
  </sheetData>
  <phoneticPr fontId="0" type="noConversion"/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showGridLines="0" zoomScaleNormal="100" workbookViewId="0"/>
  </sheetViews>
  <sheetFormatPr defaultRowHeight="15.75" x14ac:dyDescent="0.25"/>
  <cols>
    <col min="1" max="1" width="12.5" style="111" customWidth="1"/>
    <col min="2" max="2" width="17.125" style="111" customWidth="1"/>
    <col min="3" max="5" width="12.5" style="111" customWidth="1"/>
    <col min="6" max="6" width="13.875" style="111" customWidth="1"/>
    <col min="7" max="7" width="41.125" style="111" customWidth="1"/>
    <col min="8" max="8" width="10.5" style="111" bestFit="1" customWidth="1"/>
    <col min="9" max="16384" width="9" style="111"/>
  </cols>
  <sheetData>
    <row r="1" spans="1:9" ht="18" x14ac:dyDescent="0.25">
      <c r="A1" s="110">
        <f>Alapa!C17</f>
        <v>0</v>
      </c>
      <c r="B1" s="110"/>
      <c r="C1" s="110"/>
      <c r="D1" s="110"/>
      <c r="E1" s="110"/>
      <c r="F1" s="110"/>
      <c r="G1" s="110"/>
    </row>
    <row r="2" spans="1:9" x14ac:dyDescent="0.25">
      <c r="A2" s="113"/>
      <c r="B2" s="113"/>
      <c r="C2" s="113"/>
      <c r="D2" s="433">
        <f>A59</f>
        <v>0</v>
      </c>
      <c r="E2" s="433">
        <f>A61</f>
        <v>0</v>
      </c>
      <c r="F2" s="113"/>
      <c r="G2" s="113"/>
      <c r="H2" s="416" t="s">
        <v>357</v>
      </c>
    </row>
    <row r="3" spans="1:9" ht="18.75" x14ac:dyDescent="0.3">
      <c r="A3" s="112">
        <f>Alapa!C18</f>
        <v>0</v>
      </c>
      <c r="B3" s="114"/>
      <c r="C3" s="114"/>
      <c r="D3" s="114"/>
      <c r="E3" s="114"/>
      <c r="F3" s="114"/>
      <c r="G3" s="114"/>
      <c r="H3" s="63" t="s">
        <v>47</v>
      </c>
      <c r="I3" s="3" t="s">
        <v>53</v>
      </c>
    </row>
    <row r="4" spans="1:9" ht="16.5" x14ac:dyDescent="0.3">
      <c r="A4" s="115" t="s">
        <v>162</v>
      </c>
      <c r="B4" s="115" t="s">
        <v>125</v>
      </c>
      <c r="C4" s="115"/>
      <c r="D4" s="115"/>
      <c r="E4" s="115"/>
      <c r="F4" s="116" t="s">
        <v>52</v>
      </c>
      <c r="G4" s="117">
        <f>Alapa!C12</f>
        <v>0</v>
      </c>
      <c r="H4" s="63" t="s">
        <v>1</v>
      </c>
      <c r="I4" s="3" t="s">
        <v>54</v>
      </c>
    </row>
    <row r="5" spans="1:9" ht="16.5" x14ac:dyDescent="0.3">
      <c r="A5" s="114"/>
      <c r="B5" s="113"/>
      <c r="C5" s="113"/>
      <c r="D5" s="113"/>
      <c r="E5" s="113"/>
      <c r="F5" s="113"/>
      <c r="G5" s="113"/>
      <c r="H5" s="63" t="s">
        <v>45</v>
      </c>
      <c r="I5" s="3" t="s">
        <v>55</v>
      </c>
    </row>
    <row r="6" spans="1:9" ht="18.75" x14ac:dyDescent="0.3">
      <c r="A6" s="506" t="s">
        <v>154</v>
      </c>
      <c r="B6" s="506"/>
      <c r="C6" s="118" t="s">
        <v>185</v>
      </c>
      <c r="D6" s="118"/>
      <c r="E6" s="118"/>
      <c r="F6" s="118"/>
      <c r="G6" s="110"/>
      <c r="H6" s="63" t="s">
        <v>227</v>
      </c>
      <c r="I6" s="3" t="s">
        <v>236</v>
      </c>
    </row>
    <row r="7" spans="1:9" ht="18.75" x14ac:dyDescent="0.3">
      <c r="A7" s="115"/>
      <c r="B7" s="113"/>
      <c r="C7" s="113"/>
      <c r="D7" s="113"/>
      <c r="E7" s="113"/>
      <c r="F7" s="113"/>
      <c r="G7" s="110"/>
      <c r="H7" s="63" t="s">
        <v>228</v>
      </c>
      <c r="I7" s="3" t="s">
        <v>85</v>
      </c>
    </row>
    <row r="8" spans="1:9" ht="18.75" x14ac:dyDescent="0.3">
      <c r="A8" s="115" t="s">
        <v>126</v>
      </c>
      <c r="B8" s="113"/>
      <c r="C8" s="119"/>
      <c r="D8" s="119"/>
      <c r="E8" s="119"/>
      <c r="F8" s="119"/>
      <c r="G8" s="110"/>
      <c r="H8" s="63" t="s">
        <v>229</v>
      </c>
      <c r="I8" s="3" t="s">
        <v>237</v>
      </c>
    </row>
    <row r="9" spans="1:9" ht="18.75" x14ac:dyDescent="0.3">
      <c r="A9" s="115"/>
      <c r="B9" s="113"/>
      <c r="C9" s="113"/>
      <c r="D9" s="113"/>
      <c r="E9" s="113"/>
      <c r="F9" s="113"/>
      <c r="G9" s="110"/>
      <c r="H9" s="63" t="s">
        <v>230</v>
      </c>
      <c r="I9" s="3" t="s">
        <v>238</v>
      </c>
    </row>
    <row r="10" spans="1:9" ht="18.75" x14ac:dyDescent="0.3">
      <c r="A10" s="115" t="s">
        <v>127</v>
      </c>
      <c r="B10" s="113"/>
      <c r="C10" s="119"/>
      <c r="D10" s="119"/>
      <c r="E10" s="119"/>
      <c r="F10" s="119"/>
      <c r="G10" s="110"/>
      <c r="H10" s="63" t="s">
        <v>231</v>
      </c>
      <c r="I10" s="3" t="s">
        <v>239</v>
      </c>
    </row>
    <row r="11" spans="1:9" ht="16.5" x14ac:dyDescent="0.3">
      <c r="A11" s="114"/>
      <c r="B11" s="113"/>
      <c r="C11" s="113"/>
      <c r="D11" s="113"/>
      <c r="E11" s="113"/>
      <c r="F11" s="113"/>
      <c r="G11" s="113"/>
      <c r="H11" s="63" t="s">
        <v>232</v>
      </c>
      <c r="I11" s="3" t="s">
        <v>155</v>
      </c>
    </row>
    <row r="12" spans="1:9" ht="16.5" x14ac:dyDescent="0.3">
      <c r="A12" s="114"/>
      <c r="B12" s="113"/>
      <c r="C12" s="113"/>
      <c r="D12" s="113"/>
      <c r="E12" s="113"/>
      <c r="F12" s="113"/>
      <c r="G12" s="113"/>
      <c r="H12" s="63" t="s">
        <v>233</v>
      </c>
      <c r="I12" s="3" t="s">
        <v>240</v>
      </c>
    </row>
    <row r="13" spans="1:9" ht="18.75" x14ac:dyDescent="0.3">
      <c r="A13" s="120" t="s">
        <v>128</v>
      </c>
      <c r="B13" s="507" t="s">
        <v>129</v>
      </c>
      <c r="C13" s="507"/>
      <c r="D13" s="507"/>
      <c r="E13" s="113"/>
      <c r="F13" s="113"/>
      <c r="G13" s="113"/>
      <c r="H13" s="63" t="s">
        <v>234</v>
      </c>
      <c r="I13" s="3" t="s">
        <v>156</v>
      </c>
    </row>
    <row r="14" spans="1:9" ht="16.5" x14ac:dyDescent="0.3">
      <c r="A14" s="115"/>
      <c r="B14" s="113"/>
      <c r="C14" s="113"/>
      <c r="D14" s="113"/>
      <c r="E14" s="113"/>
      <c r="F14" s="113"/>
      <c r="G14" s="113"/>
      <c r="H14" s="63" t="s">
        <v>273</v>
      </c>
      <c r="I14" s="3" t="s">
        <v>268</v>
      </c>
    </row>
    <row r="15" spans="1:9" ht="15.6" customHeight="1" x14ac:dyDescent="0.25">
      <c r="A15" s="496" t="s">
        <v>130</v>
      </c>
      <c r="B15" s="496"/>
      <c r="C15" s="496"/>
      <c r="D15" s="496"/>
      <c r="E15" s="496"/>
      <c r="F15" s="496"/>
      <c r="G15" s="496"/>
    </row>
    <row r="16" spans="1:9" ht="15.75" customHeight="1" x14ac:dyDescent="0.25">
      <c r="A16" s="121"/>
      <c r="B16" s="121"/>
      <c r="C16" s="121"/>
      <c r="D16" s="121"/>
      <c r="E16" s="121"/>
      <c r="F16" s="121"/>
      <c r="G16" s="121"/>
    </row>
    <row r="17" spans="1:7" ht="18" x14ac:dyDescent="0.25">
      <c r="A17" s="121"/>
      <c r="B17" s="122" t="s">
        <v>0</v>
      </c>
      <c r="C17" s="121" t="s">
        <v>131</v>
      </c>
      <c r="D17" s="508"/>
      <c r="E17" s="508"/>
      <c r="F17" s="123" t="s">
        <v>160</v>
      </c>
      <c r="G17" s="121"/>
    </row>
    <row r="18" spans="1:7" x14ac:dyDescent="0.25">
      <c r="A18" s="121"/>
      <c r="B18" s="121"/>
      <c r="C18" s="121"/>
      <c r="D18" s="121"/>
      <c r="E18" s="121"/>
      <c r="F18" s="121"/>
      <c r="G18" s="121"/>
    </row>
    <row r="19" spans="1:7" ht="15.6" customHeight="1" x14ac:dyDescent="0.25">
      <c r="A19" s="496" t="s">
        <v>157</v>
      </c>
      <c r="B19" s="496"/>
      <c r="C19" s="496"/>
      <c r="D19" s="496"/>
      <c r="E19" s="496"/>
      <c r="F19" s="496"/>
      <c r="G19" s="496"/>
    </row>
    <row r="20" spans="1:7" x14ac:dyDescent="0.25">
      <c r="A20" s="121"/>
      <c r="B20" s="121"/>
      <c r="C20" s="121"/>
      <c r="D20" s="121"/>
      <c r="E20" s="121"/>
      <c r="F20" s="121"/>
      <c r="G20" s="121"/>
    </row>
    <row r="21" spans="1:7" x14ac:dyDescent="0.25">
      <c r="A21" s="496" t="s">
        <v>133</v>
      </c>
      <c r="B21" s="496"/>
      <c r="C21" s="496"/>
      <c r="D21" s="496"/>
      <c r="E21" s="496"/>
      <c r="F21" s="496"/>
      <c r="G21" s="496"/>
    </row>
    <row r="22" spans="1:7" x14ac:dyDescent="0.25">
      <c r="A22" s="121"/>
      <c r="B22" s="121"/>
      <c r="C22" s="121"/>
      <c r="D22" s="121"/>
      <c r="E22" s="121"/>
      <c r="F22" s="121"/>
      <c r="G22" s="121"/>
    </row>
    <row r="23" spans="1:7" ht="18" x14ac:dyDescent="0.25">
      <c r="A23" s="504">
        <f>Alapa!C2</f>
        <v>0</v>
      </c>
      <c r="B23" s="504"/>
      <c r="C23" s="504"/>
      <c r="D23" s="504"/>
      <c r="E23" s="504"/>
      <c r="F23" s="504"/>
      <c r="G23" s="504"/>
    </row>
    <row r="24" spans="1:7" ht="15.75" customHeight="1" x14ac:dyDescent="0.25">
      <c r="A24" s="495" t="str">
        <f>CONCATENATE(Alapa!C5," kamarai tag könyvvizsgáló")</f>
        <v xml:space="preserve"> kamarai tag könyvvizsgáló</v>
      </c>
      <c r="B24" s="495"/>
      <c r="C24" s="495"/>
      <c r="D24" s="495"/>
      <c r="E24" s="495"/>
      <c r="F24" s="495"/>
      <c r="G24" s="495"/>
    </row>
    <row r="25" spans="1:7" x14ac:dyDescent="0.25">
      <c r="A25" s="495">
        <f>Alapa!C3</f>
        <v>0</v>
      </c>
      <c r="B25" s="495"/>
      <c r="C25" s="495"/>
      <c r="D25" s="495"/>
      <c r="E25" s="495"/>
      <c r="F25" s="495"/>
      <c r="G25" s="495"/>
    </row>
    <row r="26" spans="1:7" x14ac:dyDescent="0.25">
      <c r="A26" s="496" t="s">
        <v>134</v>
      </c>
      <c r="B26" s="496"/>
      <c r="C26" s="496"/>
      <c r="D26" s="496"/>
      <c r="E26" s="496"/>
      <c r="F26" s="496"/>
      <c r="G26" s="496"/>
    </row>
    <row r="27" spans="1:7" x14ac:dyDescent="0.25">
      <c r="A27" s="114"/>
      <c r="B27" s="114"/>
      <c r="C27" s="114"/>
      <c r="D27" s="114"/>
      <c r="E27" s="114" t="s">
        <v>135</v>
      </c>
      <c r="F27" s="114"/>
      <c r="G27" s="114"/>
    </row>
    <row r="28" spans="1:7" ht="15.6" customHeight="1" x14ac:dyDescent="0.25">
      <c r="A28" s="121"/>
      <c r="B28" s="121"/>
      <c r="C28" s="121"/>
      <c r="D28" s="121"/>
      <c r="E28" s="121"/>
      <c r="F28" s="121"/>
      <c r="G28" s="121"/>
    </row>
    <row r="29" spans="1:7" ht="15.6" customHeight="1" x14ac:dyDescent="0.25">
      <c r="A29" s="121" t="s">
        <v>136</v>
      </c>
      <c r="B29" s="124"/>
      <c r="C29" s="121"/>
      <c r="D29" s="121"/>
      <c r="E29" s="509">
        <f>A1</f>
        <v>0</v>
      </c>
      <c r="F29" s="509"/>
      <c r="G29" s="509"/>
    </row>
    <row r="30" spans="1:7" x14ac:dyDescent="0.25">
      <c r="A30" s="121"/>
      <c r="B30" s="121"/>
      <c r="C30" s="121"/>
      <c r="D30" s="121"/>
      <c r="E30" s="121"/>
      <c r="F30" s="121"/>
      <c r="G30" s="121"/>
    </row>
    <row r="31" spans="1:7" x14ac:dyDescent="0.25">
      <c r="A31" s="114" t="s">
        <v>0</v>
      </c>
      <c r="B31" s="114"/>
      <c r="C31" s="114"/>
      <c r="D31" s="114"/>
      <c r="E31" s="114"/>
      <c r="F31" s="114"/>
      <c r="G31" s="114"/>
    </row>
    <row r="32" spans="1:7" x14ac:dyDescent="0.25">
      <c r="A32" s="114"/>
      <c r="B32" s="114"/>
      <c r="C32" s="114"/>
      <c r="D32" s="114"/>
      <c r="E32" s="125"/>
      <c r="F32" s="125"/>
      <c r="G32" s="125"/>
    </row>
    <row r="33" spans="1:7" x14ac:dyDescent="0.25">
      <c r="A33" s="114"/>
      <c r="B33" s="114"/>
      <c r="C33" s="114"/>
      <c r="D33" s="114"/>
      <c r="E33" s="497" t="s">
        <v>137</v>
      </c>
      <c r="F33" s="497"/>
      <c r="G33" s="497"/>
    </row>
    <row r="34" spans="1:7" x14ac:dyDescent="0.25">
      <c r="A34" s="114"/>
      <c r="B34" s="114"/>
      <c r="C34" s="114"/>
      <c r="D34" s="114"/>
      <c r="E34" s="114"/>
      <c r="F34" s="114"/>
      <c r="G34" s="114"/>
    </row>
    <row r="35" spans="1:7" x14ac:dyDescent="0.25">
      <c r="A35" s="498" t="s">
        <v>0</v>
      </c>
      <c r="B35" s="499"/>
      <c r="C35" s="499"/>
      <c r="D35" s="499"/>
      <c r="E35" s="499"/>
      <c r="F35" s="499"/>
      <c r="G35" s="499"/>
    </row>
    <row r="36" spans="1:7" ht="18" x14ac:dyDescent="0.25">
      <c r="A36" s="500" t="s">
        <v>138</v>
      </c>
      <c r="B36" s="501"/>
      <c r="C36" s="501"/>
      <c r="D36" s="501"/>
      <c r="E36" s="501"/>
      <c r="F36" s="501"/>
      <c r="G36" s="501"/>
    </row>
    <row r="37" spans="1:7" ht="18" x14ac:dyDescent="0.25">
      <c r="A37" s="502">
        <f>A23</f>
        <v>0</v>
      </c>
      <c r="B37" s="502"/>
      <c r="C37" s="502"/>
      <c r="D37" s="502"/>
      <c r="E37" s="502"/>
      <c r="F37" s="502"/>
      <c r="G37" s="502"/>
    </row>
    <row r="38" spans="1:7" x14ac:dyDescent="0.25">
      <c r="A38" s="503" t="str">
        <f>A24</f>
        <v xml:space="preserve"> kamarai tag könyvvizsgáló</v>
      </c>
      <c r="B38" s="503"/>
      <c r="C38" s="503"/>
      <c r="D38" s="503"/>
      <c r="E38" s="503"/>
      <c r="F38" s="503"/>
      <c r="G38" s="503"/>
    </row>
    <row r="39" spans="1:7" x14ac:dyDescent="0.25">
      <c r="A39" s="503">
        <f>A25</f>
        <v>0</v>
      </c>
      <c r="B39" s="503"/>
      <c r="C39" s="503"/>
      <c r="D39" s="503"/>
      <c r="E39" s="503"/>
      <c r="F39" s="503"/>
      <c r="G39" s="503"/>
    </row>
    <row r="40" spans="1:7" x14ac:dyDescent="0.25">
      <c r="A40" s="126"/>
      <c r="B40" s="126"/>
      <c r="C40" s="126"/>
      <c r="D40" s="126"/>
      <c r="E40" s="126"/>
      <c r="F40" s="126"/>
      <c r="G40" s="126"/>
    </row>
    <row r="41" spans="1:7" x14ac:dyDescent="0.25">
      <c r="A41" s="114"/>
      <c r="B41" s="114"/>
      <c r="C41" s="114"/>
      <c r="D41" s="114" t="s">
        <v>0</v>
      </c>
      <c r="E41" s="114"/>
      <c r="F41" s="114"/>
      <c r="G41" s="114"/>
    </row>
    <row r="42" spans="1:7" ht="15.75" customHeight="1" x14ac:dyDescent="0.25">
      <c r="A42" s="114" t="s">
        <v>139</v>
      </c>
      <c r="B42" s="114"/>
      <c r="C42" s="505" t="str">
        <f>C6</f>
        <v>Hitelező neve</v>
      </c>
      <c r="D42" s="505"/>
      <c r="E42" s="505"/>
      <c r="F42" s="505"/>
      <c r="G42" s="114" t="s">
        <v>140</v>
      </c>
    </row>
    <row r="43" spans="1:7" x14ac:dyDescent="0.25">
      <c r="A43" s="114"/>
      <c r="B43" s="127">
        <f>G4</f>
        <v>0</v>
      </c>
      <c r="C43" s="128" t="s">
        <v>158</v>
      </c>
      <c r="D43" s="129">
        <f>A1</f>
        <v>0</v>
      </c>
      <c r="E43" s="129"/>
      <c r="F43" s="129"/>
      <c r="G43" s="130" t="s">
        <v>141</v>
      </c>
    </row>
    <row r="44" spans="1:7" ht="17.25" customHeight="1" x14ac:dyDescent="0.25">
      <c r="A44" s="114"/>
      <c r="B44" s="114"/>
      <c r="C44" s="114"/>
      <c r="D44" s="114"/>
      <c r="E44" s="114"/>
      <c r="F44" s="114"/>
      <c r="G44" s="114"/>
    </row>
    <row r="45" spans="1:7" ht="17.25" customHeight="1" x14ac:dyDescent="0.25">
      <c r="A45" s="114"/>
      <c r="B45" s="131" t="s">
        <v>159</v>
      </c>
      <c r="C45" s="121"/>
      <c r="D45" s="494" t="s">
        <v>0</v>
      </c>
      <c r="E45" s="494"/>
      <c r="F45" s="121" t="s">
        <v>132</v>
      </c>
      <c r="G45" s="114"/>
    </row>
    <row r="46" spans="1:7" ht="17.25" customHeight="1" x14ac:dyDescent="0.25">
      <c r="A46" s="114"/>
      <c r="B46" s="114"/>
      <c r="C46" s="114"/>
      <c r="D46" s="114"/>
      <c r="E46" s="114"/>
      <c r="F46" s="114"/>
      <c r="G46" s="114"/>
    </row>
    <row r="47" spans="1:7" ht="15.75" customHeight="1" x14ac:dyDescent="0.25">
      <c r="A47" s="132" t="s">
        <v>161</v>
      </c>
      <c r="B47" s="114"/>
      <c r="C47" s="114"/>
      <c r="D47" s="129">
        <f xml:space="preserve"> A1</f>
        <v>0</v>
      </c>
      <c r="E47" s="129"/>
      <c r="F47" s="129"/>
      <c r="G47" s="114" t="s">
        <v>142</v>
      </c>
    </row>
    <row r="48" spans="1:7" x14ac:dyDescent="0.25">
      <c r="A48" s="114"/>
      <c r="B48" s="114"/>
      <c r="C48" s="114"/>
      <c r="D48" s="114"/>
      <c r="E48" s="114"/>
      <c r="F48" s="114"/>
      <c r="G48" s="114"/>
    </row>
    <row r="49" spans="1:7" x14ac:dyDescent="0.25">
      <c r="A49" s="114"/>
      <c r="B49" s="114"/>
      <c r="C49" s="114"/>
      <c r="D49" s="133" t="s">
        <v>143</v>
      </c>
      <c r="E49" s="134" t="s">
        <v>144</v>
      </c>
      <c r="F49" s="114"/>
      <c r="G49" s="114"/>
    </row>
    <row r="50" spans="1:7" x14ac:dyDescent="0.25">
      <c r="A50" s="114"/>
      <c r="B50" s="114"/>
      <c r="C50" s="114"/>
      <c r="D50" s="133"/>
      <c r="E50" s="134"/>
      <c r="F50" s="114"/>
      <c r="G50" s="114"/>
    </row>
    <row r="51" spans="1:7" x14ac:dyDescent="0.25">
      <c r="A51" s="114" t="s">
        <v>145</v>
      </c>
      <c r="B51" s="125"/>
      <c r="C51" s="125"/>
      <c r="D51" s="135"/>
      <c r="E51" s="136"/>
      <c r="F51" s="125"/>
      <c r="G51" s="125"/>
    </row>
    <row r="52" spans="1:7" x14ac:dyDescent="0.25">
      <c r="A52" s="114"/>
      <c r="B52" s="114"/>
      <c r="C52" s="114"/>
      <c r="D52" s="133"/>
      <c r="E52" s="134"/>
      <c r="F52" s="114"/>
      <c r="G52" s="114"/>
    </row>
    <row r="53" spans="1:7" x14ac:dyDescent="0.25">
      <c r="A53" s="125"/>
      <c r="B53" s="125"/>
      <c r="C53" s="125"/>
      <c r="D53" s="135"/>
      <c r="E53" s="136"/>
      <c r="F53" s="125"/>
      <c r="G53" s="125"/>
    </row>
    <row r="54" spans="1:7" x14ac:dyDescent="0.25">
      <c r="A54" s="137"/>
      <c r="B54" s="137"/>
      <c r="C54" s="137"/>
      <c r="D54" s="138"/>
      <c r="E54" s="139"/>
      <c r="F54" s="137"/>
      <c r="G54" s="137"/>
    </row>
    <row r="55" spans="1:7" x14ac:dyDescent="0.25">
      <c r="A55" s="125"/>
      <c r="B55" s="125"/>
      <c r="C55" s="125"/>
      <c r="D55" s="135"/>
      <c r="E55" s="136"/>
      <c r="F55" s="125"/>
      <c r="G55" s="125"/>
    </row>
    <row r="56" spans="1:7" x14ac:dyDescent="0.25">
      <c r="A56" s="121"/>
      <c r="B56" s="121"/>
      <c r="C56" s="121"/>
      <c r="D56" s="121"/>
      <c r="E56" s="121"/>
      <c r="F56" s="121"/>
      <c r="G56" s="121"/>
    </row>
    <row r="57" spans="1:7" x14ac:dyDescent="0.25">
      <c r="A57" s="386"/>
      <c r="B57" s="386"/>
      <c r="C57" s="386"/>
      <c r="D57" s="386"/>
      <c r="E57" s="386"/>
      <c r="F57" s="121"/>
      <c r="G57" s="121"/>
    </row>
    <row r="58" spans="1:7" x14ac:dyDescent="0.25">
      <c r="A58" s="410" t="s">
        <v>224</v>
      </c>
      <c r="B58" s="386"/>
      <c r="C58" s="386"/>
      <c r="D58" s="386"/>
      <c r="E58" s="386"/>
      <c r="F58" s="386"/>
      <c r="G58" s="386"/>
    </row>
    <row r="59" spans="1:7" ht="16.5" x14ac:dyDescent="0.3">
      <c r="A59" s="3"/>
      <c r="B59" s="387"/>
      <c r="C59" s="388"/>
      <c r="D59" s="389"/>
      <c r="E59" s="389"/>
      <c r="F59" s="389"/>
      <c r="G59" s="389"/>
    </row>
    <row r="60" spans="1:7" x14ac:dyDescent="0.25">
      <c r="A60" s="411" t="s">
        <v>26</v>
      </c>
      <c r="B60" s="25"/>
      <c r="C60" s="25"/>
      <c r="D60" s="23"/>
      <c r="E60" s="23"/>
      <c r="F60" s="23"/>
      <c r="G60" s="23"/>
    </row>
    <row r="61" spans="1:7" ht="16.5" x14ac:dyDescent="0.3">
      <c r="A61" s="3"/>
      <c r="B61" s="373"/>
      <c r="C61" s="373"/>
      <c r="D61" s="374"/>
      <c r="E61" s="374"/>
      <c r="F61" s="415"/>
      <c r="G61" s="415"/>
    </row>
    <row r="62" spans="1:7" x14ac:dyDescent="0.25">
      <c r="A62" s="27"/>
      <c r="B62" s="27"/>
      <c r="C62" s="25"/>
      <c r="D62" s="23"/>
      <c r="E62" s="23"/>
      <c r="F62" s="23"/>
      <c r="G62" s="23"/>
    </row>
  </sheetData>
  <mergeCells count="19">
    <mergeCell ref="A19:G19"/>
    <mergeCell ref="A21:G21"/>
    <mergeCell ref="A23:G23"/>
    <mergeCell ref="C42:F42"/>
    <mergeCell ref="A6:B6"/>
    <mergeCell ref="B13:D13"/>
    <mergeCell ref="A15:G15"/>
    <mergeCell ref="D17:E17"/>
    <mergeCell ref="E29:G29"/>
    <mergeCell ref="A39:G39"/>
    <mergeCell ref="D45:E45"/>
    <mergeCell ref="A24:G24"/>
    <mergeCell ref="A25:G25"/>
    <mergeCell ref="A26:G26"/>
    <mergeCell ref="E33:G33"/>
    <mergeCell ref="A35:G35"/>
    <mergeCell ref="A36:G36"/>
    <mergeCell ref="A37:G37"/>
    <mergeCell ref="A38:G38"/>
  </mergeCells>
  <phoneticPr fontId="0" type="noConversion"/>
  <hyperlinks>
    <hyperlink ref="H14" location="'KM-FIII-10-E'!A1" display="KM-FIII-10-E"/>
    <hyperlink ref="H4" location="'KM-FIII-01'!A1" display="KM-FIII-01"/>
    <hyperlink ref="H5" location="'KM-FIII-02'!A1" display="KM-FIII-02"/>
    <hyperlink ref="H3" location="'KM-FIII'!A1" display="KM-FIII"/>
    <hyperlink ref="H6" location="'KM-FIII-10-1'!A1" display="'KM-FIII-10-1 "/>
    <hyperlink ref="H7" location="'KM-FIII-10-2'!A1" display="'KM-FIII-10-2 "/>
    <hyperlink ref="H8" location="'KM-FIII-10-3'!A1" display="'KM-FIII-10-3 "/>
    <hyperlink ref="H9" location="'KM-FIII-10-4'!A1" display="'KM-FIII-10-4 "/>
    <hyperlink ref="H10" location="'KM-FIII-10-5'!A1" display="'KM-FIII-10-5 "/>
    <hyperlink ref="H11" location="'KM-FIII-10-6'!A1" display="'KM-FIII-10-6 "/>
    <hyperlink ref="H12" location="'KM-FIII-10-7'!A1" display="'KM-FIII-10-7 "/>
    <hyperlink ref="H13" location="'KM-FIII-10-M'!A1" display="'KM-FIII-10-M "/>
  </hyperlinks>
  <pageMargins left="0.74803149606299213" right="0.74803149606299213" top="1.1417322834645669" bottom="0.98425196850393704" header="0.55118110236220474" footer="0.51181102362204722"/>
  <pageSetup paperSize="9" scale="62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216" customWidth="1"/>
    <col min="2" max="2" width="69.25" style="304" customWidth="1"/>
    <col min="3" max="3" width="10.125" style="216" customWidth="1"/>
    <col min="4" max="16384" width="9" style="216"/>
  </cols>
  <sheetData>
    <row r="1" spans="1:6" x14ac:dyDescent="0.3">
      <c r="A1" s="292" t="s">
        <v>225</v>
      </c>
      <c r="B1" s="293" t="s">
        <v>223</v>
      </c>
    </row>
    <row r="2" spans="1:6" x14ac:dyDescent="0.3">
      <c r="A2" s="294"/>
      <c r="B2" s="295"/>
      <c r="D2" s="360">
        <f>A41</f>
        <v>0</v>
      </c>
      <c r="E2" s="360">
        <f>A43</f>
        <v>0</v>
      </c>
      <c r="F2" s="416" t="s">
        <v>357</v>
      </c>
    </row>
    <row r="3" spans="1:6" x14ac:dyDescent="0.3">
      <c r="A3" s="219" t="s">
        <v>226</v>
      </c>
      <c r="B3" s="296"/>
      <c r="C3" s="63" t="s">
        <v>47</v>
      </c>
      <c r="D3" s="3" t="s">
        <v>53</v>
      </c>
    </row>
    <row r="4" spans="1:6" x14ac:dyDescent="0.3">
      <c r="A4" s="297" t="s">
        <v>189</v>
      </c>
      <c r="B4" s="298">
        <f>Alapa!$C$17</f>
        <v>0</v>
      </c>
      <c r="C4" s="63" t="s">
        <v>1</v>
      </c>
      <c r="D4" s="3" t="s">
        <v>54</v>
      </c>
    </row>
    <row r="5" spans="1:6" x14ac:dyDescent="0.3">
      <c r="A5" s="297" t="s">
        <v>52</v>
      </c>
      <c r="B5" s="299">
        <f>Alapa!$C$12</f>
        <v>0</v>
      </c>
      <c r="C5" s="63" t="s">
        <v>45</v>
      </c>
      <c r="D5" s="3" t="s">
        <v>55</v>
      </c>
    </row>
    <row r="6" spans="1:6" x14ac:dyDescent="0.3">
      <c r="A6" s="297" t="s">
        <v>3</v>
      </c>
      <c r="B6" s="300">
        <f>Alapa!$C$15</f>
        <v>0</v>
      </c>
      <c r="C6" s="63" t="s">
        <v>227</v>
      </c>
      <c r="D6" s="3" t="s">
        <v>236</v>
      </c>
    </row>
    <row r="7" spans="1:6" x14ac:dyDescent="0.3">
      <c r="A7" s="297" t="s">
        <v>4</v>
      </c>
      <c r="B7" s="298" t="e">
        <f>VLOOKUP(D15,Alapa!$G$2:$H$22,2)</f>
        <v>#N/A</v>
      </c>
      <c r="C7" s="63" t="s">
        <v>228</v>
      </c>
      <c r="D7" s="3" t="s">
        <v>85</v>
      </c>
    </row>
    <row r="8" spans="1:6" x14ac:dyDescent="0.3">
      <c r="A8" s="297" t="s">
        <v>163</v>
      </c>
      <c r="B8" s="298" t="str">
        <f>IF(Alapa!$N$2=0," ",Alapa!$N$2)</f>
        <v xml:space="preserve"> </v>
      </c>
      <c r="C8" s="63" t="s">
        <v>229</v>
      </c>
      <c r="D8" s="3" t="s">
        <v>237</v>
      </c>
    </row>
    <row r="9" spans="1:6" x14ac:dyDescent="0.3">
      <c r="A9" s="294"/>
      <c r="B9" s="301"/>
      <c r="C9" s="63" t="s">
        <v>230</v>
      </c>
      <c r="D9" s="3" t="s">
        <v>238</v>
      </c>
    </row>
    <row r="10" spans="1:6" x14ac:dyDescent="0.3">
      <c r="A10" s="302"/>
      <c r="B10" s="303"/>
      <c r="C10" s="63" t="s">
        <v>231</v>
      </c>
      <c r="D10" s="3" t="s">
        <v>239</v>
      </c>
    </row>
    <row r="11" spans="1:6" x14ac:dyDescent="0.3">
      <c r="A11" s="302"/>
      <c r="B11" s="303"/>
      <c r="C11" s="63" t="s">
        <v>232</v>
      </c>
      <c r="D11" s="3" t="s">
        <v>155</v>
      </c>
    </row>
    <row r="12" spans="1:6" x14ac:dyDescent="0.3">
      <c r="A12" s="302"/>
      <c r="B12" s="303"/>
      <c r="C12" s="63" t="s">
        <v>233</v>
      </c>
      <c r="D12" s="3" t="s">
        <v>240</v>
      </c>
    </row>
    <row r="13" spans="1:6" x14ac:dyDescent="0.3">
      <c r="A13" s="302"/>
      <c r="B13" s="303"/>
      <c r="C13" s="63" t="s">
        <v>234</v>
      </c>
      <c r="D13" s="3" t="s">
        <v>156</v>
      </c>
    </row>
    <row r="14" spans="1:6" x14ac:dyDescent="0.3">
      <c r="A14" s="302"/>
      <c r="B14" s="303"/>
      <c r="C14" s="63" t="s">
        <v>273</v>
      </c>
      <c r="D14" s="3" t="s">
        <v>268</v>
      </c>
    </row>
    <row r="15" spans="1:6" x14ac:dyDescent="0.3">
      <c r="A15" s="302"/>
      <c r="B15" s="303"/>
      <c r="C15" s="3" t="s">
        <v>4</v>
      </c>
      <c r="D15" s="305">
        <v>1</v>
      </c>
    </row>
    <row r="16" spans="1:6" x14ac:dyDescent="0.3">
      <c r="A16" s="302"/>
      <c r="B16" s="303"/>
    </row>
    <row r="17" spans="1:2" x14ac:dyDescent="0.3">
      <c r="A17" s="302"/>
      <c r="B17" s="303"/>
    </row>
    <row r="18" spans="1:2" x14ac:dyDescent="0.3">
      <c r="A18" s="302"/>
      <c r="B18" s="303"/>
    </row>
    <row r="19" spans="1:2" x14ac:dyDescent="0.3">
      <c r="A19" s="302"/>
      <c r="B19" s="303"/>
    </row>
    <row r="20" spans="1:2" x14ac:dyDescent="0.3">
      <c r="A20" s="302"/>
      <c r="B20" s="303"/>
    </row>
    <row r="21" spans="1:2" x14ac:dyDescent="0.3">
      <c r="A21" s="302"/>
      <c r="B21" s="303"/>
    </row>
    <row r="22" spans="1:2" x14ac:dyDescent="0.3">
      <c r="A22" s="302"/>
      <c r="B22" s="303"/>
    </row>
    <row r="23" spans="1:2" x14ac:dyDescent="0.3">
      <c r="A23" s="302"/>
      <c r="B23" s="303"/>
    </row>
    <row r="24" spans="1:2" x14ac:dyDescent="0.3">
      <c r="A24" s="302"/>
      <c r="B24" s="303"/>
    </row>
    <row r="25" spans="1:2" x14ac:dyDescent="0.3">
      <c r="A25" s="302"/>
      <c r="B25" s="303"/>
    </row>
    <row r="26" spans="1:2" x14ac:dyDescent="0.3">
      <c r="A26" s="302"/>
      <c r="B26" s="303"/>
    </row>
    <row r="27" spans="1:2" x14ac:dyDescent="0.3">
      <c r="A27" s="302"/>
      <c r="B27" s="303"/>
    </row>
    <row r="28" spans="1:2" x14ac:dyDescent="0.3">
      <c r="A28" s="302"/>
      <c r="B28" s="303"/>
    </row>
    <row r="29" spans="1:2" x14ac:dyDescent="0.3">
      <c r="A29" s="302"/>
      <c r="B29" s="303"/>
    </row>
    <row r="30" spans="1:2" x14ac:dyDescent="0.3">
      <c r="A30" s="302"/>
      <c r="B30" s="303"/>
    </row>
    <row r="31" spans="1:2" x14ac:dyDescent="0.3">
      <c r="A31" s="302"/>
      <c r="B31" s="303"/>
    </row>
    <row r="32" spans="1:2" x14ac:dyDescent="0.3">
      <c r="A32" s="302"/>
      <c r="B32" s="303"/>
    </row>
    <row r="33" spans="1:2" x14ac:dyDescent="0.3">
      <c r="A33" s="302"/>
      <c r="B33" s="303"/>
    </row>
    <row r="34" spans="1:2" x14ac:dyDescent="0.3">
      <c r="A34" s="302"/>
      <c r="B34" s="303"/>
    </row>
    <row r="35" spans="1:2" x14ac:dyDescent="0.3">
      <c r="A35" s="302"/>
      <c r="B35" s="303"/>
    </row>
    <row r="36" spans="1:2" x14ac:dyDescent="0.3">
      <c r="A36" s="302"/>
      <c r="B36" s="303"/>
    </row>
    <row r="37" spans="1:2" x14ac:dyDescent="0.3">
      <c r="A37" s="302"/>
      <c r="B37" s="303"/>
    </row>
    <row r="38" spans="1:2" x14ac:dyDescent="0.3">
      <c r="A38" s="302"/>
      <c r="B38" s="303"/>
    </row>
    <row r="39" spans="1:2" x14ac:dyDescent="0.3">
      <c r="A39" s="386"/>
      <c r="B39" s="386"/>
    </row>
    <row r="40" spans="1:2" x14ac:dyDescent="0.3">
      <c r="A40" s="410" t="s">
        <v>224</v>
      </c>
      <c r="B40" s="386"/>
    </row>
    <row r="41" spans="1:2" x14ac:dyDescent="0.3">
      <c r="A41" s="3"/>
      <c r="B41" s="387"/>
    </row>
    <row r="42" spans="1:2" x14ac:dyDescent="0.3">
      <c r="A42" s="411" t="s">
        <v>26</v>
      </c>
      <c r="B42" s="25"/>
    </row>
    <row r="43" spans="1:2" x14ac:dyDescent="0.3">
      <c r="A43" s="3"/>
      <c r="B43" s="373"/>
    </row>
    <row r="44" spans="1:2" x14ac:dyDescent="0.3">
      <c r="A44" s="27"/>
      <c r="B44" s="27"/>
    </row>
  </sheetData>
  <phoneticPr fontId="0" type="noConversion"/>
  <hyperlinks>
    <hyperlink ref="C14" location="'KM-FIII-10-E'!A1" display="KM-FIII-10-E"/>
    <hyperlink ref="C4" location="'KM-FIII-01'!A1" display="KM-FIII-01"/>
    <hyperlink ref="C5" location="'KM-FIII-02'!A1" display="KM-FIII-02"/>
    <hyperlink ref="C3" location="'KM-FIII'!A1" display="KM-FIII"/>
    <hyperlink ref="C6" location="'KM-FIII-10-1'!A1" display="'KM-FIII-10-1 "/>
    <hyperlink ref="C7" location="'KM-FIII-10-2'!A1" display="'KM-FIII-10-2 "/>
    <hyperlink ref="C8" location="'KM-FIII-10-3'!A1" display="'KM-FIII-10-3 "/>
    <hyperlink ref="C9" location="'KM-FIII-10-4'!A1" display="'KM-FIII-10-4 "/>
    <hyperlink ref="C10" location="'KM-FIII-10-5'!A1" display="'KM-FIII-10-5 "/>
    <hyperlink ref="C11" location="'KM-FIII-10-6'!A1" display="'KM-FIII-10-6 "/>
    <hyperlink ref="C12" location="'KM-FIII-10-7'!A1" display="'KM-FIII-10-7 "/>
    <hyperlink ref="C13" location="'KM-FIII-10-M'!A1" display="'KM-FIII-10-M 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Normal="100" workbookViewId="0"/>
  </sheetViews>
  <sheetFormatPr defaultRowHeight="16.5" x14ac:dyDescent="0.3"/>
  <cols>
    <col min="1" max="1" width="11" style="359" customWidth="1"/>
    <col min="2" max="2" width="15.625" style="359" customWidth="1"/>
    <col min="3" max="3" width="23.75" style="359" bestFit="1" customWidth="1"/>
    <col min="4" max="4" width="11" style="359" customWidth="1"/>
    <col min="5" max="5" width="30.625" style="375" customWidth="1"/>
    <col min="6" max="6" width="10.875" style="359" bestFit="1" customWidth="1"/>
    <col min="7" max="16384" width="9" style="359"/>
  </cols>
  <sheetData>
    <row r="1" spans="1:10" x14ac:dyDescent="0.3">
      <c r="A1" s="358" t="s">
        <v>273</v>
      </c>
      <c r="B1" s="358"/>
      <c r="C1" s="358"/>
      <c r="D1" s="358"/>
      <c r="E1" s="293"/>
      <c r="I1" s="360" t="s">
        <v>265</v>
      </c>
      <c r="J1" s="360" t="s">
        <v>266</v>
      </c>
    </row>
    <row r="2" spans="1:10" x14ac:dyDescent="0.3">
      <c r="A2" s="361"/>
      <c r="B2" s="361"/>
      <c r="C2" s="361"/>
      <c r="D2" s="434">
        <f>A28</f>
        <v>0</v>
      </c>
      <c r="E2" s="435">
        <f>A30</f>
        <v>0</v>
      </c>
      <c r="F2" s="414" t="s">
        <v>357</v>
      </c>
    </row>
    <row r="3" spans="1:10" x14ac:dyDescent="0.3">
      <c r="A3" s="358" t="s">
        <v>274</v>
      </c>
      <c r="B3" s="358"/>
      <c r="C3" s="358"/>
      <c r="D3" s="358"/>
      <c r="E3" s="296"/>
      <c r="F3" s="63" t="s">
        <v>47</v>
      </c>
      <c r="G3" s="3" t="s">
        <v>53</v>
      </c>
    </row>
    <row r="4" spans="1:10" x14ac:dyDescent="0.3">
      <c r="A4" s="297" t="s">
        <v>189</v>
      </c>
      <c r="B4" s="362">
        <f xml:space="preserve"> Alapa!$C$17</f>
        <v>0</v>
      </c>
      <c r="C4" s="363"/>
      <c r="D4" s="363"/>
      <c r="E4" s="364"/>
      <c r="F4" s="63" t="s">
        <v>1</v>
      </c>
      <c r="G4" s="3" t="s">
        <v>54</v>
      </c>
    </row>
    <row r="5" spans="1:10" x14ac:dyDescent="0.3">
      <c r="A5" s="297" t="s">
        <v>52</v>
      </c>
      <c r="B5" s="362">
        <f xml:space="preserve"> Alapa!$C$12</f>
        <v>0</v>
      </c>
      <c r="C5" s="363"/>
      <c r="D5" s="363"/>
      <c r="E5" s="364"/>
      <c r="F5" s="63" t="s">
        <v>45</v>
      </c>
      <c r="G5" s="3" t="s">
        <v>55</v>
      </c>
    </row>
    <row r="6" spans="1:10" x14ac:dyDescent="0.3">
      <c r="A6" s="297" t="s">
        <v>3</v>
      </c>
      <c r="B6" s="362">
        <f>Alapa!$C$15</f>
        <v>0</v>
      </c>
      <c r="C6" s="363"/>
      <c r="D6" s="363"/>
      <c r="E6" s="364"/>
      <c r="F6" s="63" t="s">
        <v>227</v>
      </c>
      <c r="G6" s="3" t="s">
        <v>236</v>
      </c>
    </row>
    <row r="7" spans="1:10" x14ac:dyDescent="0.3">
      <c r="A7" s="297" t="s">
        <v>267</v>
      </c>
      <c r="B7" s="362" t="e">
        <f>VLOOKUP(G15,Alapa!$G$2:$H$22,2)</f>
        <v>#N/A</v>
      </c>
      <c r="C7" s="363"/>
      <c r="D7" s="363"/>
      <c r="E7" s="364"/>
      <c r="F7" s="63" t="s">
        <v>228</v>
      </c>
      <c r="G7" s="3" t="s">
        <v>85</v>
      </c>
    </row>
    <row r="8" spans="1:10" x14ac:dyDescent="0.3">
      <c r="A8" s="297" t="s">
        <v>269</v>
      </c>
      <c r="B8" s="362" t="str">
        <f>IF(Alapa!$N$2=0," ",Alapa!$N$2)</f>
        <v xml:space="preserve"> </v>
      </c>
      <c r="C8" s="363"/>
      <c r="D8" s="363"/>
      <c r="E8" s="364"/>
      <c r="F8" s="63" t="s">
        <v>229</v>
      </c>
      <c r="G8" s="3" t="s">
        <v>237</v>
      </c>
    </row>
    <row r="9" spans="1:10" x14ac:dyDescent="0.3">
      <c r="A9" s="361"/>
      <c r="B9" s="361"/>
      <c r="C9" s="361"/>
      <c r="D9" s="361"/>
      <c r="E9" s="366"/>
      <c r="F9" s="63" t="s">
        <v>230</v>
      </c>
      <c r="G9" s="3" t="s">
        <v>238</v>
      </c>
    </row>
    <row r="10" spans="1:10" x14ac:dyDescent="0.3">
      <c r="A10" s="367" t="s">
        <v>106</v>
      </c>
      <c r="B10" s="367" t="s">
        <v>25</v>
      </c>
      <c r="C10" s="367" t="s">
        <v>60</v>
      </c>
      <c r="D10" s="367" t="s">
        <v>282</v>
      </c>
      <c r="E10" s="368" t="s">
        <v>270</v>
      </c>
      <c r="F10" s="63" t="s">
        <v>231</v>
      </c>
      <c r="G10" s="3" t="s">
        <v>239</v>
      </c>
    </row>
    <row r="11" spans="1:10" x14ac:dyDescent="0.3">
      <c r="A11" s="369">
        <v>1</v>
      </c>
      <c r="B11" s="370" t="s">
        <v>47</v>
      </c>
      <c r="C11" s="371" t="s">
        <v>53</v>
      </c>
      <c r="D11" s="413"/>
      <c r="E11" s="412"/>
      <c r="F11" s="63" t="s">
        <v>232</v>
      </c>
      <c r="G11" s="3" t="s">
        <v>155</v>
      </c>
    </row>
    <row r="12" spans="1:10" x14ac:dyDescent="0.3">
      <c r="A12" s="369">
        <v>2</v>
      </c>
      <c r="B12" s="370" t="s">
        <v>1</v>
      </c>
      <c r="C12" s="371" t="s">
        <v>54</v>
      </c>
      <c r="D12" s="413"/>
      <c r="E12" s="412"/>
      <c r="F12" s="63" t="s">
        <v>233</v>
      </c>
      <c r="G12" s="3" t="s">
        <v>240</v>
      </c>
    </row>
    <row r="13" spans="1:10" x14ac:dyDescent="0.3">
      <c r="A13" s="369">
        <v>3</v>
      </c>
      <c r="B13" s="370" t="s">
        <v>45</v>
      </c>
      <c r="C13" s="371" t="s">
        <v>55</v>
      </c>
      <c r="D13" s="413"/>
      <c r="E13" s="412"/>
      <c r="F13" s="63" t="s">
        <v>234</v>
      </c>
      <c r="G13" s="3" t="s">
        <v>156</v>
      </c>
    </row>
    <row r="14" spans="1:10" x14ac:dyDescent="0.3">
      <c r="A14" s="369">
        <v>4</v>
      </c>
      <c r="B14" s="370" t="s">
        <v>227</v>
      </c>
      <c r="C14" s="371" t="s">
        <v>236</v>
      </c>
      <c r="D14" s="413"/>
      <c r="E14" s="412"/>
      <c r="F14" s="63" t="s">
        <v>273</v>
      </c>
      <c r="G14" s="3" t="s">
        <v>268</v>
      </c>
    </row>
    <row r="15" spans="1:10" x14ac:dyDescent="0.3">
      <c r="A15" s="369">
        <v>5</v>
      </c>
      <c r="B15" s="370" t="s">
        <v>228</v>
      </c>
      <c r="C15" s="371" t="s">
        <v>85</v>
      </c>
      <c r="D15" s="413"/>
      <c r="E15" s="412"/>
      <c r="F15" s="4" t="s">
        <v>267</v>
      </c>
      <c r="G15" s="365">
        <v>1</v>
      </c>
    </row>
    <row r="16" spans="1:10" x14ac:dyDescent="0.3">
      <c r="A16" s="369">
        <v>6</v>
      </c>
      <c r="B16" s="370" t="s">
        <v>229</v>
      </c>
      <c r="C16" s="371" t="s">
        <v>237</v>
      </c>
      <c r="D16" s="413"/>
      <c r="E16" s="412"/>
    </row>
    <row r="17" spans="1:5" x14ac:dyDescent="0.3">
      <c r="A17" s="369">
        <v>7</v>
      </c>
      <c r="B17" s="370" t="s">
        <v>230</v>
      </c>
      <c r="C17" s="371" t="s">
        <v>238</v>
      </c>
      <c r="D17" s="413"/>
      <c r="E17" s="412"/>
    </row>
    <row r="18" spans="1:5" x14ac:dyDescent="0.3">
      <c r="A18" s="369">
        <v>8</v>
      </c>
      <c r="B18" s="370" t="s">
        <v>231</v>
      </c>
      <c r="C18" s="371" t="s">
        <v>239</v>
      </c>
      <c r="D18" s="413"/>
      <c r="E18" s="412"/>
    </row>
    <row r="19" spans="1:5" x14ac:dyDescent="0.3">
      <c r="A19" s="369">
        <v>9</v>
      </c>
      <c r="B19" s="370" t="s">
        <v>232</v>
      </c>
      <c r="C19" s="371" t="s">
        <v>155</v>
      </c>
      <c r="D19" s="413"/>
      <c r="E19" s="412"/>
    </row>
    <row r="20" spans="1:5" x14ac:dyDescent="0.3">
      <c r="A20" s="369">
        <v>10</v>
      </c>
      <c r="B20" s="370" t="s">
        <v>233</v>
      </c>
      <c r="C20" s="371" t="s">
        <v>240</v>
      </c>
      <c r="D20" s="413"/>
      <c r="E20" s="412"/>
    </row>
    <row r="21" spans="1:5" x14ac:dyDescent="0.3">
      <c r="A21" s="369">
        <v>11</v>
      </c>
      <c r="B21" s="370" t="s">
        <v>234</v>
      </c>
      <c r="C21" s="371" t="s">
        <v>156</v>
      </c>
      <c r="D21" s="413"/>
      <c r="E21" s="412"/>
    </row>
    <row r="22" spans="1:5" x14ac:dyDescent="0.3">
      <c r="A22" s="369"/>
      <c r="B22" s="370"/>
      <c r="C22" s="371"/>
      <c r="D22" s="369"/>
      <c r="E22" s="372"/>
    </row>
    <row r="23" spans="1:5" x14ac:dyDescent="0.3">
      <c r="A23" s="369"/>
      <c r="B23" s="370"/>
      <c r="C23" s="371"/>
      <c r="D23" s="369"/>
      <c r="E23" s="372"/>
    </row>
    <row r="24" spans="1:5" x14ac:dyDescent="0.3">
      <c r="A24" s="26"/>
      <c r="B24" s="25"/>
      <c r="C24" s="23"/>
      <c r="D24" s="23"/>
      <c r="E24" s="23"/>
    </row>
    <row r="25" spans="1:5" x14ac:dyDescent="0.3">
      <c r="A25" s="26"/>
      <c r="B25" s="25"/>
      <c r="C25" s="23"/>
      <c r="D25" s="23"/>
      <c r="E25" s="23"/>
    </row>
    <row r="26" spans="1:5" x14ac:dyDescent="0.3">
      <c r="A26" s="386"/>
      <c r="B26" s="386"/>
      <c r="C26" s="386"/>
      <c r="D26" s="386"/>
      <c r="E26" s="386"/>
    </row>
    <row r="27" spans="1:5" x14ac:dyDescent="0.3">
      <c r="A27" s="410" t="s">
        <v>224</v>
      </c>
      <c r="B27" s="386"/>
      <c r="C27" s="386"/>
      <c r="D27" s="386"/>
      <c r="E27" s="386"/>
    </row>
    <row r="28" spans="1:5" x14ac:dyDescent="0.3">
      <c r="A28" s="3"/>
      <c r="B28" s="387"/>
      <c r="C28" s="388"/>
      <c r="D28" s="389"/>
      <c r="E28" s="389"/>
    </row>
    <row r="29" spans="1:5" x14ac:dyDescent="0.3">
      <c r="A29" s="411" t="s">
        <v>26</v>
      </c>
      <c r="B29" s="25"/>
      <c r="C29" s="25"/>
      <c r="D29" s="23"/>
      <c r="E29" s="23"/>
    </row>
    <row r="30" spans="1:5" x14ac:dyDescent="0.3">
      <c r="A30" s="3"/>
      <c r="B30" s="373"/>
      <c r="C30" s="373"/>
      <c r="D30" s="374"/>
      <c r="E30" s="374"/>
    </row>
    <row r="31" spans="1:5" x14ac:dyDescent="0.3">
      <c r="A31" s="27"/>
      <c r="B31" s="27"/>
      <c r="C31" s="25"/>
      <c r="D31" s="23"/>
      <c r="E31" s="23"/>
    </row>
  </sheetData>
  <dataValidations count="1">
    <dataValidation type="list" allowBlank="1" showInputMessage="1" showErrorMessage="1" sqref="D11:D23">
      <formula1>$I$1:$J$1</formula1>
    </dataValidation>
  </dataValidations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  <hyperlink ref="B21" location="'KM-FIII-10-M'!A1" display="'KM-FIII-10-M "/>
    <hyperlink ref="B20" location="'KM-FIII-10-7'!A1" display="'KM-FIII-10-7 "/>
    <hyperlink ref="B19" location="'KM-FIII-10-6'!A1" display="'KM-FIII-10-6 "/>
    <hyperlink ref="B18" location="'KM-FIII-10-5'!A1" display="'KM-FIII-10-5 "/>
    <hyperlink ref="B17" location="'KM-FIII-10-4'!A1" display="'KM-FIII-10-4 "/>
    <hyperlink ref="B16" location="'KM-FIII-10-3'!A1" display="'KM-FIII-10-3 "/>
    <hyperlink ref="B15" location="'KM-FIII-10-2'!A1" display="'KM-FIII-10-2 "/>
    <hyperlink ref="B14" location="'KM-FIII-10-1'!A1" display="'KM-FIII-10-1 "/>
    <hyperlink ref="B11" location="'KM-FIII'!A1" display="KM-FIII"/>
    <hyperlink ref="B13" location="'KM-FIII-02'!A1" display="KM-FIII-02"/>
    <hyperlink ref="B12" location="'KM-FIII-01'!A1" display="KM-FIII-0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390"/>
      <c r="B1" s="39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90"/>
      <c r="B2" s="392"/>
      <c r="C2" s="392"/>
      <c r="D2"/>
      <c r="E2"/>
      <c r="F2" s="392"/>
      <c r="G2" s="392"/>
      <c r="H2" s="392"/>
      <c r="I2"/>
      <c r="J2" s="392"/>
      <c r="K2" s="392"/>
      <c r="L2" s="392"/>
      <c r="M2" s="392"/>
      <c r="N2" s="392"/>
    </row>
    <row r="3" spans="1:14" ht="15" customHeight="1" x14ac:dyDescent="0.2">
      <c r="A3" s="390"/>
      <c r="B3" s="392"/>
      <c r="C3" s="392"/>
      <c r="D3" s="393"/>
      <c r="E3"/>
      <c r="F3" s="392"/>
      <c r="G3" s="392"/>
      <c r="H3" s="392"/>
      <c r="I3"/>
      <c r="J3" s="392"/>
      <c r="K3" s="392"/>
      <c r="L3" s="392"/>
      <c r="M3"/>
      <c r="N3"/>
    </row>
    <row r="4" spans="1:14" ht="15" customHeight="1" x14ac:dyDescent="0.2">
      <c r="A4" s="390"/>
      <c r="B4" s="392"/>
      <c r="C4" s="392"/>
      <c r="D4"/>
      <c r="E4"/>
      <c r="F4"/>
      <c r="G4"/>
      <c r="H4"/>
      <c r="I4"/>
      <c r="J4" s="392"/>
      <c r="K4" s="392"/>
      <c r="L4" s="392"/>
      <c r="M4"/>
      <c r="N4"/>
    </row>
    <row r="5" spans="1:14" ht="15" customHeight="1" x14ac:dyDescent="0.2">
      <c r="A5" s="390"/>
      <c r="B5" s="392"/>
      <c r="C5" s="392"/>
      <c r="D5" s="39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90"/>
      <c r="B6" s="392"/>
      <c r="C6" s="392"/>
      <c r="D6" s="39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9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90"/>
      <c r="B8" s="394"/>
      <c r="C8" s="394"/>
      <c r="D8" s="394"/>
      <c r="E8" s="394"/>
      <c r="F8" s="394"/>
      <c r="G8" s="394"/>
      <c r="H8" s="394"/>
      <c r="I8" s="394"/>
    </row>
    <row r="9" spans="1:14" ht="14.25" x14ac:dyDescent="0.2">
      <c r="A9" s="390"/>
      <c r="B9" s="394"/>
      <c r="C9" s="394"/>
      <c r="D9" s="394"/>
      <c r="E9" s="394"/>
      <c r="F9" s="394"/>
      <c r="G9" s="394"/>
      <c r="H9" s="394"/>
      <c r="I9" s="394"/>
    </row>
    <row r="10" spans="1:14" ht="14.25" x14ac:dyDescent="0.2">
      <c r="A10" s="390"/>
      <c r="B10" s="392"/>
      <c r="C10" s="39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90"/>
      <c r="B11" s="392"/>
      <c r="C11" s="39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90"/>
      <c r="B12" s="392"/>
      <c r="C12" s="392"/>
      <c r="D12"/>
      <c r="E12"/>
      <c r="F12" s="395"/>
      <c r="G12"/>
      <c r="H12"/>
      <c r="I12"/>
      <c r="J12"/>
      <c r="K12"/>
      <c r="L12"/>
      <c r="M12"/>
      <c r="N12"/>
    </row>
    <row r="13" spans="1:14" ht="14.25" x14ac:dyDescent="0.2">
      <c r="A13" s="390"/>
      <c r="B13" s="392"/>
      <c r="C13" s="392"/>
      <c r="D13" s="392"/>
      <c r="E13"/>
      <c r="F13" s="395"/>
      <c r="G13"/>
      <c r="H13"/>
      <c r="I13"/>
      <c r="J13"/>
      <c r="K13"/>
      <c r="L13"/>
      <c r="M13"/>
      <c r="N13"/>
    </row>
    <row r="14" spans="1:14" ht="14.25" x14ac:dyDescent="0.2">
      <c r="A14" s="390"/>
      <c r="B14" s="392"/>
      <c r="C14" s="39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90"/>
      <c r="B15" s="392"/>
      <c r="C15" s="392"/>
      <c r="D15"/>
      <c r="E15"/>
      <c r="F15" s="395"/>
      <c r="G15"/>
      <c r="H15"/>
      <c r="I15"/>
      <c r="J15"/>
      <c r="K15"/>
      <c r="L15"/>
      <c r="M15"/>
      <c r="N15"/>
    </row>
    <row r="16" spans="1:14" ht="14.25" x14ac:dyDescent="0.2">
      <c r="A16" s="390"/>
      <c r="B16" s="394"/>
      <c r="C16" s="394"/>
      <c r="D16" s="394"/>
      <c r="E16" s="394"/>
      <c r="F16" s="394"/>
      <c r="G16" s="394"/>
      <c r="H16" s="394"/>
      <c r="I16" s="394"/>
    </row>
    <row r="17" spans="1:9" ht="14.25" x14ac:dyDescent="0.2">
      <c r="A17" s="390"/>
      <c r="B17" s="392"/>
      <c r="C17" s="392"/>
      <c r="D17" s="394"/>
      <c r="E17" s="394"/>
      <c r="F17" s="394"/>
      <c r="G17" s="394"/>
      <c r="H17" s="394"/>
      <c r="I17" s="394"/>
    </row>
    <row r="18" spans="1:9" ht="14.25" x14ac:dyDescent="0.2">
      <c r="A18" s="390"/>
      <c r="B18" s="392"/>
      <c r="C18" s="392"/>
      <c r="D18" s="394"/>
      <c r="E18" s="394"/>
      <c r="F18" s="394"/>
      <c r="G18" s="394"/>
      <c r="H18" s="394"/>
      <c r="I18" s="394"/>
    </row>
    <row r="19" spans="1:9" ht="14.25" x14ac:dyDescent="0.2">
      <c r="A19" s="390"/>
      <c r="B19" s="392"/>
      <c r="C19" s="392"/>
      <c r="D19" s="394"/>
      <c r="E19" s="394"/>
      <c r="F19" s="394"/>
      <c r="G19" s="394"/>
      <c r="H19" s="394"/>
      <c r="I19" s="394"/>
    </row>
    <row r="20" spans="1:9" ht="14.25" x14ac:dyDescent="0.2">
      <c r="A20" s="390"/>
      <c r="B20" s="392"/>
      <c r="C20" s="392"/>
      <c r="D20" s="394"/>
      <c r="E20" s="394"/>
      <c r="F20" s="394"/>
      <c r="G20" s="394"/>
      <c r="H20" s="394"/>
      <c r="I20" s="394"/>
    </row>
    <row r="21" spans="1:9" ht="14.25" x14ac:dyDescent="0.2">
      <c r="A21" s="390"/>
      <c r="B21" s="392"/>
      <c r="C21" s="392"/>
      <c r="D21" s="394"/>
      <c r="E21" s="394"/>
      <c r="F21" s="394"/>
      <c r="G21" s="394"/>
      <c r="H21" s="394"/>
      <c r="I21" s="394"/>
    </row>
    <row r="22" spans="1:9" ht="14.25" x14ac:dyDescent="0.2">
      <c r="A22" s="390"/>
      <c r="B22" s="394"/>
      <c r="C22" s="394"/>
      <c r="D22" s="394"/>
      <c r="E22" s="394"/>
      <c r="F22" s="394"/>
      <c r="G22" s="394"/>
      <c r="H22" s="394"/>
      <c r="I22" s="394"/>
    </row>
    <row r="23" spans="1:9" ht="14.25" x14ac:dyDescent="0.2">
      <c r="A23" s="390"/>
      <c r="B23" s="392"/>
      <c r="C23" s="392"/>
      <c r="D23" s="394"/>
      <c r="E23" s="394"/>
      <c r="F23" s="394"/>
      <c r="G23" s="394"/>
      <c r="H23" s="394"/>
      <c r="I23" s="394"/>
    </row>
    <row r="24" spans="1:9" ht="14.25" x14ac:dyDescent="0.2">
      <c r="A24" s="390"/>
      <c r="B24" s="392"/>
      <c r="C24" s="392"/>
      <c r="D24" s="394"/>
      <c r="E24" s="394"/>
      <c r="F24" s="394"/>
      <c r="G24" s="394"/>
      <c r="H24" s="394"/>
      <c r="I24" s="394"/>
    </row>
    <row r="25" spans="1:9" ht="14.25" x14ac:dyDescent="0.2">
      <c r="A25" s="390"/>
      <c r="B25" s="392"/>
      <c r="C25" s="392"/>
      <c r="D25" s="394"/>
      <c r="E25" s="394"/>
      <c r="F25" s="394"/>
      <c r="G25" s="394"/>
      <c r="H25" s="394"/>
      <c r="I25" s="394"/>
    </row>
    <row r="26" spans="1:9" ht="14.25" x14ac:dyDescent="0.2">
      <c r="A26" s="390"/>
      <c r="B26" s="394"/>
      <c r="C26" s="394"/>
      <c r="D26" s="394"/>
      <c r="E26" s="394"/>
      <c r="F26" s="394"/>
      <c r="G26" s="394"/>
      <c r="H26" s="394"/>
      <c r="I26" s="394"/>
    </row>
    <row r="27" spans="1:9" ht="14.25" x14ac:dyDescent="0.2">
      <c r="A27" s="390"/>
      <c r="B27" s="392"/>
      <c r="C27" s="392"/>
      <c r="D27" s="394"/>
      <c r="E27" s="394"/>
      <c r="F27" s="394"/>
      <c r="G27" s="394"/>
      <c r="H27" s="394"/>
      <c r="I27" s="394"/>
    </row>
    <row r="28" spans="1:9" ht="14.25" x14ac:dyDescent="0.2">
      <c r="A28" s="390"/>
      <c r="B28" s="394"/>
      <c r="C28" s="394"/>
      <c r="D28" s="394"/>
      <c r="E28" s="394"/>
      <c r="F28" s="394"/>
      <c r="G28" s="394"/>
      <c r="H28" s="394"/>
      <c r="I28" s="394"/>
    </row>
    <row r="29" spans="1:9" ht="14.25" x14ac:dyDescent="0.2">
      <c r="A29" s="390"/>
      <c r="B29" s="392"/>
      <c r="C29" s="392"/>
      <c r="D29" s="394"/>
      <c r="E29" s="394"/>
      <c r="F29" s="394"/>
      <c r="G29" s="394"/>
      <c r="H29" s="394"/>
      <c r="I29" s="394"/>
    </row>
    <row r="30" spans="1:9" ht="14.25" x14ac:dyDescent="0.2">
      <c r="A30" s="390"/>
      <c r="B30" s="392"/>
      <c r="C30" s="392"/>
      <c r="D30" s="394"/>
      <c r="E30" s="394"/>
      <c r="F30" s="394"/>
      <c r="G30" s="394"/>
      <c r="H30" s="394"/>
      <c r="I30" s="394"/>
    </row>
    <row r="31" spans="1:9" ht="14.25" x14ac:dyDescent="0.2">
      <c r="A31" s="390"/>
      <c r="B31" s="392"/>
      <c r="C31" s="392"/>
      <c r="D31" s="394"/>
      <c r="E31" s="394"/>
      <c r="F31" s="394"/>
      <c r="G31" s="394"/>
      <c r="H31" s="394"/>
      <c r="I31" s="394"/>
    </row>
    <row r="32" spans="1:9" ht="14.25" x14ac:dyDescent="0.2">
      <c r="A32" s="390"/>
      <c r="B32" s="392"/>
      <c r="C32" s="392"/>
      <c r="D32" s="394"/>
      <c r="E32" s="394"/>
      <c r="F32" s="394"/>
      <c r="G32" s="394"/>
      <c r="H32" s="394"/>
      <c r="I32" s="394"/>
    </row>
    <row r="33" spans="1:9" ht="14.25" x14ac:dyDescent="0.2">
      <c r="A33" s="390"/>
      <c r="B33" s="392"/>
      <c r="C33" s="392"/>
      <c r="D33" s="392"/>
      <c r="E33" s="392"/>
      <c r="F33" s="394"/>
      <c r="G33" s="394"/>
      <c r="H33" s="394"/>
      <c r="I33" s="394"/>
    </row>
    <row r="34" spans="1:9" ht="14.25" x14ac:dyDescent="0.2">
      <c r="A34" s="390"/>
      <c r="B34" s="392"/>
      <c r="C34" s="392"/>
      <c r="D34" s="392"/>
      <c r="E34"/>
      <c r="F34" s="394"/>
      <c r="G34" s="394"/>
      <c r="H34" s="394"/>
      <c r="I34" s="394"/>
    </row>
    <row r="35" spans="1:9" ht="14.25" x14ac:dyDescent="0.2">
      <c r="A35" s="390"/>
      <c r="B35" s="392"/>
      <c r="C35" s="392"/>
      <c r="D35" s="392"/>
      <c r="E35"/>
      <c r="F35" s="394"/>
      <c r="G35" s="394"/>
      <c r="H35" s="394"/>
      <c r="I35" s="394"/>
    </row>
    <row r="36" spans="1:9" ht="14.25" x14ac:dyDescent="0.2">
      <c r="A36" s="390"/>
      <c r="B36" s="394"/>
      <c r="C36" s="394"/>
      <c r="D36" s="394"/>
      <c r="E36" s="394"/>
      <c r="F36" s="394"/>
      <c r="G36" s="394"/>
      <c r="H36" s="394"/>
      <c r="I36" s="394"/>
    </row>
    <row r="37" spans="1:9" x14ac:dyDescent="0.2">
      <c r="A37" s="390"/>
      <c r="B37" s="390"/>
      <c r="C37" s="390"/>
      <c r="D37" s="390"/>
      <c r="E37" s="390"/>
      <c r="F37" s="390"/>
    </row>
    <row r="38" spans="1:9" x14ac:dyDescent="0.2">
      <c r="A38" s="390"/>
      <c r="B38" s="390"/>
      <c r="C38" s="390"/>
      <c r="D38" s="390"/>
      <c r="E38" s="390"/>
      <c r="F38" s="390"/>
    </row>
    <row r="39" spans="1:9" x14ac:dyDescent="0.2">
      <c r="A39" s="390"/>
      <c r="B39" s="390"/>
      <c r="C39" s="390"/>
      <c r="D39" s="390"/>
      <c r="E39" s="390"/>
      <c r="F39" s="390"/>
    </row>
    <row r="40" spans="1:9" x14ac:dyDescent="0.2">
      <c r="A40" s="390"/>
      <c r="B40" s="390"/>
      <c r="C40" s="390"/>
      <c r="D40" s="390"/>
      <c r="E40" s="390"/>
      <c r="F40" s="390"/>
    </row>
    <row r="41" spans="1:9" x14ac:dyDescent="0.2">
      <c r="A41" s="390"/>
      <c r="B41" s="390"/>
      <c r="C41" s="390"/>
      <c r="D41" s="390"/>
      <c r="E41" s="390"/>
      <c r="F41" s="390"/>
    </row>
    <row r="42" spans="1:9" x14ac:dyDescent="0.2">
      <c r="A42" s="390"/>
      <c r="B42" s="390"/>
      <c r="C42" s="390"/>
      <c r="D42" s="390"/>
      <c r="E42" s="390"/>
      <c r="F42" s="390"/>
    </row>
    <row r="43" spans="1:9" x14ac:dyDescent="0.2">
      <c r="A43" s="390"/>
      <c r="B43" s="390"/>
      <c r="C43" s="390"/>
      <c r="D43" s="390"/>
      <c r="E43" s="390"/>
      <c r="F43" s="390"/>
    </row>
    <row r="44" spans="1:9" x14ac:dyDescent="0.2">
      <c r="A44" s="390"/>
      <c r="B44" s="390"/>
      <c r="C44" s="390"/>
      <c r="D44" s="390"/>
      <c r="E44" s="390"/>
      <c r="F44" s="390"/>
    </row>
    <row r="45" spans="1:9" x14ac:dyDescent="0.2">
      <c r="A45" s="390"/>
      <c r="B45" s="390"/>
      <c r="C45" s="390"/>
      <c r="D45" s="390"/>
      <c r="E45" s="390"/>
      <c r="F45" s="390"/>
    </row>
    <row r="46" spans="1:9" x14ac:dyDescent="0.2">
      <c r="A46" s="390"/>
      <c r="B46" s="390"/>
      <c r="C46" s="390"/>
      <c r="D46" s="390"/>
      <c r="E46" s="390"/>
      <c r="F46" s="390"/>
    </row>
    <row r="47" spans="1:9" x14ac:dyDescent="0.2">
      <c r="A47" s="390"/>
      <c r="B47" s="390"/>
      <c r="C47" s="390"/>
      <c r="D47" s="390"/>
      <c r="E47" s="390"/>
      <c r="F47" s="390"/>
    </row>
    <row r="48" spans="1:9" x14ac:dyDescent="0.2">
      <c r="A48" s="390"/>
      <c r="B48" s="390"/>
      <c r="C48" s="390"/>
      <c r="D48" s="390"/>
      <c r="E48" s="390"/>
      <c r="F48" s="390"/>
    </row>
    <row r="49" spans="1:8" x14ac:dyDescent="0.2">
      <c r="A49" s="390"/>
      <c r="B49" s="390"/>
      <c r="C49" s="390"/>
      <c r="D49" s="390"/>
      <c r="E49" s="390"/>
      <c r="F49" s="390"/>
    </row>
    <row r="50" spans="1:8" s="2" customFormat="1" ht="15.75" x14ac:dyDescent="0.25">
      <c r="A50" s="396"/>
      <c r="B50" s="392"/>
      <c r="C50" s="392"/>
      <c r="D50"/>
      <c r="E50"/>
      <c r="F50"/>
      <c r="G50"/>
      <c r="H50"/>
    </row>
    <row r="51" spans="1:8" s="2" customFormat="1" ht="15.75" x14ac:dyDescent="0.25">
      <c r="A51" s="396"/>
      <c r="B51"/>
      <c r="C51"/>
      <c r="D51"/>
      <c r="E51"/>
      <c r="F51"/>
      <c r="G51"/>
      <c r="H51"/>
    </row>
    <row r="52" spans="1:8" s="2" customFormat="1" ht="15.75" x14ac:dyDescent="0.25">
      <c r="A52" s="396"/>
      <c r="B52"/>
      <c r="C52"/>
      <c r="D52"/>
      <c r="E52"/>
      <c r="F52"/>
      <c r="G52"/>
      <c r="H52"/>
    </row>
    <row r="53" spans="1:8" s="2" customFormat="1" ht="15.75" x14ac:dyDescent="0.25">
      <c r="A53" s="396"/>
      <c r="B53"/>
      <c r="C53"/>
      <c r="D53"/>
      <c r="E53"/>
      <c r="F53"/>
      <c r="G53"/>
      <c r="H53"/>
    </row>
    <row r="54" spans="1:8" s="2" customFormat="1" ht="15.75" x14ac:dyDescent="0.25">
      <c r="A54" s="396"/>
      <c r="B54"/>
      <c r="C54"/>
      <c r="D54"/>
      <c r="E54"/>
      <c r="F54"/>
      <c r="G54"/>
      <c r="H54"/>
    </row>
    <row r="55" spans="1:8" s="2" customFormat="1" ht="15.75" x14ac:dyDescent="0.25">
      <c r="A55" s="396"/>
      <c r="B55"/>
      <c r="C55"/>
      <c r="D55"/>
      <c r="E55"/>
      <c r="F55"/>
      <c r="G55"/>
      <c r="H55"/>
    </row>
    <row r="56" spans="1:8" s="2" customFormat="1" ht="15.75" x14ac:dyDescent="0.25">
      <c r="A56" s="396"/>
      <c r="B56"/>
      <c r="C56"/>
      <c r="D56"/>
      <c r="E56"/>
      <c r="F56"/>
      <c r="G56"/>
      <c r="H56"/>
    </row>
    <row r="57" spans="1:8" s="2" customFormat="1" ht="15.75" x14ac:dyDescent="0.25">
      <c r="A57" s="396"/>
      <c r="B57"/>
      <c r="C57"/>
      <c r="D57"/>
      <c r="E57"/>
      <c r="F57"/>
      <c r="G57"/>
      <c r="H57"/>
    </row>
    <row r="58" spans="1:8" s="2" customFormat="1" ht="15.75" x14ac:dyDescent="0.25">
      <c r="A58" s="396"/>
      <c r="B58"/>
      <c r="C58"/>
      <c r="D58"/>
      <c r="E58"/>
      <c r="F58"/>
      <c r="G58"/>
      <c r="H58"/>
    </row>
    <row r="59" spans="1:8" s="2" customFormat="1" ht="15.75" x14ac:dyDescent="0.25">
      <c r="A59" s="396"/>
      <c r="B59"/>
      <c r="C59"/>
      <c r="D59"/>
      <c r="E59"/>
      <c r="F59"/>
      <c r="G59"/>
      <c r="H59"/>
    </row>
    <row r="60" spans="1:8" s="2" customFormat="1" ht="15.75" x14ac:dyDescent="0.25">
      <c r="A60" s="396"/>
      <c r="B60"/>
      <c r="C60"/>
      <c r="D60"/>
      <c r="E60"/>
      <c r="F60"/>
      <c r="G60"/>
      <c r="H60"/>
    </row>
    <row r="61" spans="1:8" s="2" customFormat="1" ht="15.75" x14ac:dyDescent="0.25">
      <c r="A61" s="396"/>
      <c r="B61"/>
      <c r="C61"/>
      <c r="D61"/>
      <c r="E61"/>
      <c r="F61"/>
      <c r="G61"/>
      <c r="H61"/>
    </row>
    <row r="62" spans="1:8" s="2" customFormat="1" ht="15.75" x14ac:dyDescent="0.25">
      <c r="A62" s="396"/>
      <c r="B62"/>
      <c r="C62"/>
      <c r="D62"/>
      <c r="E62"/>
      <c r="F62"/>
      <c r="G62"/>
      <c r="H62"/>
    </row>
    <row r="63" spans="1:8" s="2" customFormat="1" ht="15.75" x14ac:dyDescent="0.25">
      <c r="A63" s="396"/>
      <c r="B63"/>
      <c r="C63"/>
      <c r="D63"/>
      <c r="E63"/>
      <c r="F63"/>
      <c r="G63"/>
      <c r="H63"/>
    </row>
    <row r="64" spans="1:8" s="2" customFormat="1" ht="15.75" x14ac:dyDescent="0.25">
      <c r="A64" s="396"/>
      <c r="B64"/>
      <c r="C64"/>
      <c r="D64"/>
      <c r="E64"/>
      <c r="F64"/>
      <c r="G64"/>
      <c r="H64"/>
    </row>
    <row r="65" spans="1:8" s="2" customFormat="1" ht="15.75" x14ac:dyDescent="0.25">
      <c r="A65" s="396"/>
      <c r="B65"/>
      <c r="C65"/>
      <c r="D65"/>
      <c r="E65"/>
      <c r="F65"/>
      <c r="G65"/>
      <c r="H65"/>
    </row>
    <row r="66" spans="1:8" s="2" customFormat="1" ht="15.75" x14ac:dyDescent="0.25">
      <c r="A66" s="396"/>
      <c r="B66"/>
      <c r="C66"/>
      <c r="D66"/>
      <c r="E66"/>
      <c r="F66"/>
      <c r="G66"/>
      <c r="H66"/>
    </row>
    <row r="67" spans="1:8" s="2" customFormat="1" ht="15.75" x14ac:dyDescent="0.25">
      <c r="A67" s="396"/>
      <c r="B67"/>
      <c r="C67"/>
      <c r="D67"/>
      <c r="E67"/>
      <c r="F67"/>
      <c r="G67"/>
      <c r="H67"/>
    </row>
    <row r="68" spans="1:8" s="2" customFormat="1" ht="15.75" x14ac:dyDescent="0.25">
      <c r="A68" s="396"/>
      <c r="B68"/>
      <c r="C68"/>
      <c r="D68"/>
      <c r="E68"/>
      <c r="F68"/>
      <c r="G68"/>
      <c r="H68"/>
    </row>
    <row r="69" spans="1:8" s="2" customFormat="1" ht="15.75" x14ac:dyDescent="0.25">
      <c r="A69" s="396"/>
      <c r="B69"/>
      <c r="C69"/>
      <c r="D69"/>
      <c r="E69"/>
      <c r="F69"/>
      <c r="G69"/>
      <c r="H69"/>
    </row>
    <row r="70" spans="1:8" s="2" customFormat="1" ht="15.75" x14ac:dyDescent="0.25">
      <c r="A70" s="396"/>
      <c r="B70"/>
      <c r="C70"/>
      <c r="D70"/>
      <c r="E70"/>
      <c r="F70"/>
      <c r="G70"/>
      <c r="H70"/>
    </row>
    <row r="71" spans="1:8" s="2" customFormat="1" ht="15.75" x14ac:dyDescent="0.25">
      <c r="A71" s="396"/>
      <c r="B71"/>
      <c r="C71"/>
      <c r="D71"/>
      <c r="E71"/>
      <c r="F71"/>
      <c r="G71"/>
      <c r="H71"/>
    </row>
    <row r="72" spans="1:8" s="2" customFormat="1" ht="15.75" x14ac:dyDescent="0.25">
      <c r="A72" s="396"/>
      <c r="B72"/>
      <c r="C72"/>
      <c r="D72"/>
      <c r="E72"/>
      <c r="F72"/>
      <c r="G72"/>
      <c r="H72"/>
    </row>
    <row r="73" spans="1:8" s="2" customFormat="1" ht="15.75" x14ac:dyDescent="0.25">
      <c r="A73" s="396"/>
      <c r="B73"/>
      <c r="C73"/>
      <c r="D73"/>
      <c r="E73"/>
      <c r="F73"/>
      <c r="G73"/>
      <c r="H73"/>
    </row>
    <row r="74" spans="1:8" s="2" customFormat="1" ht="15.75" x14ac:dyDescent="0.25">
      <c r="A74" s="396"/>
      <c r="B74"/>
      <c r="C74"/>
      <c r="D74"/>
      <c r="E74"/>
      <c r="F74"/>
      <c r="G74"/>
      <c r="H74"/>
    </row>
    <row r="75" spans="1:8" s="2" customFormat="1" ht="15.75" x14ac:dyDescent="0.25">
      <c r="A75" s="396"/>
      <c r="B75"/>
      <c r="C75"/>
      <c r="D75"/>
      <c r="E75"/>
      <c r="F75"/>
      <c r="G75"/>
      <c r="H75"/>
    </row>
    <row r="76" spans="1:8" s="2" customFormat="1" ht="15.75" x14ac:dyDescent="0.25">
      <c r="A76" s="396"/>
      <c r="B76"/>
      <c r="C76"/>
      <c r="D76"/>
      <c r="E76"/>
      <c r="F76"/>
      <c r="G76"/>
      <c r="H76"/>
    </row>
    <row r="77" spans="1:8" s="2" customFormat="1" ht="15.75" x14ac:dyDescent="0.25">
      <c r="A77" s="396"/>
      <c r="B77"/>
      <c r="C77"/>
      <c r="D77"/>
      <c r="E77"/>
      <c r="F77"/>
      <c r="G77"/>
      <c r="H77"/>
    </row>
    <row r="78" spans="1:8" s="2" customFormat="1" ht="15.75" x14ac:dyDescent="0.25">
      <c r="A78" s="396"/>
      <c r="B78"/>
      <c r="C78"/>
      <c r="D78"/>
      <c r="E78"/>
      <c r="F78"/>
      <c r="G78"/>
      <c r="H78"/>
    </row>
    <row r="79" spans="1:8" s="2" customFormat="1" ht="15.75" x14ac:dyDescent="0.25">
      <c r="A79" s="396"/>
      <c r="B79"/>
      <c r="C79"/>
      <c r="D79"/>
      <c r="E79"/>
      <c r="F79"/>
      <c r="G79"/>
      <c r="H79"/>
    </row>
    <row r="80" spans="1:8" s="2" customFormat="1" ht="15.75" x14ac:dyDescent="0.25">
      <c r="A80" s="396"/>
      <c r="B80"/>
      <c r="C80"/>
      <c r="D80"/>
      <c r="E80"/>
      <c r="F80"/>
      <c r="G80"/>
      <c r="H80"/>
    </row>
    <row r="81" spans="1:8" s="2" customFormat="1" ht="15.75" x14ac:dyDescent="0.25">
      <c r="A81" s="396"/>
      <c r="B81"/>
      <c r="C81"/>
      <c r="D81"/>
      <c r="E81"/>
      <c r="F81"/>
      <c r="G81"/>
      <c r="H81"/>
    </row>
    <row r="82" spans="1:8" s="2" customFormat="1" ht="15.75" x14ac:dyDescent="0.25">
      <c r="A82" s="396"/>
      <c r="B82"/>
      <c r="C82"/>
      <c r="D82"/>
      <c r="E82"/>
      <c r="F82"/>
      <c r="G82"/>
      <c r="H82"/>
    </row>
    <row r="83" spans="1:8" s="2" customFormat="1" ht="15.75" x14ac:dyDescent="0.25">
      <c r="A83" s="396"/>
      <c r="B83"/>
      <c r="C83"/>
      <c r="D83"/>
      <c r="E83"/>
      <c r="F83"/>
      <c r="G83"/>
      <c r="H83"/>
    </row>
    <row r="84" spans="1:8" s="2" customFormat="1" ht="15.75" x14ac:dyDescent="0.25">
      <c r="A84" s="396"/>
      <c r="B84"/>
      <c r="C84"/>
      <c r="D84"/>
      <c r="E84"/>
      <c r="F84"/>
      <c r="G84"/>
      <c r="H84"/>
    </row>
    <row r="85" spans="1:8" s="2" customFormat="1" ht="15.75" x14ac:dyDescent="0.25">
      <c r="A85" s="396"/>
      <c r="B85"/>
      <c r="C85"/>
      <c r="D85"/>
      <c r="E85"/>
      <c r="F85"/>
      <c r="G85"/>
      <c r="H85"/>
    </row>
    <row r="86" spans="1:8" s="2" customFormat="1" ht="15.75" x14ac:dyDescent="0.25">
      <c r="A86" s="396"/>
      <c r="B86"/>
      <c r="C86"/>
      <c r="D86"/>
      <c r="E86"/>
      <c r="F86"/>
      <c r="G86"/>
      <c r="H86"/>
    </row>
    <row r="87" spans="1:8" s="2" customFormat="1" ht="15.75" x14ac:dyDescent="0.25">
      <c r="A87" s="396"/>
      <c r="B87"/>
      <c r="C87"/>
      <c r="D87"/>
      <c r="E87"/>
      <c r="F87"/>
      <c r="G87"/>
      <c r="H87"/>
    </row>
    <row r="88" spans="1:8" s="2" customFormat="1" ht="15.75" x14ac:dyDescent="0.25">
      <c r="A88" s="396"/>
      <c r="B88"/>
      <c r="C88"/>
      <c r="D88"/>
      <c r="E88"/>
      <c r="F88"/>
      <c r="G88"/>
      <c r="H88"/>
    </row>
    <row r="89" spans="1:8" s="2" customFormat="1" ht="15.75" x14ac:dyDescent="0.25">
      <c r="A89" s="396"/>
      <c r="B89"/>
      <c r="C89"/>
      <c r="D89"/>
      <c r="E89"/>
      <c r="F89"/>
      <c r="G89"/>
      <c r="H89"/>
    </row>
    <row r="90" spans="1:8" s="2" customFormat="1" ht="15.75" x14ac:dyDescent="0.25">
      <c r="A90" s="396"/>
      <c r="B90"/>
      <c r="C90"/>
      <c r="D90"/>
      <c r="E90"/>
      <c r="F90"/>
      <c r="G90"/>
      <c r="H90"/>
    </row>
    <row r="91" spans="1:8" s="2" customFormat="1" ht="15.75" x14ac:dyDescent="0.25">
      <c r="A91" s="396"/>
      <c r="B91"/>
      <c r="C91"/>
      <c r="D91"/>
      <c r="E91"/>
      <c r="F91"/>
      <c r="G91"/>
      <c r="H91"/>
    </row>
    <row r="92" spans="1:8" s="2" customFormat="1" ht="15.75" x14ac:dyDescent="0.25">
      <c r="A92" s="396"/>
      <c r="B92"/>
      <c r="C92"/>
      <c r="D92"/>
      <c r="E92"/>
      <c r="F92"/>
      <c r="G92"/>
      <c r="H92"/>
    </row>
    <row r="93" spans="1:8" s="2" customFormat="1" ht="15.75" x14ac:dyDescent="0.25">
      <c r="A93" s="396"/>
      <c r="B93"/>
      <c r="C93"/>
      <c r="D93"/>
      <c r="E93"/>
      <c r="F93"/>
      <c r="G93"/>
      <c r="H93"/>
    </row>
    <row r="94" spans="1:8" s="2" customFormat="1" ht="15.75" x14ac:dyDescent="0.25">
      <c r="A94" s="396"/>
      <c r="B94"/>
      <c r="C94"/>
      <c r="D94"/>
      <c r="E94"/>
      <c r="F94"/>
      <c r="G94"/>
      <c r="H94"/>
    </row>
    <row r="95" spans="1:8" s="2" customFormat="1" ht="15.75" x14ac:dyDescent="0.25">
      <c r="A95" s="396"/>
      <c r="B95"/>
      <c r="C95"/>
      <c r="D95"/>
      <c r="E95"/>
      <c r="F95"/>
      <c r="G95"/>
      <c r="H95"/>
    </row>
    <row r="96" spans="1:8" s="2" customFormat="1" ht="15.75" x14ac:dyDescent="0.25">
      <c r="A96" s="396"/>
      <c r="B96"/>
      <c r="C96"/>
      <c r="D96"/>
      <c r="E96"/>
      <c r="F96"/>
      <c r="G96"/>
      <c r="H96"/>
    </row>
    <row r="97" spans="1:8" s="2" customFormat="1" ht="15.75" x14ac:dyDescent="0.25">
      <c r="A97" s="396"/>
      <c r="B97"/>
      <c r="C97"/>
      <c r="D97"/>
      <c r="E97"/>
      <c r="F97"/>
      <c r="G97"/>
      <c r="H97"/>
    </row>
    <row r="98" spans="1:8" s="2" customFormat="1" ht="15.75" x14ac:dyDescent="0.25">
      <c r="A98" s="396"/>
      <c r="B98"/>
      <c r="C98"/>
      <c r="D98"/>
      <c r="E98"/>
      <c r="F98"/>
      <c r="G98"/>
      <c r="H98"/>
    </row>
    <row r="99" spans="1:8" s="2" customFormat="1" ht="15.75" x14ac:dyDescent="0.25">
      <c r="A99" s="396"/>
      <c r="B99" s="392"/>
      <c r="C99" s="392"/>
      <c r="D99" s="392"/>
      <c r="E99" s="392"/>
      <c r="F99"/>
      <c r="G99"/>
      <c r="H99"/>
    </row>
    <row r="100" spans="1:8" s="2" customFormat="1" ht="15.75" x14ac:dyDescent="0.25">
      <c r="A100" s="396"/>
      <c r="B100" s="392"/>
      <c r="C100" s="392"/>
      <c r="D100" s="392"/>
      <c r="E100" s="392"/>
      <c r="F100"/>
      <c r="G100"/>
      <c r="H100"/>
    </row>
    <row r="101" spans="1:8" s="2" customFormat="1" ht="15.75" x14ac:dyDescent="0.25">
      <c r="A101" s="396"/>
      <c r="B101" s="392"/>
      <c r="C101" s="392"/>
      <c r="D101" s="392"/>
      <c r="E101" s="392"/>
      <c r="F101"/>
      <c r="G101"/>
      <c r="H101"/>
    </row>
    <row r="102" spans="1:8" s="2" customFormat="1" ht="15.75" x14ac:dyDescent="0.25">
      <c r="A102" s="396"/>
      <c r="B102" s="392"/>
      <c r="C102" s="392"/>
      <c r="D102" s="392"/>
      <c r="E102" s="392"/>
      <c r="F102"/>
      <c r="G102"/>
      <c r="H102"/>
    </row>
    <row r="103" spans="1:8" s="2" customFormat="1" ht="15.75" x14ac:dyDescent="0.25">
      <c r="A103" s="396"/>
      <c r="B103" s="392"/>
      <c r="C103" s="392"/>
      <c r="D103" s="392"/>
      <c r="E103" s="392"/>
      <c r="F103"/>
      <c r="G103"/>
      <c r="H103"/>
    </row>
    <row r="104" spans="1:8" s="2" customFormat="1" ht="15.75" x14ac:dyDescent="0.25">
      <c r="A104" s="396"/>
      <c r="B104" s="392"/>
      <c r="C104" s="392"/>
      <c r="D104" s="392"/>
      <c r="E104" s="392"/>
      <c r="F104"/>
      <c r="G104"/>
      <c r="H104"/>
    </row>
    <row r="105" spans="1:8" s="2" customFormat="1" ht="15.75" x14ac:dyDescent="0.25">
      <c r="A105" s="396"/>
      <c r="B105" s="392"/>
      <c r="C105" s="392"/>
      <c r="D105" s="392"/>
      <c r="E105" s="392"/>
      <c r="F105"/>
      <c r="G105"/>
      <c r="H105"/>
    </row>
    <row r="106" spans="1:8" s="2" customFormat="1" ht="15.75" x14ac:dyDescent="0.25">
      <c r="A106" s="396"/>
      <c r="B106" s="392"/>
      <c r="C106" s="392"/>
      <c r="D106" s="392"/>
      <c r="E106" s="392"/>
      <c r="F106"/>
      <c r="G106"/>
      <c r="H106"/>
    </row>
    <row r="107" spans="1:8" s="2" customFormat="1" ht="15.75" x14ac:dyDescent="0.25">
      <c r="A107" s="396"/>
      <c r="B107" s="392"/>
      <c r="C107" s="392"/>
      <c r="D107" s="392"/>
      <c r="E107" s="392"/>
      <c r="F107"/>
      <c r="G107"/>
      <c r="H107"/>
    </row>
    <row r="108" spans="1:8" s="2" customFormat="1" ht="15.75" x14ac:dyDescent="0.25">
      <c r="A108" s="396"/>
      <c r="B108" s="392"/>
      <c r="C108" s="392"/>
      <c r="D108" s="392"/>
      <c r="E108" s="392"/>
      <c r="F108"/>
      <c r="G108"/>
      <c r="H108"/>
    </row>
    <row r="109" spans="1:8" s="2" customFormat="1" ht="15.75" x14ac:dyDescent="0.25">
      <c r="A109" s="396"/>
      <c r="B109" s="392"/>
      <c r="C109" s="392"/>
      <c r="D109" s="392"/>
      <c r="E109" s="392"/>
      <c r="F109"/>
      <c r="G109"/>
      <c r="H109"/>
    </row>
    <row r="110" spans="1:8" s="2" customFormat="1" ht="15.75" x14ac:dyDescent="0.25">
      <c r="A110" s="396"/>
      <c r="B110" s="392"/>
      <c r="C110" s="392"/>
      <c r="D110" s="392"/>
      <c r="E110" s="392"/>
      <c r="F110"/>
      <c r="G110"/>
      <c r="H110"/>
    </row>
    <row r="111" spans="1:8" s="2" customFormat="1" ht="15.75" x14ac:dyDescent="0.25">
      <c r="A111" s="396"/>
      <c r="B111" s="392"/>
      <c r="C111" s="392"/>
      <c r="D111" s="392"/>
      <c r="E111" s="392"/>
      <c r="F111"/>
      <c r="G111"/>
      <c r="H111"/>
    </row>
    <row r="112" spans="1:8" s="2" customFormat="1" ht="15.75" x14ac:dyDescent="0.25">
      <c r="A112" s="396"/>
      <c r="B112" s="392"/>
      <c r="C112" s="392"/>
      <c r="D112" s="392"/>
      <c r="E112" s="392"/>
      <c r="F112"/>
      <c r="G112"/>
      <c r="H112"/>
    </row>
    <row r="113" spans="1:8" s="2" customFormat="1" ht="15.75" x14ac:dyDescent="0.25">
      <c r="A113" s="396"/>
      <c r="B113" s="392"/>
      <c r="C113" s="392"/>
      <c r="D113" s="392"/>
      <c r="E113" s="392"/>
      <c r="F113"/>
      <c r="G113"/>
      <c r="H113"/>
    </row>
    <row r="114" spans="1:8" s="2" customFormat="1" ht="15.75" x14ac:dyDescent="0.25">
      <c r="A114" s="396"/>
      <c r="B114" s="392"/>
      <c r="C114" s="392"/>
      <c r="D114" s="392"/>
      <c r="E114" s="392"/>
      <c r="F114"/>
      <c r="G114"/>
      <c r="H114"/>
    </row>
    <row r="115" spans="1:8" s="2" customFormat="1" ht="15.75" x14ac:dyDescent="0.25">
      <c r="A115" s="396"/>
      <c r="B115" s="392"/>
      <c r="C115" s="392"/>
      <c r="D115" s="392"/>
      <c r="E115" s="392"/>
      <c r="F115"/>
      <c r="G115"/>
      <c r="H115"/>
    </row>
    <row r="116" spans="1:8" s="2" customFormat="1" ht="15.75" x14ac:dyDescent="0.25">
      <c r="A116" s="396"/>
      <c r="B116" s="392"/>
      <c r="C116" s="392"/>
      <c r="D116" s="392"/>
      <c r="E116" s="392"/>
      <c r="F116"/>
      <c r="G116"/>
      <c r="H116"/>
    </row>
    <row r="117" spans="1:8" s="2" customFormat="1" ht="15.75" x14ac:dyDescent="0.25">
      <c r="A117" s="396"/>
      <c r="B117" s="392"/>
      <c r="C117" s="392"/>
      <c r="D117" s="392"/>
      <c r="E117" s="392"/>
      <c r="F117"/>
      <c r="G117"/>
      <c r="H117"/>
    </row>
    <row r="118" spans="1:8" s="2" customFormat="1" ht="15.75" x14ac:dyDescent="0.25">
      <c r="A118" s="396"/>
      <c r="B118" s="392"/>
      <c r="C118" s="392"/>
      <c r="D118" s="392"/>
      <c r="E118" s="392"/>
      <c r="F118"/>
      <c r="G118"/>
      <c r="H118"/>
    </row>
    <row r="119" spans="1:8" s="2" customFormat="1" ht="15.75" x14ac:dyDescent="0.25">
      <c r="A119" s="396"/>
      <c r="B119" s="392"/>
      <c r="C119" s="392"/>
      <c r="D119" s="392"/>
      <c r="E119" s="392"/>
      <c r="F119"/>
      <c r="G119"/>
      <c r="H119"/>
    </row>
    <row r="120" spans="1:8" s="2" customFormat="1" ht="15.75" x14ac:dyDescent="0.25">
      <c r="A120" s="396"/>
      <c r="B120" s="392"/>
      <c r="C120" s="392"/>
      <c r="D120" s="392"/>
      <c r="E120" s="392"/>
      <c r="F120"/>
      <c r="G120"/>
      <c r="H120"/>
    </row>
    <row r="121" spans="1:8" s="2" customFormat="1" ht="15.75" x14ac:dyDescent="0.25">
      <c r="A121" s="396"/>
      <c r="B121" s="392"/>
      <c r="C121" s="392"/>
      <c r="D121" s="392"/>
      <c r="E121" s="392"/>
      <c r="F121"/>
      <c r="G121"/>
      <c r="H121"/>
    </row>
    <row r="122" spans="1:8" s="2" customFormat="1" ht="15.75" x14ac:dyDescent="0.25">
      <c r="A122" s="396"/>
      <c r="B122" s="392"/>
      <c r="C122" s="392"/>
      <c r="D122" s="392"/>
      <c r="E122" s="392"/>
      <c r="F122"/>
      <c r="G122"/>
      <c r="H122"/>
    </row>
    <row r="123" spans="1:8" s="2" customFormat="1" ht="15.75" x14ac:dyDescent="0.25">
      <c r="A123" s="396"/>
      <c r="B123" s="392"/>
      <c r="C123" s="392"/>
      <c r="D123" s="392"/>
      <c r="E123" s="392"/>
      <c r="F123"/>
      <c r="G123"/>
      <c r="H123"/>
    </row>
    <row r="125" spans="1:8" x14ac:dyDescent="0.2">
      <c r="C125" s="37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showGridLines="0" zoomScaleNormal="100" workbookViewId="0"/>
  </sheetViews>
  <sheetFormatPr defaultRowHeight="13.5" x14ac:dyDescent="0.25"/>
  <cols>
    <col min="1" max="1" width="25.625" style="28" customWidth="1"/>
    <col min="2" max="8" width="8.625" style="28" customWidth="1"/>
    <col min="9" max="16384" width="9" style="28"/>
  </cols>
  <sheetData>
    <row r="1" spans="1:10" s="4" customFormat="1" ht="15.75" customHeight="1" x14ac:dyDescent="0.2">
      <c r="A1" s="37" t="s">
        <v>1</v>
      </c>
      <c r="B1" s="23"/>
      <c r="C1" s="23"/>
      <c r="D1" s="23"/>
      <c r="E1" s="23"/>
      <c r="F1" s="38"/>
      <c r="G1" s="38"/>
      <c r="H1" s="23"/>
    </row>
    <row r="2" spans="1:10" s="4" customFormat="1" ht="15.75" customHeight="1" x14ac:dyDescent="0.25">
      <c r="A2" s="38"/>
      <c r="B2" s="23"/>
      <c r="C2" s="23"/>
      <c r="D2" s="428">
        <f>A46</f>
        <v>0</v>
      </c>
      <c r="E2" s="428">
        <f>A48</f>
        <v>0</v>
      </c>
      <c r="F2" s="23"/>
      <c r="G2" s="23"/>
      <c r="H2" s="23"/>
      <c r="I2" s="421" t="s">
        <v>357</v>
      </c>
    </row>
    <row r="3" spans="1:10" s="4" customFormat="1" ht="15.75" customHeight="1" x14ac:dyDescent="0.3">
      <c r="A3" s="38" t="s">
        <v>2</v>
      </c>
      <c r="B3" s="23"/>
      <c r="C3" s="23"/>
      <c r="D3" s="23"/>
      <c r="E3" s="23"/>
      <c r="F3" s="23"/>
      <c r="G3" s="38"/>
      <c r="H3" s="353" t="str">
        <f>"Adatok "&amp;Alapa!E33&amp;" "&amp;Alapa!D34&amp;"-ban"</f>
        <v>Adatok  -ban</v>
      </c>
      <c r="I3" s="63" t="s">
        <v>47</v>
      </c>
      <c r="J3" s="3" t="s">
        <v>53</v>
      </c>
    </row>
    <row r="4" spans="1:10" s="4" customFormat="1" ht="15.75" customHeight="1" x14ac:dyDescent="0.3">
      <c r="A4" s="22" t="s">
        <v>32</v>
      </c>
      <c r="B4" s="23"/>
      <c r="C4" s="23"/>
      <c r="D4" s="23"/>
      <c r="E4" s="23"/>
      <c r="F4" s="23"/>
      <c r="G4" s="23"/>
      <c r="H4" s="23"/>
      <c r="I4" s="63" t="s">
        <v>1</v>
      </c>
      <c r="J4" s="3" t="s">
        <v>54</v>
      </c>
    </row>
    <row r="5" spans="1:10" ht="15.75" customHeight="1" x14ac:dyDescent="0.3">
      <c r="A5" s="39" t="str">
        <f>"Ügyfél:   "&amp;Alapa!$C$17</f>
        <v xml:space="preserve">Ügyfél:   </v>
      </c>
      <c r="B5" s="40"/>
      <c r="C5" s="40"/>
      <c r="D5" s="39" t="s">
        <v>3</v>
      </c>
      <c r="E5" s="41">
        <f>Alapa!$C$15</f>
        <v>0</v>
      </c>
      <c r="F5" s="64"/>
      <c r="G5" s="40"/>
      <c r="H5" s="48"/>
      <c r="I5" s="63" t="s">
        <v>45</v>
      </c>
      <c r="J5" s="3" t="s">
        <v>55</v>
      </c>
    </row>
    <row r="6" spans="1:10" ht="15.75" customHeight="1" x14ac:dyDescent="0.3">
      <c r="A6" s="42" t="str">
        <f>"Fordulónap: "&amp;Alapa!$C$12</f>
        <v xml:space="preserve">Fordulónap: </v>
      </c>
      <c r="B6" s="43"/>
      <c r="C6" s="43"/>
      <c r="D6" s="42" t="s">
        <v>4</v>
      </c>
      <c r="E6" s="65" t="e">
        <f>VLOOKUP(J15,Alapa!$G$2:$H$22,2)</f>
        <v>#N/A</v>
      </c>
      <c r="F6" s="43"/>
      <c r="G6" s="43"/>
      <c r="H6" s="15"/>
      <c r="I6" s="63" t="s">
        <v>227</v>
      </c>
      <c r="J6" s="3" t="s">
        <v>236</v>
      </c>
    </row>
    <row r="7" spans="1:10" ht="15.75" customHeight="1" x14ac:dyDescent="0.3">
      <c r="A7" s="45"/>
      <c r="B7" s="45"/>
      <c r="C7" s="45"/>
      <c r="D7" s="42" t="s">
        <v>51</v>
      </c>
      <c r="E7" s="54" t="str">
        <f>IF(Alapa!$N$2=0," ",Alapa!$N$2)</f>
        <v xml:space="preserve"> </v>
      </c>
      <c r="F7" s="43"/>
      <c r="G7" s="43"/>
      <c r="H7" s="15"/>
      <c r="I7" s="63" t="s">
        <v>228</v>
      </c>
      <c r="J7" s="3" t="s">
        <v>85</v>
      </c>
    </row>
    <row r="8" spans="1:10" ht="15.75" customHeight="1" x14ac:dyDescent="0.3">
      <c r="A8" s="45"/>
      <c r="B8" s="45"/>
      <c r="C8" s="45"/>
      <c r="D8" s="45"/>
      <c r="E8" s="45"/>
      <c r="F8" s="45"/>
      <c r="G8" s="45"/>
      <c r="H8" s="45"/>
      <c r="I8" s="63" t="s">
        <v>229</v>
      </c>
      <c r="J8" s="3" t="s">
        <v>237</v>
      </c>
    </row>
    <row r="9" spans="1:10" ht="15.75" customHeight="1" x14ac:dyDescent="0.3">
      <c r="A9" s="45"/>
      <c r="B9" s="463" t="s">
        <v>5</v>
      </c>
      <c r="C9" s="465" t="s">
        <v>6</v>
      </c>
      <c r="D9" s="465"/>
      <c r="E9" s="465"/>
      <c r="F9" s="465"/>
      <c r="G9" s="466" t="s">
        <v>7</v>
      </c>
      <c r="H9" s="468" t="s">
        <v>8</v>
      </c>
      <c r="I9" s="63" t="s">
        <v>230</v>
      </c>
      <c r="J9" s="3" t="s">
        <v>238</v>
      </c>
    </row>
    <row r="10" spans="1:10" ht="40.5" x14ac:dyDescent="0.3">
      <c r="A10" s="45"/>
      <c r="B10" s="464"/>
      <c r="C10" s="69" t="s">
        <v>9</v>
      </c>
      <c r="D10" s="70" t="s">
        <v>10</v>
      </c>
      <c r="E10" s="69" t="s">
        <v>11</v>
      </c>
      <c r="F10" s="69" t="s">
        <v>12</v>
      </c>
      <c r="G10" s="467"/>
      <c r="H10" s="469"/>
      <c r="I10" s="63" t="s">
        <v>231</v>
      </c>
      <c r="J10" s="3" t="s">
        <v>239</v>
      </c>
    </row>
    <row r="11" spans="1:10" ht="16.5" x14ac:dyDescent="0.3">
      <c r="A11" s="71" t="s">
        <v>33</v>
      </c>
      <c r="B11" s="449">
        <f>Import_M!D95</f>
        <v>0</v>
      </c>
      <c r="C11" s="450" t="s">
        <v>45</v>
      </c>
      <c r="D11" s="449">
        <f>Import_M!F95-Import_M!G95</f>
        <v>0</v>
      </c>
      <c r="E11" s="449">
        <f>Import_M!G95</f>
        <v>0</v>
      </c>
      <c r="F11" s="449">
        <f>Import_M!F95</f>
        <v>0</v>
      </c>
      <c r="G11" s="451">
        <f>F11-B11</f>
        <v>0</v>
      </c>
      <c r="H11" s="452">
        <f>IF(B11&lt;&gt;0,F11/B11%-100,0)</f>
        <v>0</v>
      </c>
      <c r="I11" s="63" t="s">
        <v>232</v>
      </c>
      <c r="J11" s="3" t="s">
        <v>155</v>
      </c>
    </row>
    <row r="12" spans="1:10" ht="16.5" x14ac:dyDescent="0.3">
      <c r="A12" s="72" t="s">
        <v>34</v>
      </c>
      <c r="B12" s="453">
        <f>Import_M!D96</f>
        <v>0</v>
      </c>
      <c r="C12" s="454" t="s">
        <v>45</v>
      </c>
      <c r="D12" s="453">
        <f>Import_M!F96-Import_M!G96</f>
        <v>0</v>
      </c>
      <c r="E12" s="453">
        <f>Import_M!G96</f>
        <v>0</v>
      </c>
      <c r="F12" s="453">
        <f>Import_M!F96</f>
        <v>0</v>
      </c>
      <c r="G12" s="453">
        <f t="shared" ref="G12:G19" si="0">F12-B12</f>
        <v>0</v>
      </c>
      <c r="H12" s="455">
        <f t="shared" ref="H12:H19" si="1">IF(B12&lt;&gt;0,F12/B12%-100,0)</f>
        <v>0</v>
      </c>
      <c r="I12" s="63" t="s">
        <v>233</v>
      </c>
      <c r="J12" s="3" t="s">
        <v>240</v>
      </c>
    </row>
    <row r="13" spans="1:10" ht="16.5" x14ac:dyDescent="0.3">
      <c r="A13" s="72" t="s">
        <v>35</v>
      </c>
      <c r="B13" s="453">
        <f>Import_M!D97</f>
        <v>0</v>
      </c>
      <c r="C13" s="454" t="s">
        <v>45</v>
      </c>
      <c r="D13" s="453">
        <f>Import_M!F97-Import_M!G97</f>
        <v>0</v>
      </c>
      <c r="E13" s="453">
        <f>Import_M!G97</f>
        <v>0</v>
      </c>
      <c r="F13" s="453">
        <f>Import_M!F97</f>
        <v>0</v>
      </c>
      <c r="G13" s="453">
        <f t="shared" si="0"/>
        <v>0</v>
      </c>
      <c r="H13" s="455">
        <f t="shared" si="1"/>
        <v>0</v>
      </c>
      <c r="I13" s="63" t="s">
        <v>234</v>
      </c>
      <c r="J13" s="3" t="s">
        <v>156</v>
      </c>
    </row>
    <row r="14" spans="1:10" ht="16.5" x14ac:dyDescent="0.3">
      <c r="A14" s="72" t="s">
        <v>36</v>
      </c>
      <c r="B14" s="453">
        <f>Import_M!D98</f>
        <v>0</v>
      </c>
      <c r="C14" s="454" t="s">
        <v>45</v>
      </c>
      <c r="D14" s="453">
        <f>Import_M!F98-Import_M!G98</f>
        <v>0</v>
      </c>
      <c r="E14" s="453">
        <f>Import_M!G98</f>
        <v>0</v>
      </c>
      <c r="F14" s="453">
        <f>Import_M!F98</f>
        <v>0</v>
      </c>
      <c r="G14" s="453">
        <f t="shared" si="0"/>
        <v>0</v>
      </c>
      <c r="H14" s="455">
        <f t="shared" si="1"/>
        <v>0</v>
      </c>
      <c r="I14" s="63" t="s">
        <v>273</v>
      </c>
      <c r="J14" s="3" t="s">
        <v>268</v>
      </c>
    </row>
    <row r="15" spans="1:10" ht="16.5" x14ac:dyDescent="0.3">
      <c r="A15" s="72" t="s">
        <v>37</v>
      </c>
      <c r="B15" s="453">
        <f>Import_M!D99</f>
        <v>0</v>
      </c>
      <c r="C15" s="454" t="s">
        <v>45</v>
      </c>
      <c r="D15" s="453">
        <f>Import_M!F99-Import_M!G99</f>
        <v>0</v>
      </c>
      <c r="E15" s="453">
        <f>Import_M!G99</f>
        <v>0</v>
      </c>
      <c r="F15" s="453">
        <f>Import_M!F99</f>
        <v>0</v>
      </c>
      <c r="G15" s="453">
        <f t="shared" si="0"/>
        <v>0</v>
      </c>
      <c r="H15" s="455">
        <f t="shared" si="1"/>
        <v>0</v>
      </c>
      <c r="I15" s="3" t="s">
        <v>4</v>
      </c>
      <c r="J15" s="305">
        <v>1</v>
      </c>
    </row>
    <row r="16" spans="1:10" x14ac:dyDescent="0.25">
      <c r="A16" s="72" t="s">
        <v>38</v>
      </c>
      <c r="B16" s="453">
        <f>Import_M!D100</f>
        <v>0</v>
      </c>
      <c r="C16" s="454" t="s">
        <v>45</v>
      </c>
      <c r="D16" s="453">
        <f>Import_M!F100-Import_M!G100</f>
        <v>0</v>
      </c>
      <c r="E16" s="453">
        <f>Import_M!G100</f>
        <v>0</v>
      </c>
      <c r="F16" s="453">
        <f>Import_M!F100</f>
        <v>0</v>
      </c>
      <c r="G16" s="453">
        <f t="shared" si="0"/>
        <v>0</v>
      </c>
      <c r="H16" s="455">
        <f t="shared" si="1"/>
        <v>0</v>
      </c>
      <c r="J16" s="29"/>
    </row>
    <row r="17" spans="1:12" x14ac:dyDescent="0.25">
      <c r="A17" s="72" t="s">
        <v>39</v>
      </c>
      <c r="B17" s="453">
        <f>Import_M!D101</f>
        <v>0</v>
      </c>
      <c r="C17" s="454" t="s">
        <v>45</v>
      </c>
      <c r="D17" s="453">
        <f>Import_M!F101-Import_M!G101</f>
        <v>0</v>
      </c>
      <c r="E17" s="453">
        <f>Import_M!G101</f>
        <v>0</v>
      </c>
      <c r="F17" s="453">
        <f>Import_M!F101</f>
        <v>0</v>
      </c>
      <c r="G17" s="453">
        <f>F17-B17</f>
        <v>0</v>
      </c>
      <c r="H17" s="455">
        <f>IF(B17&lt;&gt;0,F17/B17%-100,0)</f>
        <v>0</v>
      </c>
      <c r="J17" s="29"/>
    </row>
    <row r="18" spans="1:12" x14ac:dyDescent="0.25">
      <c r="A18" s="72" t="s">
        <v>356</v>
      </c>
      <c r="B18" s="453">
        <f>Import_M!D102</f>
        <v>0</v>
      </c>
      <c r="C18" s="454" t="s">
        <v>45</v>
      </c>
      <c r="D18" s="453">
        <f>Import_M!F102-Import_M!G102</f>
        <v>0</v>
      </c>
      <c r="E18" s="453">
        <f>Import_M!G102</f>
        <v>0</v>
      </c>
      <c r="F18" s="453">
        <f>Import_M!F102</f>
        <v>0</v>
      </c>
      <c r="G18" s="453">
        <f>F18-B18</f>
        <v>0</v>
      </c>
      <c r="H18" s="455">
        <f>IF(B18&lt;&gt;0,F18/B18%-100,0)</f>
        <v>0</v>
      </c>
      <c r="J18" s="29"/>
    </row>
    <row r="19" spans="1:12" x14ac:dyDescent="0.25">
      <c r="A19" s="72" t="s">
        <v>40</v>
      </c>
      <c r="B19" s="453">
        <f>Import_M!D103</f>
        <v>0</v>
      </c>
      <c r="C19" s="454" t="s">
        <v>45</v>
      </c>
      <c r="D19" s="453">
        <f>Import_M!F103-Import_M!G103</f>
        <v>0</v>
      </c>
      <c r="E19" s="453">
        <f>Import_M!G103</f>
        <v>0</v>
      </c>
      <c r="F19" s="453">
        <f>Import_M!F103</f>
        <v>0</v>
      </c>
      <c r="G19" s="453">
        <f t="shared" si="0"/>
        <v>0</v>
      </c>
      <c r="H19" s="455">
        <f t="shared" si="1"/>
        <v>0</v>
      </c>
      <c r="J19" s="29"/>
    </row>
    <row r="20" spans="1:12" x14ac:dyDescent="0.25">
      <c r="A20" s="72" t="s">
        <v>41</v>
      </c>
      <c r="B20" s="453">
        <f>Import_M!D104</f>
        <v>0</v>
      </c>
      <c r="C20" s="454" t="s">
        <v>45</v>
      </c>
      <c r="D20" s="453">
        <f>Import_M!F104-Import_M!G104</f>
        <v>0</v>
      </c>
      <c r="E20" s="453">
        <f>Import_M!G104</f>
        <v>0</v>
      </c>
      <c r="F20" s="453">
        <f>Import_M!F104</f>
        <v>0</v>
      </c>
      <c r="G20" s="453">
        <f>F20-B20</f>
        <v>0</v>
      </c>
      <c r="H20" s="455">
        <f>IF(B20&lt;&gt;0,F20/B20%-100,0)</f>
        <v>0</v>
      </c>
      <c r="J20" s="29"/>
    </row>
    <row r="21" spans="1:12" x14ac:dyDescent="0.25">
      <c r="A21" s="72" t="s">
        <v>42</v>
      </c>
      <c r="B21" s="453">
        <f>Import_M!D105</f>
        <v>0</v>
      </c>
      <c r="C21" s="454" t="s">
        <v>45</v>
      </c>
      <c r="D21" s="453">
        <f>Import_M!F105-Import_M!G105</f>
        <v>0</v>
      </c>
      <c r="E21" s="453">
        <f>Import_M!G105</f>
        <v>0</v>
      </c>
      <c r="F21" s="453">
        <f>Import_M!F105</f>
        <v>0</v>
      </c>
      <c r="G21" s="453">
        <f>F21-B21</f>
        <v>0</v>
      </c>
      <c r="H21" s="455">
        <f>IF(B21&lt;&gt;0,F21/B21%-100,0)</f>
        <v>0</v>
      </c>
      <c r="J21" s="29"/>
    </row>
    <row r="22" spans="1:12" x14ac:dyDescent="0.25">
      <c r="A22" s="73" t="s">
        <v>43</v>
      </c>
      <c r="B22" s="456">
        <f>Import_M!D106</f>
        <v>0</v>
      </c>
      <c r="C22" s="457" t="s">
        <v>45</v>
      </c>
      <c r="D22" s="456">
        <f>Import_M!F106-Import_M!G106</f>
        <v>0</v>
      </c>
      <c r="E22" s="456">
        <f>Import_M!G106</f>
        <v>0</v>
      </c>
      <c r="F22" s="456">
        <f>Import_M!F106</f>
        <v>0</v>
      </c>
      <c r="G22" s="456">
        <f>F22-B22</f>
        <v>0</v>
      </c>
      <c r="H22" s="458">
        <f>IF(B22&lt;&gt;0,F22/B22%-100,0)</f>
        <v>0</v>
      </c>
      <c r="J22" s="29"/>
    </row>
    <row r="23" spans="1:12" x14ac:dyDescent="0.25">
      <c r="A23" s="74"/>
      <c r="B23" s="75"/>
      <c r="C23" s="76"/>
      <c r="D23" s="77"/>
      <c r="E23" s="77"/>
      <c r="F23" s="77"/>
      <c r="G23" s="77"/>
      <c r="H23" s="77"/>
    </row>
    <row r="24" spans="1:12" x14ac:dyDescent="0.25">
      <c r="A24" s="78" t="s">
        <v>370</v>
      </c>
      <c r="B24" s="459">
        <f>SUM(B11:B22)</f>
        <v>0</v>
      </c>
      <c r="C24" s="460" t="s">
        <v>13</v>
      </c>
      <c r="D24" s="459">
        <f>SUM(D11:D22)</f>
        <v>0</v>
      </c>
      <c r="E24" s="459">
        <f>SUM(E11:E22)</f>
        <v>0</v>
      </c>
      <c r="F24" s="459">
        <f>SUM(F11:F22)</f>
        <v>0</v>
      </c>
      <c r="G24" s="459">
        <f>SUM(G11:G22)</f>
        <v>0</v>
      </c>
      <c r="H24" s="461">
        <f>IF(B24&lt;&gt;0,F24/B24%-100,0)</f>
        <v>0</v>
      </c>
    </row>
    <row r="25" spans="1:12" x14ac:dyDescent="0.25">
      <c r="A25" s="443" t="s">
        <v>358</v>
      </c>
      <c r="B25" s="444" t="s">
        <v>359</v>
      </c>
      <c r="C25" s="445" t="s">
        <v>360</v>
      </c>
      <c r="D25" s="45"/>
      <c r="E25" s="336"/>
      <c r="F25" s="445" t="s">
        <v>361</v>
      </c>
      <c r="G25" s="45"/>
      <c r="H25" s="45"/>
    </row>
    <row r="26" spans="1:12" x14ac:dyDescent="0.25">
      <c r="A26" s="307" t="s">
        <v>364</v>
      </c>
      <c r="B26" s="461">
        <f>IFERROR(ROUND(Alapa!$C$96,0),0)</f>
        <v>0</v>
      </c>
      <c r="C26" s="308">
        <v>0.75</v>
      </c>
      <c r="D26" s="309"/>
      <c r="E26" s="446" t="s">
        <v>366</v>
      </c>
      <c r="F26" s="447"/>
      <c r="G26" s="448"/>
      <c r="H26" s="461">
        <f>B26*C26</f>
        <v>0</v>
      </c>
    </row>
    <row r="27" spans="1:12" x14ac:dyDescent="0.25">
      <c r="A27" s="307" t="s">
        <v>365</v>
      </c>
      <c r="B27" s="461">
        <f>IFERROR(ROUND(Alapa!$F$96,0),0)</f>
        <v>0</v>
      </c>
      <c r="C27" s="308">
        <v>0.75</v>
      </c>
      <c r="D27" s="309"/>
      <c r="E27" s="446" t="s">
        <v>369</v>
      </c>
      <c r="F27" s="447"/>
      <c r="G27" s="448"/>
      <c r="H27" s="461">
        <f>B27*C27</f>
        <v>0</v>
      </c>
    </row>
    <row r="28" spans="1:12" x14ac:dyDescent="0.25">
      <c r="A28" s="336"/>
      <c r="B28" s="462"/>
      <c r="C28" s="336"/>
      <c r="D28" s="336"/>
      <c r="E28" s="336"/>
      <c r="F28" s="336"/>
      <c r="G28" s="336"/>
      <c r="H28" s="462"/>
      <c r="K28" s="32"/>
      <c r="L28" s="32"/>
    </row>
    <row r="29" spans="1:12" x14ac:dyDescent="0.25">
      <c r="A29" s="307" t="s">
        <v>362</v>
      </c>
      <c r="B29" s="461">
        <f>IFERROR(ROUND(Alapa!C111,0),0)</f>
        <v>0</v>
      </c>
      <c r="C29" s="336"/>
      <c r="D29" s="336"/>
      <c r="E29" s="446" t="s">
        <v>367</v>
      </c>
      <c r="F29" s="447"/>
      <c r="G29" s="448"/>
      <c r="H29" s="461">
        <f>IFERROR(ROUND(Alapa!C97,0),0)</f>
        <v>0</v>
      </c>
      <c r="I29" s="32" t="s">
        <v>15</v>
      </c>
      <c r="K29" s="32"/>
      <c r="L29" s="32"/>
    </row>
    <row r="30" spans="1:12" x14ac:dyDescent="0.25">
      <c r="A30" s="307" t="s">
        <v>363</v>
      </c>
      <c r="B30" s="461">
        <f>IFERROR(ROUND(Alapa!F111,0),0)</f>
        <v>0</v>
      </c>
      <c r="C30" s="336"/>
      <c r="D30" s="336"/>
      <c r="E30" s="446" t="s">
        <v>368</v>
      </c>
      <c r="F30" s="447"/>
      <c r="G30" s="448"/>
      <c r="H30" s="461">
        <f>IFERROR(ROUND(Alapa!F97,0),0)</f>
        <v>0</v>
      </c>
      <c r="I30" s="32" t="s">
        <v>16</v>
      </c>
    </row>
    <row r="31" spans="1:12" x14ac:dyDescent="0.25">
      <c r="A31" s="45"/>
      <c r="B31" s="45"/>
      <c r="C31" s="45"/>
      <c r="D31" s="45"/>
      <c r="E31" s="45"/>
      <c r="F31" s="45"/>
      <c r="G31" s="52"/>
      <c r="H31" s="45"/>
      <c r="I31" s="32" t="s">
        <v>17</v>
      </c>
    </row>
    <row r="32" spans="1:12" x14ac:dyDescent="0.25">
      <c r="A32" s="45"/>
      <c r="B32" s="45"/>
      <c r="C32" s="45"/>
      <c r="D32" s="45"/>
      <c r="E32" s="45"/>
      <c r="F32" s="45"/>
      <c r="G32" s="52"/>
      <c r="H32" s="45"/>
      <c r="I32" s="32" t="s">
        <v>30</v>
      </c>
    </row>
    <row r="33" spans="1:14" x14ac:dyDescent="0.25">
      <c r="A33" s="51" t="s">
        <v>44</v>
      </c>
      <c r="B33" s="45"/>
      <c r="C33" s="45"/>
      <c r="D33" s="45"/>
      <c r="E33" s="45"/>
      <c r="F33" s="45"/>
      <c r="G33" s="49" t="s">
        <v>47</v>
      </c>
      <c r="H33" s="45"/>
      <c r="I33" s="32" t="s">
        <v>31</v>
      </c>
    </row>
    <row r="34" spans="1:14" x14ac:dyDescent="0.25">
      <c r="A34" s="51" t="s">
        <v>14</v>
      </c>
      <c r="B34" s="45"/>
      <c r="C34" s="45"/>
      <c r="D34" s="45"/>
      <c r="E34" s="45"/>
      <c r="F34" s="45"/>
      <c r="G34" s="49" t="s">
        <v>45</v>
      </c>
      <c r="H34" s="45"/>
      <c r="I34" s="32" t="s">
        <v>46</v>
      </c>
    </row>
    <row r="35" spans="1:14" x14ac:dyDescent="0.25">
      <c r="A35" s="45"/>
      <c r="B35" s="45"/>
      <c r="C35" s="45"/>
      <c r="D35" s="45"/>
      <c r="E35" s="45"/>
      <c r="F35" s="45"/>
      <c r="G35" s="52"/>
      <c r="H35" s="45"/>
      <c r="I35" s="32" t="s">
        <v>57</v>
      </c>
    </row>
    <row r="36" spans="1:14" x14ac:dyDescent="0.25">
      <c r="A36" s="45"/>
      <c r="B36" s="45"/>
      <c r="C36" s="45"/>
      <c r="D36" s="45"/>
      <c r="E36" s="45"/>
      <c r="F36" s="45"/>
      <c r="G36" s="52"/>
      <c r="H36" s="45"/>
      <c r="I36" s="32" t="s">
        <v>18</v>
      </c>
      <c r="J36" s="32"/>
      <c r="K36" s="32"/>
      <c r="L36" s="32"/>
      <c r="M36" s="32"/>
      <c r="N36" s="32"/>
    </row>
    <row r="37" spans="1:14" x14ac:dyDescent="0.25">
      <c r="A37" s="306" t="s">
        <v>19</v>
      </c>
      <c r="B37" s="45"/>
      <c r="C37" s="45"/>
      <c r="D37" s="50"/>
      <c r="E37" s="45"/>
      <c r="F37" s="45"/>
      <c r="G37" s="45"/>
      <c r="H37" s="45"/>
      <c r="I37" s="32" t="s">
        <v>20</v>
      </c>
      <c r="J37" s="32"/>
      <c r="K37" s="32"/>
      <c r="L37" s="32"/>
      <c r="M37" s="32"/>
      <c r="N37" s="32"/>
    </row>
    <row r="38" spans="1:14" ht="24.75" customHeight="1" x14ac:dyDescent="0.25">
      <c r="A38" s="439"/>
      <c r="B38" s="440"/>
      <c r="C38" s="440"/>
      <c r="D38" s="441"/>
      <c r="E38" s="441"/>
      <c r="F38" s="441"/>
      <c r="G38" s="442"/>
      <c r="H38" s="441"/>
    </row>
    <row r="39" spans="1:14" ht="24.75" customHeight="1" x14ac:dyDescent="0.25">
      <c r="A39" s="439"/>
      <c r="B39" s="440"/>
      <c r="C39" s="440"/>
      <c r="D39" s="441"/>
      <c r="E39" s="441"/>
      <c r="F39" s="441"/>
      <c r="G39" s="442"/>
      <c r="H39" s="441"/>
    </row>
    <row r="40" spans="1:14" ht="24.75" customHeight="1" x14ac:dyDescent="0.25">
      <c r="A40" s="439"/>
      <c r="B40" s="440"/>
      <c r="C40" s="440"/>
      <c r="D40" s="441"/>
      <c r="E40" s="441"/>
      <c r="F40" s="441"/>
      <c r="G40" s="442"/>
      <c r="H40" s="441"/>
    </row>
    <row r="41" spans="1:14" ht="24.75" customHeight="1" x14ac:dyDescent="0.25">
      <c r="A41" s="439"/>
      <c r="B41" s="440"/>
      <c r="C41" s="440"/>
      <c r="D41" s="441"/>
      <c r="E41" s="441"/>
      <c r="F41" s="441"/>
      <c r="G41" s="442"/>
      <c r="H41" s="441"/>
    </row>
    <row r="42" spans="1:14" x14ac:dyDescent="0.25">
      <c r="A42" s="45"/>
      <c r="B42" s="45"/>
      <c r="C42" s="45"/>
      <c r="D42" s="47"/>
      <c r="E42" s="47"/>
      <c r="F42" s="47"/>
      <c r="G42" s="47"/>
      <c r="H42" s="47"/>
    </row>
    <row r="43" spans="1:14" x14ac:dyDescent="0.25">
      <c r="A43" s="45"/>
      <c r="B43" s="45"/>
      <c r="C43" s="45"/>
      <c r="D43" s="47"/>
      <c r="E43" s="47"/>
      <c r="F43" s="47"/>
      <c r="G43" s="47"/>
      <c r="H43" s="47"/>
    </row>
    <row r="44" spans="1:14" x14ac:dyDescent="0.25">
      <c r="A44" s="386"/>
      <c r="B44" s="386"/>
      <c r="C44" s="386"/>
      <c r="D44" s="386"/>
      <c r="E44" s="386"/>
      <c r="F44" s="386"/>
      <c r="G44" s="386"/>
      <c r="H44" s="386"/>
    </row>
    <row r="45" spans="1:14" x14ac:dyDescent="0.25">
      <c r="A45" s="410" t="s">
        <v>224</v>
      </c>
      <c r="B45" s="386"/>
      <c r="C45" s="386"/>
      <c r="D45" s="386"/>
      <c r="E45" s="386"/>
      <c r="F45" s="386"/>
      <c r="G45" s="386"/>
      <c r="H45" s="386"/>
    </row>
    <row r="46" spans="1:14" ht="16.5" x14ac:dyDescent="0.3">
      <c r="A46" s="3"/>
      <c r="B46" s="387"/>
      <c r="C46" s="388"/>
      <c r="D46" s="389"/>
      <c r="E46" s="389"/>
      <c r="F46" s="389"/>
      <c r="G46" s="389"/>
      <c r="H46" s="389"/>
    </row>
    <row r="47" spans="1:14" x14ac:dyDescent="0.25">
      <c r="A47" s="411" t="s">
        <v>26</v>
      </c>
      <c r="B47" s="25"/>
      <c r="C47" s="25"/>
      <c r="D47" s="23"/>
      <c r="E47" s="23"/>
      <c r="F47" s="23"/>
      <c r="G47" s="23"/>
      <c r="H47" s="23"/>
    </row>
    <row r="48" spans="1:14" ht="16.5" x14ac:dyDescent="0.3">
      <c r="A48" s="3"/>
      <c r="B48" s="373"/>
      <c r="C48" s="373"/>
      <c r="D48" s="374"/>
      <c r="E48" s="374"/>
      <c r="F48" s="418"/>
      <c r="G48" s="418"/>
      <c r="H48" s="418"/>
    </row>
    <row r="49" spans="1:8" x14ac:dyDescent="0.25">
      <c r="A49" s="27"/>
      <c r="B49" s="27"/>
      <c r="C49" s="25"/>
      <c r="D49" s="23"/>
      <c r="E49" s="23"/>
      <c r="F49" s="23"/>
      <c r="G49" s="23"/>
      <c r="H49" s="23"/>
    </row>
    <row r="50" spans="1:8" x14ac:dyDescent="0.25">
      <c r="A50" s="45"/>
      <c r="B50" s="45"/>
      <c r="C50" s="45"/>
      <c r="D50" s="47"/>
      <c r="E50" s="47"/>
      <c r="F50" s="47"/>
      <c r="G50" s="47"/>
      <c r="H50" s="47"/>
    </row>
    <row r="51" spans="1:8" x14ac:dyDescent="0.25">
      <c r="A51" s="45"/>
      <c r="B51" s="45"/>
      <c r="C51" s="45"/>
      <c r="D51" s="47"/>
      <c r="E51" s="47"/>
      <c r="F51" s="47"/>
      <c r="G51" s="47"/>
      <c r="H51" s="47"/>
    </row>
    <row r="52" spans="1:8" x14ac:dyDescent="0.25">
      <c r="A52" s="68"/>
      <c r="B52" s="30"/>
      <c r="C52" s="30"/>
      <c r="D52" s="31"/>
      <c r="E52" s="31"/>
      <c r="F52" s="31"/>
      <c r="G52" s="34"/>
      <c r="H52" s="31"/>
    </row>
    <row r="53" spans="1:8" x14ac:dyDescent="0.25">
      <c r="B53" s="30"/>
      <c r="C53" s="30"/>
      <c r="D53" s="31"/>
      <c r="E53" s="31"/>
      <c r="F53" s="31"/>
      <c r="G53" s="34"/>
      <c r="H53" s="31"/>
    </row>
    <row r="54" spans="1:8" x14ac:dyDescent="0.25">
      <c r="B54" s="30"/>
      <c r="C54" s="30"/>
      <c r="D54" s="31"/>
      <c r="E54" s="31"/>
      <c r="F54" s="31"/>
      <c r="G54" s="34"/>
      <c r="H54" s="31"/>
    </row>
    <row r="55" spans="1:8" x14ac:dyDescent="0.25">
      <c r="A55" s="33"/>
      <c r="B55" s="30"/>
      <c r="C55" s="30"/>
      <c r="D55" s="35"/>
      <c r="E55" s="31"/>
      <c r="F55" s="31"/>
      <c r="G55" s="34"/>
      <c r="H55" s="31"/>
    </row>
    <row r="56" spans="1:8" x14ac:dyDescent="0.25">
      <c r="A56" s="33"/>
      <c r="B56" s="30"/>
      <c r="C56" s="30"/>
      <c r="D56" s="35"/>
      <c r="E56" s="31"/>
      <c r="F56" s="31"/>
      <c r="G56" s="34"/>
      <c r="H56" s="31"/>
    </row>
    <row r="57" spans="1:8" x14ac:dyDescent="0.25">
      <c r="A57" s="33"/>
      <c r="B57" s="30"/>
      <c r="C57" s="30"/>
      <c r="D57" s="35"/>
      <c r="E57" s="31"/>
      <c r="F57" s="31"/>
      <c r="G57" s="34"/>
      <c r="H57" s="31"/>
    </row>
    <row r="58" spans="1:8" x14ac:dyDescent="0.25">
      <c r="B58" s="30"/>
      <c r="C58" s="30"/>
      <c r="D58" s="31"/>
      <c r="E58" s="31"/>
      <c r="F58" s="31"/>
      <c r="G58" s="34"/>
      <c r="H58" s="31"/>
    </row>
    <row r="59" spans="1:8" x14ac:dyDescent="0.25">
      <c r="B59" s="30"/>
      <c r="C59" s="30"/>
      <c r="D59" s="31"/>
      <c r="E59" s="31"/>
      <c r="F59" s="31"/>
      <c r="G59" s="34"/>
      <c r="H59" s="31"/>
    </row>
    <row r="60" spans="1:8" x14ac:dyDescent="0.25">
      <c r="B60" s="30"/>
      <c r="C60" s="30"/>
      <c r="D60" s="31"/>
      <c r="E60" s="31"/>
      <c r="F60" s="31"/>
      <c r="G60" s="34"/>
      <c r="H60" s="31"/>
    </row>
    <row r="61" spans="1:8" x14ac:dyDescent="0.25">
      <c r="A61" s="33"/>
      <c r="B61" s="30"/>
      <c r="C61" s="30"/>
      <c r="D61" s="35"/>
      <c r="E61" s="31"/>
      <c r="F61" s="31"/>
      <c r="G61" s="34"/>
      <c r="H61" s="31"/>
    </row>
    <row r="62" spans="1:8" x14ac:dyDescent="0.25">
      <c r="A62" s="33"/>
      <c r="B62" s="36"/>
      <c r="C62" s="30"/>
      <c r="D62" s="35"/>
      <c r="E62" s="31"/>
      <c r="F62" s="31"/>
      <c r="G62" s="34"/>
      <c r="H62" s="31"/>
    </row>
    <row r="63" spans="1:8" x14ac:dyDescent="0.25">
      <c r="A63" s="33"/>
      <c r="B63" s="36"/>
      <c r="C63" s="30"/>
      <c r="D63" s="35"/>
      <c r="E63" s="31"/>
      <c r="F63" s="31"/>
      <c r="G63" s="34"/>
      <c r="H63" s="31"/>
    </row>
    <row r="64" spans="1:8" x14ac:dyDescent="0.25">
      <c r="B64" s="36"/>
      <c r="C64" s="30"/>
      <c r="D64" s="31"/>
      <c r="E64" s="31"/>
      <c r="F64" s="31"/>
      <c r="G64" s="34"/>
      <c r="H64" s="31"/>
    </row>
    <row r="65" spans="1:8" x14ac:dyDescent="0.25">
      <c r="A65" s="33"/>
      <c r="B65" s="30"/>
      <c r="C65" s="30"/>
      <c r="D65" s="35"/>
      <c r="E65" s="31"/>
      <c r="F65" s="31"/>
      <c r="G65" s="34"/>
      <c r="H65" s="31"/>
    </row>
    <row r="66" spans="1:8" x14ac:dyDescent="0.25">
      <c r="B66" s="30"/>
      <c r="C66" s="30"/>
      <c r="D66" s="31"/>
      <c r="E66" s="31"/>
      <c r="F66" s="31"/>
      <c r="G66" s="34"/>
      <c r="H66" s="31"/>
    </row>
    <row r="67" spans="1:8" x14ac:dyDescent="0.25">
      <c r="B67" s="30"/>
      <c r="C67" s="30"/>
      <c r="D67" s="31"/>
      <c r="E67" s="31"/>
      <c r="F67" s="31"/>
      <c r="G67" s="34"/>
      <c r="H67" s="31"/>
    </row>
    <row r="68" spans="1:8" x14ac:dyDescent="0.25">
      <c r="A68" s="33"/>
      <c r="B68" s="30"/>
      <c r="C68" s="30"/>
      <c r="D68" s="35"/>
      <c r="E68" s="31"/>
      <c r="F68" s="31"/>
      <c r="G68" s="34"/>
      <c r="H68" s="31"/>
    </row>
    <row r="69" spans="1:8" x14ac:dyDescent="0.25">
      <c r="B69" s="30"/>
      <c r="C69" s="30"/>
      <c r="D69" s="31"/>
      <c r="E69" s="31"/>
      <c r="F69" s="31"/>
      <c r="G69" s="34"/>
      <c r="H69" s="31"/>
    </row>
    <row r="70" spans="1:8" x14ac:dyDescent="0.25">
      <c r="A70" s="33"/>
      <c r="B70" s="30"/>
      <c r="C70" s="30"/>
      <c r="D70" s="35"/>
      <c r="E70" s="31"/>
      <c r="F70" s="31"/>
      <c r="G70" s="34"/>
      <c r="H70" s="31"/>
    </row>
    <row r="71" spans="1:8" x14ac:dyDescent="0.25">
      <c r="B71" s="30"/>
      <c r="C71" s="30"/>
      <c r="D71" s="31"/>
      <c r="E71" s="31"/>
      <c r="F71" s="31"/>
      <c r="G71" s="34"/>
      <c r="H71" s="31"/>
    </row>
    <row r="72" spans="1:8" x14ac:dyDescent="0.25">
      <c r="B72" s="30"/>
      <c r="C72" s="30"/>
      <c r="D72" s="31"/>
      <c r="E72" s="31"/>
      <c r="F72" s="31"/>
      <c r="G72" s="34"/>
      <c r="H72" s="31"/>
    </row>
    <row r="73" spans="1:8" x14ac:dyDescent="0.25">
      <c r="B73" s="30"/>
      <c r="C73" s="30"/>
      <c r="D73" s="31"/>
      <c r="E73" s="31"/>
      <c r="F73" s="31"/>
      <c r="G73" s="34"/>
      <c r="H73" s="31"/>
    </row>
    <row r="74" spans="1:8" x14ac:dyDescent="0.25">
      <c r="A74" s="33"/>
      <c r="B74" s="30"/>
      <c r="C74" s="30"/>
      <c r="D74" s="35"/>
      <c r="E74" s="31"/>
      <c r="F74" s="31"/>
      <c r="G74" s="34"/>
      <c r="H74" s="31"/>
    </row>
    <row r="75" spans="1:8" x14ac:dyDescent="0.25">
      <c r="B75" s="36"/>
      <c r="C75" s="30"/>
      <c r="D75" s="31"/>
      <c r="E75" s="31"/>
      <c r="F75" s="31"/>
      <c r="G75" s="34"/>
      <c r="H75" s="31"/>
    </row>
    <row r="76" spans="1:8" x14ac:dyDescent="0.25">
      <c r="B76" s="30"/>
      <c r="C76" s="30"/>
      <c r="D76" s="31"/>
      <c r="E76" s="31"/>
      <c r="F76" s="31"/>
      <c r="G76" s="34"/>
      <c r="H76" s="31"/>
    </row>
    <row r="77" spans="1:8" x14ac:dyDescent="0.25">
      <c r="B77" s="30"/>
      <c r="C77" s="30"/>
      <c r="D77" s="31"/>
      <c r="E77" s="31"/>
      <c r="F77" s="31"/>
      <c r="G77" s="34"/>
      <c r="H77" s="31"/>
    </row>
    <row r="78" spans="1:8" x14ac:dyDescent="0.25">
      <c r="B78" s="30"/>
      <c r="C78" s="30"/>
      <c r="D78" s="31"/>
      <c r="E78" s="31"/>
      <c r="F78" s="31"/>
      <c r="G78" s="34"/>
      <c r="H78" s="31"/>
    </row>
    <row r="79" spans="1:8" x14ac:dyDescent="0.25">
      <c r="B79" s="30"/>
      <c r="C79" s="30"/>
      <c r="D79" s="31"/>
      <c r="E79" s="31"/>
      <c r="F79" s="31"/>
      <c r="G79" s="34"/>
      <c r="H79" s="31"/>
    </row>
    <row r="80" spans="1:8" x14ac:dyDescent="0.25">
      <c r="A80" s="33"/>
      <c r="B80" s="30"/>
      <c r="C80" s="30"/>
      <c r="D80" s="35"/>
      <c r="E80" s="31"/>
      <c r="F80" s="31"/>
      <c r="G80" s="34"/>
      <c r="H80" s="31"/>
    </row>
    <row r="81" spans="1:8" x14ac:dyDescent="0.25">
      <c r="B81" s="36"/>
      <c r="C81" s="30"/>
      <c r="D81" s="31"/>
      <c r="E81" s="31"/>
      <c r="F81" s="31"/>
      <c r="G81" s="34"/>
      <c r="H81" s="31"/>
    </row>
    <row r="82" spans="1:8" x14ac:dyDescent="0.25">
      <c r="A82" s="33"/>
      <c r="B82" s="30"/>
      <c r="C82" s="30"/>
      <c r="D82" s="35"/>
      <c r="E82" s="31"/>
      <c r="F82" s="31"/>
      <c r="G82" s="34"/>
      <c r="H82" s="31"/>
    </row>
    <row r="83" spans="1:8" x14ac:dyDescent="0.25">
      <c r="B83" s="30"/>
      <c r="C83" s="30"/>
      <c r="D83" s="31"/>
      <c r="E83" s="31"/>
      <c r="F83" s="31"/>
      <c r="G83" s="34"/>
      <c r="H83" s="31"/>
    </row>
    <row r="84" spans="1:8" x14ac:dyDescent="0.25">
      <c r="B84" s="30"/>
      <c r="C84" s="30"/>
      <c r="D84" s="31"/>
      <c r="E84" s="31"/>
      <c r="F84" s="31"/>
      <c r="G84" s="34"/>
      <c r="H84" s="31"/>
    </row>
    <row r="85" spans="1:8" x14ac:dyDescent="0.25">
      <c r="B85" s="30"/>
      <c r="C85" s="30"/>
      <c r="D85" s="31"/>
      <c r="E85" s="31"/>
      <c r="F85" s="31"/>
      <c r="G85" s="34"/>
      <c r="H85" s="31"/>
    </row>
    <row r="86" spans="1:8" x14ac:dyDescent="0.25">
      <c r="A86" s="33"/>
      <c r="B86" s="30"/>
      <c r="C86" s="30"/>
      <c r="D86" s="35"/>
      <c r="E86" s="31"/>
      <c r="F86" s="31"/>
      <c r="G86" s="34"/>
      <c r="H86" s="31"/>
    </row>
    <row r="87" spans="1:8" x14ac:dyDescent="0.25">
      <c r="B87" s="36"/>
      <c r="C87" s="30"/>
      <c r="D87" s="31"/>
      <c r="E87" s="31"/>
      <c r="F87" s="31"/>
      <c r="G87" s="34"/>
      <c r="H87" s="31"/>
    </row>
    <row r="88" spans="1:8" x14ac:dyDescent="0.25">
      <c r="A88" s="33"/>
      <c r="B88" s="30"/>
      <c r="C88" s="30"/>
      <c r="D88" s="35"/>
      <c r="E88" s="31"/>
      <c r="F88" s="31"/>
      <c r="G88" s="34"/>
      <c r="H88" s="31"/>
    </row>
    <row r="89" spans="1:8" x14ac:dyDescent="0.25">
      <c r="B89" s="30"/>
      <c r="C89" s="30"/>
      <c r="G89" s="34"/>
    </row>
    <row r="90" spans="1:8" x14ac:dyDescent="0.25">
      <c r="B90" s="30"/>
      <c r="C90" s="30"/>
      <c r="G90" s="34"/>
    </row>
    <row r="91" spans="1:8" x14ac:dyDescent="0.25">
      <c r="B91" s="30"/>
      <c r="C91" s="30"/>
      <c r="G91" s="34"/>
    </row>
    <row r="92" spans="1:8" x14ac:dyDescent="0.25">
      <c r="A92" s="28" t="s">
        <v>0</v>
      </c>
      <c r="B92" s="30"/>
      <c r="C92" s="30"/>
      <c r="G92" s="34"/>
    </row>
    <row r="93" spans="1:8" x14ac:dyDescent="0.25">
      <c r="B93" s="30"/>
      <c r="C93" s="30"/>
      <c r="G93" s="34"/>
    </row>
    <row r="94" spans="1:8" x14ac:dyDescent="0.25">
      <c r="B94" s="30"/>
      <c r="C94" s="30"/>
      <c r="G94" s="34"/>
    </row>
    <row r="95" spans="1:8" x14ac:dyDescent="0.25">
      <c r="B95" s="30"/>
      <c r="C95" s="30"/>
      <c r="G95" s="34"/>
    </row>
    <row r="96" spans="1:8" x14ac:dyDescent="0.25">
      <c r="B96" s="30"/>
      <c r="C96" s="30"/>
      <c r="G96" s="34"/>
    </row>
    <row r="97" spans="1:7" x14ac:dyDescent="0.25">
      <c r="B97" s="30"/>
      <c r="C97" s="30"/>
      <c r="G97" s="34"/>
    </row>
    <row r="100" spans="1:7" x14ac:dyDescent="0.25">
      <c r="A100" s="33"/>
      <c r="D100" s="35"/>
    </row>
    <row r="101" spans="1:7" x14ac:dyDescent="0.25">
      <c r="B101" s="36"/>
      <c r="G101" s="34"/>
    </row>
    <row r="102" spans="1:7" x14ac:dyDescent="0.25">
      <c r="B102" s="30"/>
      <c r="C102" s="30"/>
      <c r="G102" s="34"/>
    </row>
    <row r="105" spans="1:7" x14ac:dyDescent="0.25">
      <c r="A105" s="33"/>
      <c r="D105" s="35"/>
    </row>
    <row r="106" spans="1:7" x14ac:dyDescent="0.25">
      <c r="B106" s="36"/>
      <c r="G106" s="34"/>
    </row>
    <row r="107" spans="1:7" x14ac:dyDescent="0.25">
      <c r="B107" s="30"/>
      <c r="C107" s="30"/>
      <c r="G107" s="34"/>
    </row>
    <row r="108" spans="1:7" x14ac:dyDescent="0.25">
      <c r="B108" s="30"/>
      <c r="C108" s="30"/>
      <c r="G108" s="34"/>
    </row>
    <row r="111" spans="1:7" x14ac:dyDescent="0.25">
      <c r="A111" s="33"/>
      <c r="D111" s="35"/>
    </row>
    <row r="112" spans="1:7" x14ac:dyDescent="0.25">
      <c r="B112" s="36"/>
      <c r="G112" s="34"/>
    </row>
    <row r="113" spans="1:7" x14ac:dyDescent="0.25">
      <c r="B113" s="30"/>
      <c r="C113" s="30"/>
      <c r="G113" s="34"/>
    </row>
    <row r="114" spans="1:7" x14ac:dyDescent="0.25">
      <c r="B114" s="30"/>
      <c r="C114" s="30"/>
      <c r="G114" s="34"/>
    </row>
    <row r="117" spans="1:7" x14ac:dyDescent="0.25">
      <c r="A117" s="33"/>
      <c r="D117" s="35"/>
    </row>
    <row r="118" spans="1:7" x14ac:dyDescent="0.25">
      <c r="B118" s="36"/>
      <c r="G118" s="34"/>
    </row>
    <row r="119" spans="1:7" x14ac:dyDescent="0.25">
      <c r="B119" s="30"/>
      <c r="C119" s="30"/>
      <c r="G119" s="34"/>
    </row>
    <row r="120" spans="1:7" x14ac:dyDescent="0.25">
      <c r="B120" s="30"/>
      <c r="C120" s="30"/>
      <c r="G120" s="34"/>
    </row>
    <row r="121" spans="1:7" x14ac:dyDescent="0.25">
      <c r="B121" s="30"/>
      <c r="C121" s="30"/>
      <c r="G121" s="34"/>
    </row>
  </sheetData>
  <mergeCells count="4">
    <mergeCell ref="B9:B10"/>
    <mergeCell ref="C9:F9"/>
    <mergeCell ref="G9:G10"/>
    <mergeCell ref="H9:H10"/>
  </mergeCells>
  <phoneticPr fontId="0" type="noConversion"/>
  <conditionalFormatting sqref="B25">
    <cfRule type="expression" dxfId="7" priority="5" stopIfTrue="1">
      <formula>AND($B$27&lt;&gt;0,$B$27&lt;$B$26)</formula>
    </cfRule>
  </conditionalFormatting>
  <conditionalFormatting sqref="C25">
    <cfRule type="expression" dxfId="6" priority="4" stopIfTrue="1">
      <formula>AND($B$27&lt;&gt;0,$B$27&lt;$B$26)</formula>
    </cfRule>
  </conditionalFormatting>
  <conditionalFormatting sqref="A25">
    <cfRule type="expression" dxfId="5" priority="3" stopIfTrue="1">
      <formula>$B$26&lt;=$B$27</formula>
    </cfRule>
  </conditionalFormatting>
  <conditionalFormatting sqref="F25">
    <cfRule type="expression" dxfId="4" priority="2" stopIfTrue="1">
      <formula>$B$26&lt;=$B$27</formula>
    </cfRule>
  </conditionalFormatting>
  <conditionalFormatting sqref="G11:G22">
    <cfRule type="expression" dxfId="3" priority="7" stopIfTrue="1">
      <formula>ABS(G11)&gt;=$H$26</formula>
    </cfRule>
  </conditionalFormatting>
  <conditionalFormatting sqref="G24">
    <cfRule type="expression" dxfId="2" priority="1" stopIfTrue="1">
      <formula>ABS(G24)&gt;=$H$26</formula>
    </cfRule>
  </conditionalFormatting>
  <hyperlinks>
    <hyperlink ref="G33" location="'KM-FIII'!A1" display="KM-FIII"/>
    <hyperlink ref="G34" location="'KM-FIII-02'!A1" display="KM-FIII-02"/>
    <hyperlink ref="I14" location="'KM-FIII-10-E'!A1" display="KM-FIII-10-E"/>
    <hyperlink ref="I4" location="'KM-FIII-01'!A1" display="KM-FIII-01"/>
    <hyperlink ref="I5" location="'KM-FIII-02'!A1" display="KM-FIII-02"/>
    <hyperlink ref="I3" location="'KM-FIII'!A1" display="KM-FIII"/>
    <hyperlink ref="I6" location="'KM-FIII-10-1'!A1" display="'KM-FIII-10-1 "/>
    <hyperlink ref="I7" location="'KM-FIII-10-2'!A1" display="'KM-FIII-10-2 "/>
    <hyperlink ref="I8" location="'KM-FIII-10-3'!A1" display="'KM-FIII-10-3 "/>
    <hyperlink ref="I9" location="'KM-FIII-10-4'!A1" display="'KM-FIII-10-4 "/>
    <hyperlink ref="I10" location="'KM-FIII-10-5'!A1" display="'KM-FIII-10-5 "/>
    <hyperlink ref="I11" location="'KM-FIII-10-6'!A1" display="'KM-FIII-10-6 "/>
    <hyperlink ref="I12" location="'KM-FIII-10-7'!A1" display="'KM-FIII-10-7 "/>
    <hyperlink ref="I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 activeCell="H6" sqref="H6"/>
    </sheetView>
  </sheetViews>
  <sheetFormatPr defaultRowHeight="13.5" x14ac:dyDescent="0.25"/>
  <cols>
    <col min="1" max="1" width="6.625" style="45" customWidth="1"/>
    <col min="2" max="2" width="7" style="45" customWidth="1"/>
    <col min="3" max="3" width="24.25" style="45" customWidth="1"/>
    <col min="4" max="4" width="11" style="45" customWidth="1"/>
    <col min="5" max="5" width="10.375" style="336" customWidth="1"/>
    <col min="6" max="6" width="10.625" style="45" customWidth="1"/>
    <col min="7" max="7" width="9.875" style="45" customWidth="1"/>
    <col min="8" max="8" width="9.875" style="317" customWidth="1"/>
    <col min="9" max="9" width="27.5" style="317" customWidth="1"/>
    <col min="10" max="10" width="11.5" style="336" customWidth="1"/>
    <col min="11" max="11" width="10.625" style="28" customWidth="1"/>
    <col min="12" max="16384" width="9" style="28"/>
  </cols>
  <sheetData>
    <row r="1" spans="1:16" s="4" customFormat="1" ht="15.75" customHeight="1" x14ac:dyDescent="0.2">
      <c r="A1" s="37" t="s">
        <v>45</v>
      </c>
      <c r="B1" s="23"/>
      <c r="C1" s="23"/>
      <c r="D1" s="23"/>
      <c r="E1" s="23"/>
      <c r="F1" s="23"/>
      <c r="G1" s="23"/>
      <c r="H1" s="312"/>
      <c r="I1" s="312"/>
      <c r="J1" s="335"/>
    </row>
    <row r="2" spans="1:16" s="4" customFormat="1" ht="15.75" customHeight="1" x14ac:dyDescent="0.25">
      <c r="A2" s="23"/>
      <c r="B2" s="23"/>
      <c r="C2" s="23"/>
      <c r="D2" s="428">
        <f>L18</f>
        <v>0</v>
      </c>
      <c r="E2" s="428">
        <f>L20</f>
        <v>0</v>
      </c>
      <c r="F2" s="23"/>
      <c r="G2" s="23"/>
      <c r="H2" s="312"/>
      <c r="I2" s="312"/>
      <c r="J2" s="335"/>
      <c r="K2" s="422" t="s">
        <v>357</v>
      </c>
    </row>
    <row r="3" spans="1:16" ht="15.75" customHeight="1" x14ac:dyDescent="0.3">
      <c r="A3" s="39" t="str">
        <f>"Ügyfél:   "&amp;Alapa!$C$17</f>
        <v xml:space="preserve">Ügyfél:   </v>
      </c>
      <c r="B3" s="54"/>
      <c r="C3" s="54"/>
      <c r="D3" s="54"/>
      <c r="E3" s="39" t="s">
        <v>28</v>
      </c>
      <c r="F3" s="41">
        <f>Alapa!$C$13</f>
        <v>0</v>
      </c>
      <c r="G3" s="310"/>
      <c r="H3" s="332"/>
      <c r="I3" s="332"/>
      <c r="J3" s="313"/>
      <c r="K3" s="63" t="s">
        <v>47</v>
      </c>
      <c r="L3" s="3" t="s">
        <v>53</v>
      </c>
    </row>
    <row r="4" spans="1:16" ht="15.75" customHeight="1" x14ac:dyDescent="0.3">
      <c r="A4" s="39" t="str">
        <f>"Fordulónap: "&amp;Alapa!$C$12</f>
        <v xml:space="preserve">Fordulónap: </v>
      </c>
      <c r="B4" s="44"/>
      <c r="C4" s="44"/>
      <c r="D4" s="44"/>
      <c r="E4" s="39" t="s">
        <v>29</v>
      </c>
      <c r="F4" s="41" t="e">
        <f>VLOOKUP(L15,Alapa!$G$2:$H$22,2)</f>
        <v>#N/A</v>
      </c>
      <c r="G4" s="40"/>
      <c r="H4" s="333"/>
      <c r="I4" s="333"/>
      <c r="J4" s="314"/>
      <c r="K4" s="63" t="s">
        <v>1</v>
      </c>
      <c r="L4" s="3" t="s">
        <v>54</v>
      </c>
    </row>
    <row r="5" spans="1:16" ht="15.75" customHeight="1" x14ac:dyDescent="0.3">
      <c r="E5" s="39" t="s">
        <v>56</v>
      </c>
      <c r="F5" s="41" t="str">
        <f>IF(Alapa!$N$2=0," ",Alapa!$N$2)</f>
        <v xml:space="preserve"> </v>
      </c>
      <c r="G5" s="40"/>
      <c r="H5" s="333"/>
      <c r="I5" s="350"/>
      <c r="J5" s="351"/>
      <c r="K5" s="63" t="s">
        <v>45</v>
      </c>
      <c r="L5" s="3" t="s">
        <v>55</v>
      </c>
    </row>
    <row r="6" spans="1:16" ht="15.75" customHeight="1" x14ac:dyDescent="0.3">
      <c r="A6" s="38" t="s">
        <v>27</v>
      </c>
      <c r="E6" s="45"/>
      <c r="G6" s="311" t="s">
        <v>244</v>
      </c>
      <c r="H6" s="354">
        <f>IF('KM-FIII-01'!H27&lt;'KM-FIII-01'!H26,'KM-FIII-01'!H27*Alapa!D33,'KM-FIII-01'!H26*Alapa!D33)</f>
        <v>0</v>
      </c>
      <c r="I6" s="349"/>
      <c r="J6" s="355"/>
      <c r="K6" s="63" t="s">
        <v>227</v>
      </c>
      <c r="L6" s="3" t="s">
        <v>236</v>
      </c>
    </row>
    <row r="7" spans="1:16" ht="15.75" customHeight="1" x14ac:dyDescent="0.3">
      <c r="A7" s="12" t="str">
        <f>"Mérlegértékek "&amp;Alapa!E33&amp;" "&amp;Alapa!D34&amp;"-ban"</f>
        <v>Mérlegértékek  -ban</v>
      </c>
      <c r="B7" s="347"/>
      <c r="C7" s="57"/>
      <c r="D7" s="55">
        <f>Alapa!C10</f>
        <v>0</v>
      </c>
      <c r="E7" s="339">
        <f>Alapa!C11</f>
        <v>0</v>
      </c>
      <c r="F7" s="55" t="s">
        <v>49</v>
      </c>
      <c r="G7" s="55" t="str">
        <f>Alapa!C11&amp;"/"&amp;Alapa!C10</f>
        <v>/</v>
      </c>
      <c r="H7" s="315" t="s">
        <v>242</v>
      </c>
      <c r="I7" s="356" t="s">
        <v>263</v>
      </c>
      <c r="J7" s="352" t="s">
        <v>264</v>
      </c>
      <c r="K7" s="63" t="s">
        <v>228</v>
      </c>
      <c r="L7" s="3" t="s">
        <v>85</v>
      </c>
    </row>
    <row r="8" spans="1:16" ht="15.75" customHeight="1" x14ac:dyDescent="0.3">
      <c r="A8" s="348"/>
      <c r="B8" s="346" t="str">
        <f>"Számlaegyenlegek "&amp;Alapa!D34&amp;"-ban"</f>
        <v>Számlaegyenlegek -ban</v>
      </c>
      <c r="C8" s="43"/>
      <c r="D8" s="56">
        <f>Alapa!D35</f>
        <v>0</v>
      </c>
      <c r="E8" s="340">
        <f>Alapa!D35</f>
        <v>0</v>
      </c>
      <c r="F8" s="56">
        <f>Alapa!D35</f>
        <v>0</v>
      </c>
      <c r="G8" s="56" t="s">
        <v>50</v>
      </c>
      <c r="H8" s="316" t="s">
        <v>243</v>
      </c>
      <c r="I8" s="357"/>
      <c r="J8" s="338"/>
      <c r="K8" s="63" t="s">
        <v>229</v>
      </c>
      <c r="L8" s="3" t="s">
        <v>237</v>
      </c>
    </row>
    <row r="9" spans="1:16" s="343" customFormat="1" ht="15.75" customHeight="1" x14ac:dyDescent="0.3">
      <c r="A9" s="43"/>
      <c r="B9" s="43"/>
      <c r="C9" s="43"/>
      <c r="D9" s="43"/>
      <c r="E9" s="341"/>
      <c r="F9" s="43"/>
      <c r="G9" s="43"/>
      <c r="H9" s="342"/>
      <c r="I9" s="342"/>
      <c r="J9" s="341"/>
      <c r="K9" s="63" t="s">
        <v>230</v>
      </c>
      <c r="L9" s="3" t="s">
        <v>238</v>
      </c>
    </row>
    <row r="10" spans="1:16" ht="15.75" customHeight="1" x14ac:dyDescent="0.3">
      <c r="A10" s="46"/>
      <c r="B10" s="46"/>
      <c r="C10" s="46"/>
      <c r="D10" s="58"/>
      <c r="E10" s="344"/>
      <c r="F10" s="436" t="str">
        <f>IF(E10-D10=0," ",E10-D10)</f>
        <v xml:space="preserve"> </v>
      </c>
      <c r="G10" s="437" t="str">
        <f>IFERROR(E10/D10%," ")</f>
        <v xml:space="preserve"> </v>
      </c>
      <c r="H10" s="438" t="str">
        <f>IFERROR(IF(A10=0,IF(ABS(F10)&lt;$H$6," ",IF(F10=0," ",F10))," ")," ")</f>
        <v xml:space="preserve"> </v>
      </c>
      <c r="K10" s="63" t="s">
        <v>231</v>
      </c>
      <c r="L10" s="3" t="s">
        <v>239</v>
      </c>
    </row>
    <row r="11" spans="1:16" ht="15.75" customHeight="1" x14ac:dyDescent="0.3">
      <c r="A11" s="53"/>
      <c r="B11" s="53"/>
      <c r="C11" s="53"/>
      <c r="D11" s="59"/>
      <c r="E11" s="345"/>
      <c r="F11" s="436" t="str">
        <f t="shared" ref="F11:F74" si="0">IF(E11-D11=0," ",E11-D11)</f>
        <v xml:space="preserve"> </v>
      </c>
      <c r="G11" s="437" t="str">
        <f t="shared" ref="G11:G74" si="1">IFERROR(E11/D11%," ")</f>
        <v xml:space="preserve"> </v>
      </c>
      <c r="H11" s="438" t="str">
        <f t="shared" ref="H11:H74" si="2">IFERROR(IF(A11=0,IF(ABS(F11)&lt;$H$6," ",IF(F11=0," ",F11))," ")," ")</f>
        <v xml:space="preserve"> </v>
      </c>
      <c r="K11" s="63" t="s">
        <v>232</v>
      </c>
      <c r="L11" s="3" t="s">
        <v>155</v>
      </c>
    </row>
    <row r="12" spans="1:16" ht="15.75" customHeight="1" x14ac:dyDescent="0.3">
      <c r="A12" s="46"/>
      <c r="B12" s="46"/>
      <c r="C12" s="46"/>
      <c r="D12" s="58"/>
      <c r="E12" s="344"/>
      <c r="F12" s="436" t="str">
        <f t="shared" si="0"/>
        <v xml:space="preserve"> </v>
      </c>
      <c r="G12" s="437" t="str">
        <f t="shared" si="1"/>
        <v xml:space="preserve"> </v>
      </c>
      <c r="H12" s="438" t="str">
        <f t="shared" si="2"/>
        <v xml:space="preserve"> </v>
      </c>
      <c r="K12" s="63" t="s">
        <v>233</v>
      </c>
      <c r="L12" s="3" t="s">
        <v>240</v>
      </c>
    </row>
    <row r="13" spans="1:16" ht="15.75" customHeight="1" x14ac:dyDescent="0.3">
      <c r="A13" s="53"/>
      <c r="B13" s="53"/>
      <c r="C13" s="53"/>
      <c r="D13" s="59"/>
      <c r="E13" s="345"/>
      <c r="F13" s="436" t="str">
        <f t="shared" si="0"/>
        <v xml:space="preserve"> </v>
      </c>
      <c r="G13" s="437" t="str">
        <f t="shared" si="1"/>
        <v xml:space="preserve"> </v>
      </c>
      <c r="H13" s="438" t="str">
        <f t="shared" si="2"/>
        <v xml:space="preserve"> </v>
      </c>
      <c r="K13" s="63" t="s">
        <v>234</v>
      </c>
      <c r="L13" s="3" t="s">
        <v>156</v>
      </c>
    </row>
    <row r="14" spans="1:16" ht="15.75" customHeight="1" x14ac:dyDescent="0.3">
      <c r="A14" s="46"/>
      <c r="B14" s="46"/>
      <c r="C14" s="46"/>
      <c r="D14" s="58"/>
      <c r="E14" s="344"/>
      <c r="F14" s="436" t="str">
        <f t="shared" si="0"/>
        <v xml:space="preserve"> </v>
      </c>
      <c r="G14" s="437" t="str">
        <f t="shared" si="1"/>
        <v xml:space="preserve"> </v>
      </c>
      <c r="H14" s="438" t="str">
        <f t="shared" si="2"/>
        <v xml:space="preserve"> </v>
      </c>
      <c r="J14" s="334"/>
      <c r="K14" s="63" t="s">
        <v>273</v>
      </c>
      <c r="L14" s="3" t="s">
        <v>268</v>
      </c>
    </row>
    <row r="15" spans="1:16" ht="15.75" customHeight="1" x14ac:dyDescent="0.3">
      <c r="A15" s="53"/>
      <c r="B15" s="53"/>
      <c r="C15" s="53"/>
      <c r="D15" s="59"/>
      <c r="E15" s="345"/>
      <c r="F15" s="436" t="str">
        <f t="shared" si="0"/>
        <v xml:space="preserve"> </v>
      </c>
      <c r="G15" s="437" t="str">
        <f t="shared" si="1"/>
        <v xml:space="preserve"> </v>
      </c>
      <c r="H15" s="438" t="str">
        <f t="shared" si="2"/>
        <v xml:space="preserve"> </v>
      </c>
      <c r="J15" s="334"/>
      <c r="K15" s="3" t="s">
        <v>4</v>
      </c>
      <c r="L15" s="305">
        <v>1</v>
      </c>
    </row>
    <row r="16" spans="1:16" ht="15.75" customHeight="1" x14ac:dyDescent="0.25">
      <c r="A16" s="46"/>
      <c r="B16" s="53"/>
      <c r="C16" s="53"/>
      <c r="D16" s="59"/>
      <c r="E16" s="344"/>
      <c r="F16" s="436" t="str">
        <f t="shared" si="0"/>
        <v xml:space="preserve"> </v>
      </c>
      <c r="G16" s="437" t="str">
        <f t="shared" si="1"/>
        <v xml:space="preserve"> </v>
      </c>
      <c r="H16" s="438" t="str">
        <f t="shared" si="2"/>
        <v xml:space="preserve"> </v>
      </c>
      <c r="J16" s="334"/>
      <c r="L16" s="386"/>
      <c r="M16" s="386"/>
      <c r="N16" s="386"/>
      <c r="O16" s="386"/>
      <c r="P16" s="386"/>
    </row>
    <row r="17" spans="1:16" ht="15.75" customHeight="1" x14ac:dyDescent="0.25">
      <c r="A17" s="46"/>
      <c r="B17" s="46"/>
      <c r="C17" s="46"/>
      <c r="D17" s="58"/>
      <c r="E17" s="344"/>
      <c r="F17" s="436" t="str">
        <f t="shared" si="0"/>
        <v xml:space="preserve"> </v>
      </c>
      <c r="G17" s="437" t="str">
        <f t="shared" si="1"/>
        <v xml:space="preserve"> </v>
      </c>
      <c r="H17" s="438" t="str">
        <f t="shared" si="2"/>
        <v xml:space="preserve"> </v>
      </c>
      <c r="J17" s="334"/>
      <c r="L17" s="410" t="s">
        <v>224</v>
      </c>
      <c r="M17" s="386"/>
      <c r="N17" s="386"/>
      <c r="O17" s="386"/>
      <c r="P17" s="386"/>
    </row>
    <row r="18" spans="1:16" ht="15.75" customHeight="1" x14ac:dyDescent="0.3">
      <c r="A18" s="46"/>
      <c r="B18" s="46"/>
      <c r="C18" s="46"/>
      <c r="D18" s="58"/>
      <c r="E18" s="344"/>
      <c r="F18" s="436" t="str">
        <f t="shared" si="0"/>
        <v xml:space="preserve"> </v>
      </c>
      <c r="G18" s="437" t="str">
        <f t="shared" si="1"/>
        <v xml:space="preserve"> </v>
      </c>
      <c r="H18" s="438" t="str">
        <f t="shared" si="2"/>
        <v xml:space="preserve"> </v>
      </c>
      <c r="J18" s="334"/>
      <c r="L18" s="3"/>
      <c r="M18" s="387"/>
      <c r="N18" s="388"/>
      <c r="O18" s="389"/>
      <c r="P18" s="389"/>
    </row>
    <row r="19" spans="1:16" ht="15.75" customHeight="1" x14ac:dyDescent="0.25">
      <c r="A19" s="46"/>
      <c r="B19" s="46"/>
      <c r="C19" s="46"/>
      <c r="D19" s="58"/>
      <c r="E19" s="344"/>
      <c r="F19" s="436" t="str">
        <f t="shared" si="0"/>
        <v xml:space="preserve"> </v>
      </c>
      <c r="G19" s="437" t="str">
        <f t="shared" si="1"/>
        <v xml:space="preserve"> </v>
      </c>
      <c r="H19" s="438" t="str">
        <f t="shared" si="2"/>
        <v xml:space="preserve"> </v>
      </c>
      <c r="J19" s="334"/>
      <c r="L19" s="411" t="s">
        <v>26</v>
      </c>
      <c r="M19" s="25"/>
      <c r="N19" s="25"/>
      <c r="O19" s="23"/>
      <c r="P19" s="23"/>
    </row>
    <row r="20" spans="1:16" ht="15.75" customHeight="1" x14ac:dyDescent="0.3">
      <c r="A20" s="46"/>
      <c r="B20" s="46"/>
      <c r="C20" s="46"/>
      <c r="D20" s="58"/>
      <c r="E20" s="344"/>
      <c r="F20" s="436" t="str">
        <f t="shared" si="0"/>
        <v xml:space="preserve"> </v>
      </c>
      <c r="G20" s="437" t="str">
        <f t="shared" si="1"/>
        <v xml:space="preserve"> </v>
      </c>
      <c r="H20" s="438" t="str">
        <f t="shared" si="2"/>
        <v xml:space="preserve"> </v>
      </c>
      <c r="J20" s="334"/>
      <c r="L20" s="3"/>
      <c r="M20" s="373"/>
      <c r="N20" s="373"/>
      <c r="O20" s="374"/>
      <c r="P20" s="374"/>
    </row>
    <row r="21" spans="1:16" ht="15.75" customHeight="1" x14ac:dyDescent="0.25">
      <c r="A21" s="46"/>
      <c r="B21" s="46"/>
      <c r="C21" s="46"/>
      <c r="D21" s="58"/>
      <c r="E21" s="344"/>
      <c r="F21" s="436" t="str">
        <f t="shared" si="0"/>
        <v xml:space="preserve"> </v>
      </c>
      <c r="G21" s="437" t="str">
        <f t="shared" si="1"/>
        <v xml:space="preserve"> </v>
      </c>
      <c r="H21" s="438" t="str">
        <f t="shared" si="2"/>
        <v xml:space="preserve"> </v>
      </c>
      <c r="J21" s="334"/>
      <c r="L21" s="27"/>
      <c r="M21" s="27"/>
      <c r="N21" s="25"/>
      <c r="O21" s="23"/>
      <c r="P21" s="23"/>
    </row>
    <row r="22" spans="1:16" ht="15.75" customHeight="1" x14ac:dyDescent="0.25">
      <c r="A22" s="53"/>
      <c r="B22" s="53"/>
      <c r="C22" s="53"/>
      <c r="D22" s="59"/>
      <c r="E22" s="345"/>
      <c r="F22" s="436" t="str">
        <f t="shared" si="0"/>
        <v xml:space="preserve"> </v>
      </c>
      <c r="G22" s="437" t="str">
        <f t="shared" si="1"/>
        <v xml:space="preserve"> </v>
      </c>
      <c r="H22" s="438" t="str">
        <f t="shared" si="2"/>
        <v xml:space="preserve"> </v>
      </c>
      <c r="J22" s="334"/>
    </row>
    <row r="23" spans="1:16" ht="15.75" customHeight="1" x14ac:dyDescent="0.25">
      <c r="A23" s="46"/>
      <c r="B23" s="53"/>
      <c r="C23" s="53"/>
      <c r="D23" s="59"/>
      <c r="E23" s="344"/>
      <c r="F23" s="436" t="str">
        <f t="shared" si="0"/>
        <v xml:space="preserve"> </v>
      </c>
      <c r="G23" s="437" t="str">
        <f t="shared" si="1"/>
        <v xml:space="preserve"> </v>
      </c>
      <c r="H23" s="438" t="str">
        <f t="shared" si="2"/>
        <v xml:space="preserve"> </v>
      </c>
      <c r="J23" s="334"/>
    </row>
    <row r="24" spans="1:16" ht="15.75" customHeight="1" x14ac:dyDescent="0.25">
      <c r="A24" s="46"/>
      <c r="B24" s="46"/>
      <c r="C24" s="46"/>
      <c r="D24" s="58"/>
      <c r="E24" s="344"/>
      <c r="F24" s="436" t="str">
        <f t="shared" si="0"/>
        <v xml:space="preserve"> </v>
      </c>
      <c r="G24" s="437" t="str">
        <f t="shared" si="1"/>
        <v xml:space="preserve"> </v>
      </c>
      <c r="H24" s="438" t="str">
        <f t="shared" si="2"/>
        <v xml:space="preserve"> </v>
      </c>
      <c r="J24" s="334"/>
    </row>
    <row r="25" spans="1:16" ht="15.75" customHeight="1" x14ac:dyDescent="0.25">
      <c r="A25" s="46"/>
      <c r="B25" s="46"/>
      <c r="C25" s="46"/>
      <c r="D25" s="58"/>
      <c r="E25" s="344"/>
      <c r="F25" s="436" t="str">
        <f t="shared" si="0"/>
        <v xml:space="preserve"> </v>
      </c>
      <c r="G25" s="437" t="str">
        <f t="shared" si="1"/>
        <v xml:space="preserve"> </v>
      </c>
      <c r="H25" s="438" t="str">
        <f t="shared" si="2"/>
        <v xml:space="preserve"> </v>
      </c>
      <c r="J25" s="334"/>
    </row>
    <row r="26" spans="1:16" ht="15.75" customHeight="1" x14ac:dyDescent="0.25">
      <c r="A26" s="53"/>
      <c r="B26" s="53"/>
      <c r="C26" s="53"/>
      <c r="D26" s="59"/>
      <c r="E26" s="345"/>
      <c r="F26" s="436" t="str">
        <f t="shared" si="0"/>
        <v xml:space="preserve"> </v>
      </c>
      <c r="G26" s="437" t="str">
        <f t="shared" si="1"/>
        <v xml:space="preserve"> </v>
      </c>
      <c r="H26" s="438" t="str">
        <f t="shared" si="2"/>
        <v xml:space="preserve"> </v>
      </c>
      <c r="J26" s="334"/>
    </row>
    <row r="27" spans="1:16" ht="15.75" customHeight="1" x14ac:dyDescent="0.25">
      <c r="A27" s="46"/>
      <c r="B27" s="53"/>
      <c r="C27" s="53"/>
      <c r="D27" s="59"/>
      <c r="E27" s="344"/>
      <c r="F27" s="436" t="str">
        <f t="shared" si="0"/>
        <v xml:space="preserve"> </v>
      </c>
      <c r="G27" s="437" t="str">
        <f t="shared" si="1"/>
        <v xml:space="preserve"> </v>
      </c>
      <c r="H27" s="438" t="str">
        <f t="shared" si="2"/>
        <v xml:space="preserve"> </v>
      </c>
      <c r="J27" s="334"/>
    </row>
    <row r="28" spans="1:16" ht="15.75" customHeight="1" x14ac:dyDescent="0.25">
      <c r="A28" s="46"/>
      <c r="B28" s="46"/>
      <c r="C28" s="46"/>
      <c r="D28" s="58"/>
      <c r="E28" s="344"/>
      <c r="F28" s="436" t="str">
        <f t="shared" si="0"/>
        <v xml:space="preserve"> </v>
      </c>
      <c r="G28" s="437" t="str">
        <f t="shared" si="1"/>
        <v xml:space="preserve"> </v>
      </c>
      <c r="H28" s="438" t="str">
        <f t="shared" si="2"/>
        <v xml:space="preserve"> </v>
      </c>
      <c r="J28" s="334"/>
    </row>
    <row r="29" spans="1:16" ht="15.75" customHeight="1" x14ac:dyDescent="0.25">
      <c r="A29" s="46"/>
      <c r="B29" s="46"/>
      <c r="C29" s="46"/>
      <c r="D29" s="58"/>
      <c r="E29" s="344"/>
      <c r="F29" s="436" t="str">
        <f t="shared" si="0"/>
        <v xml:space="preserve"> </v>
      </c>
      <c r="G29" s="437" t="str">
        <f t="shared" si="1"/>
        <v xml:space="preserve"> </v>
      </c>
      <c r="H29" s="438" t="str">
        <f t="shared" si="2"/>
        <v xml:space="preserve"> </v>
      </c>
      <c r="J29" s="334"/>
    </row>
    <row r="30" spans="1:16" ht="15.75" customHeight="1" x14ac:dyDescent="0.25">
      <c r="A30" s="46"/>
      <c r="B30" s="46"/>
      <c r="C30" s="46"/>
      <c r="D30" s="58"/>
      <c r="E30" s="344"/>
      <c r="F30" s="436" t="str">
        <f t="shared" si="0"/>
        <v xml:space="preserve"> </v>
      </c>
      <c r="G30" s="437" t="str">
        <f t="shared" si="1"/>
        <v xml:space="preserve"> </v>
      </c>
      <c r="H30" s="438" t="str">
        <f t="shared" si="2"/>
        <v xml:space="preserve"> </v>
      </c>
      <c r="J30" s="334"/>
    </row>
    <row r="31" spans="1:16" ht="15.75" customHeight="1" x14ac:dyDescent="0.25">
      <c r="A31" s="46"/>
      <c r="B31" s="46"/>
      <c r="C31" s="46"/>
      <c r="D31" s="58"/>
      <c r="E31" s="344"/>
      <c r="F31" s="436" t="str">
        <f t="shared" si="0"/>
        <v xml:space="preserve"> </v>
      </c>
      <c r="G31" s="437" t="str">
        <f t="shared" si="1"/>
        <v xml:space="preserve"> </v>
      </c>
      <c r="H31" s="438" t="str">
        <f t="shared" si="2"/>
        <v xml:space="preserve"> </v>
      </c>
      <c r="J31" s="334"/>
    </row>
    <row r="32" spans="1:16" ht="15.75" customHeight="1" x14ac:dyDescent="0.25">
      <c r="A32" s="46"/>
      <c r="B32" s="46"/>
      <c r="C32" s="46"/>
      <c r="D32" s="58"/>
      <c r="E32" s="344"/>
      <c r="F32" s="436" t="str">
        <f t="shared" si="0"/>
        <v xml:space="preserve"> </v>
      </c>
      <c r="G32" s="437" t="str">
        <f t="shared" si="1"/>
        <v xml:space="preserve"> </v>
      </c>
      <c r="H32" s="438" t="str">
        <f t="shared" si="2"/>
        <v xml:space="preserve"> </v>
      </c>
      <c r="J32" s="334"/>
    </row>
    <row r="33" spans="1:10" ht="15.75" customHeight="1" x14ac:dyDescent="0.25">
      <c r="A33" s="46"/>
      <c r="B33" s="46"/>
      <c r="C33" s="46"/>
      <c r="D33" s="58"/>
      <c r="E33" s="344"/>
      <c r="F33" s="436" t="str">
        <f t="shared" si="0"/>
        <v xml:space="preserve"> </v>
      </c>
      <c r="G33" s="437" t="str">
        <f t="shared" si="1"/>
        <v xml:space="preserve"> </v>
      </c>
      <c r="H33" s="438" t="str">
        <f t="shared" si="2"/>
        <v xml:space="preserve"> </v>
      </c>
      <c r="J33" s="334"/>
    </row>
    <row r="34" spans="1:10" ht="15.75" customHeight="1" x14ac:dyDescent="0.25">
      <c r="A34" s="46"/>
      <c r="B34" s="46"/>
      <c r="C34" s="46"/>
      <c r="D34" s="58"/>
      <c r="E34" s="344"/>
      <c r="F34" s="436" t="str">
        <f t="shared" si="0"/>
        <v xml:space="preserve"> </v>
      </c>
      <c r="G34" s="437" t="str">
        <f t="shared" si="1"/>
        <v xml:space="preserve"> </v>
      </c>
      <c r="H34" s="438" t="str">
        <f t="shared" si="2"/>
        <v xml:space="preserve"> </v>
      </c>
      <c r="J34" s="334"/>
    </row>
    <row r="35" spans="1:10" ht="15.75" customHeight="1" x14ac:dyDescent="0.25">
      <c r="A35" s="46"/>
      <c r="B35" s="46"/>
      <c r="C35" s="46"/>
      <c r="D35" s="58"/>
      <c r="E35" s="344"/>
      <c r="F35" s="436" t="str">
        <f t="shared" si="0"/>
        <v xml:space="preserve"> </v>
      </c>
      <c r="G35" s="437" t="str">
        <f t="shared" si="1"/>
        <v xml:space="preserve"> </v>
      </c>
      <c r="H35" s="438" t="str">
        <f t="shared" si="2"/>
        <v xml:space="preserve"> </v>
      </c>
      <c r="J35" s="334"/>
    </row>
    <row r="36" spans="1:10" ht="15.75" customHeight="1" x14ac:dyDescent="0.25">
      <c r="A36" s="46"/>
      <c r="B36" s="46"/>
      <c r="C36" s="46"/>
      <c r="D36" s="58"/>
      <c r="E36" s="344"/>
      <c r="F36" s="436" t="str">
        <f t="shared" si="0"/>
        <v xml:space="preserve"> </v>
      </c>
      <c r="G36" s="437" t="str">
        <f t="shared" si="1"/>
        <v xml:space="preserve"> </v>
      </c>
      <c r="H36" s="438" t="str">
        <f t="shared" si="2"/>
        <v xml:space="preserve"> </v>
      </c>
      <c r="J36" s="334"/>
    </row>
    <row r="37" spans="1:10" ht="15.75" customHeight="1" x14ac:dyDescent="0.25">
      <c r="A37" s="53"/>
      <c r="B37" s="53"/>
      <c r="C37" s="53"/>
      <c r="D37" s="59"/>
      <c r="E37" s="345"/>
      <c r="F37" s="436" t="str">
        <f t="shared" si="0"/>
        <v xml:space="preserve"> </v>
      </c>
      <c r="G37" s="437" t="str">
        <f t="shared" si="1"/>
        <v xml:space="preserve"> </v>
      </c>
      <c r="H37" s="438" t="str">
        <f t="shared" si="2"/>
        <v xml:space="preserve"> </v>
      </c>
      <c r="J37" s="334"/>
    </row>
    <row r="38" spans="1:10" ht="15.75" customHeight="1" x14ac:dyDescent="0.25">
      <c r="A38" s="46"/>
      <c r="B38" s="53"/>
      <c r="C38" s="53"/>
      <c r="D38" s="59"/>
      <c r="E38" s="344"/>
      <c r="F38" s="436" t="str">
        <f t="shared" si="0"/>
        <v xml:space="preserve"> </v>
      </c>
      <c r="G38" s="437" t="str">
        <f t="shared" si="1"/>
        <v xml:space="preserve"> </v>
      </c>
      <c r="H38" s="438" t="str">
        <f t="shared" si="2"/>
        <v xml:space="preserve"> </v>
      </c>
      <c r="J38" s="334"/>
    </row>
    <row r="39" spans="1:10" ht="15.75" customHeight="1" x14ac:dyDescent="0.25">
      <c r="A39" s="46"/>
      <c r="B39" s="46"/>
      <c r="C39" s="46"/>
      <c r="D39" s="58"/>
      <c r="E39" s="344"/>
      <c r="F39" s="436" t="str">
        <f t="shared" si="0"/>
        <v xml:space="preserve"> </v>
      </c>
      <c r="G39" s="437" t="str">
        <f t="shared" si="1"/>
        <v xml:space="preserve"> </v>
      </c>
      <c r="H39" s="438" t="str">
        <f t="shared" si="2"/>
        <v xml:space="preserve"> </v>
      </c>
      <c r="J39" s="334"/>
    </row>
    <row r="40" spans="1:10" ht="15.75" customHeight="1" x14ac:dyDescent="0.25">
      <c r="A40" s="46"/>
      <c r="B40" s="46"/>
      <c r="C40" s="46"/>
      <c r="D40" s="58"/>
      <c r="E40" s="344"/>
      <c r="F40" s="436" t="str">
        <f t="shared" si="0"/>
        <v xml:space="preserve"> </v>
      </c>
      <c r="G40" s="437" t="str">
        <f t="shared" si="1"/>
        <v xml:space="preserve"> </v>
      </c>
      <c r="H40" s="438" t="str">
        <f t="shared" si="2"/>
        <v xml:space="preserve"> </v>
      </c>
      <c r="J40" s="334"/>
    </row>
    <row r="41" spans="1:10" ht="15.75" customHeight="1" x14ac:dyDescent="0.25">
      <c r="A41" s="46"/>
      <c r="B41" s="46"/>
      <c r="C41" s="46"/>
      <c r="D41" s="58"/>
      <c r="E41" s="344"/>
      <c r="F41" s="436" t="str">
        <f t="shared" si="0"/>
        <v xml:space="preserve"> </v>
      </c>
      <c r="G41" s="437" t="str">
        <f t="shared" si="1"/>
        <v xml:space="preserve"> </v>
      </c>
      <c r="H41" s="438" t="str">
        <f t="shared" si="2"/>
        <v xml:space="preserve"> </v>
      </c>
      <c r="J41" s="334"/>
    </row>
    <row r="42" spans="1:10" ht="15.75" customHeight="1" x14ac:dyDescent="0.25">
      <c r="A42" s="53"/>
      <c r="B42" s="53"/>
      <c r="C42" s="53"/>
      <c r="D42" s="59"/>
      <c r="E42" s="345"/>
      <c r="F42" s="436" t="str">
        <f t="shared" si="0"/>
        <v xml:space="preserve"> </v>
      </c>
      <c r="G42" s="437" t="str">
        <f t="shared" si="1"/>
        <v xml:space="preserve"> </v>
      </c>
      <c r="H42" s="438" t="str">
        <f t="shared" si="2"/>
        <v xml:space="preserve"> </v>
      </c>
      <c r="J42" s="334"/>
    </row>
    <row r="43" spans="1:10" ht="15.75" customHeight="1" x14ac:dyDescent="0.25">
      <c r="A43" s="46"/>
      <c r="B43" s="53"/>
      <c r="C43" s="53"/>
      <c r="D43" s="59"/>
      <c r="E43" s="344"/>
      <c r="F43" s="436" t="str">
        <f t="shared" si="0"/>
        <v xml:space="preserve"> </v>
      </c>
      <c r="G43" s="437" t="str">
        <f t="shared" si="1"/>
        <v xml:space="preserve"> </v>
      </c>
      <c r="H43" s="438" t="str">
        <f t="shared" si="2"/>
        <v xml:space="preserve"> </v>
      </c>
      <c r="J43" s="334"/>
    </row>
    <row r="44" spans="1:10" ht="15.75" customHeight="1" x14ac:dyDescent="0.25">
      <c r="A44" s="46"/>
      <c r="B44" s="46"/>
      <c r="C44" s="46"/>
      <c r="D44" s="58"/>
      <c r="E44" s="344"/>
      <c r="F44" s="436" t="str">
        <f t="shared" si="0"/>
        <v xml:space="preserve"> </v>
      </c>
      <c r="G44" s="437" t="str">
        <f t="shared" si="1"/>
        <v xml:space="preserve"> </v>
      </c>
      <c r="H44" s="438" t="str">
        <f t="shared" si="2"/>
        <v xml:space="preserve"> </v>
      </c>
      <c r="J44" s="334"/>
    </row>
    <row r="45" spans="1:10" ht="15.75" customHeight="1" x14ac:dyDescent="0.25">
      <c r="A45" s="46"/>
      <c r="B45" s="46"/>
      <c r="C45" s="46"/>
      <c r="D45" s="58"/>
      <c r="E45" s="344"/>
      <c r="F45" s="436" t="str">
        <f t="shared" si="0"/>
        <v xml:space="preserve"> </v>
      </c>
      <c r="G45" s="437" t="str">
        <f t="shared" si="1"/>
        <v xml:space="preserve"> </v>
      </c>
      <c r="H45" s="438" t="str">
        <f t="shared" si="2"/>
        <v xml:space="preserve"> </v>
      </c>
      <c r="J45" s="334"/>
    </row>
    <row r="46" spans="1:10" ht="15.75" customHeight="1" x14ac:dyDescent="0.25">
      <c r="A46" s="46"/>
      <c r="B46" s="46"/>
      <c r="C46" s="46"/>
      <c r="D46" s="58"/>
      <c r="E46" s="344"/>
      <c r="F46" s="436" t="str">
        <f t="shared" si="0"/>
        <v xml:space="preserve"> </v>
      </c>
      <c r="G46" s="437" t="str">
        <f t="shared" si="1"/>
        <v xml:space="preserve"> </v>
      </c>
      <c r="H46" s="438" t="str">
        <f t="shared" si="2"/>
        <v xml:space="preserve"> </v>
      </c>
      <c r="J46" s="334"/>
    </row>
    <row r="47" spans="1:10" ht="15.75" customHeight="1" x14ac:dyDescent="0.25">
      <c r="A47" s="53"/>
      <c r="B47" s="53"/>
      <c r="C47" s="53"/>
      <c r="D47" s="59"/>
      <c r="E47" s="345"/>
      <c r="F47" s="436" t="str">
        <f t="shared" si="0"/>
        <v xml:space="preserve"> </v>
      </c>
      <c r="G47" s="437" t="str">
        <f t="shared" si="1"/>
        <v xml:space="preserve"> </v>
      </c>
      <c r="H47" s="438" t="str">
        <f t="shared" si="2"/>
        <v xml:space="preserve"> </v>
      </c>
      <c r="J47" s="334"/>
    </row>
    <row r="48" spans="1:10" ht="15.75" customHeight="1" x14ac:dyDescent="0.25">
      <c r="A48" s="46"/>
      <c r="B48" s="53"/>
      <c r="C48" s="53"/>
      <c r="D48" s="59"/>
      <c r="E48" s="344"/>
      <c r="F48" s="436" t="str">
        <f t="shared" si="0"/>
        <v xml:space="preserve"> </v>
      </c>
      <c r="G48" s="437" t="str">
        <f t="shared" si="1"/>
        <v xml:space="preserve"> </v>
      </c>
      <c r="H48" s="438" t="str">
        <f t="shared" si="2"/>
        <v xml:space="preserve"> </v>
      </c>
      <c r="J48" s="334"/>
    </row>
    <row r="49" spans="1:10" ht="15.75" customHeight="1" x14ac:dyDescent="0.25">
      <c r="A49" s="46"/>
      <c r="B49" s="46"/>
      <c r="C49" s="46"/>
      <c r="D49" s="58"/>
      <c r="E49" s="344"/>
      <c r="F49" s="436" t="str">
        <f t="shared" si="0"/>
        <v xml:space="preserve"> </v>
      </c>
      <c r="G49" s="437" t="str">
        <f t="shared" si="1"/>
        <v xml:space="preserve"> </v>
      </c>
      <c r="H49" s="438" t="str">
        <f t="shared" si="2"/>
        <v xml:space="preserve"> </v>
      </c>
      <c r="J49" s="334"/>
    </row>
    <row r="50" spans="1:10" ht="15.75" customHeight="1" x14ac:dyDescent="0.25">
      <c r="A50" s="46"/>
      <c r="B50" s="46"/>
      <c r="C50" s="46"/>
      <c r="D50" s="58"/>
      <c r="E50" s="344"/>
      <c r="F50" s="436" t="str">
        <f t="shared" si="0"/>
        <v xml:space="preserve"> </v>
      </c>
      <c r="G50" s="437" t="str">
        <f t="shared" si="1"/>
        <v xml:space="preserve"> </v>
      </c>
      <c r="H50" s="438" t="str">
        <f t="shared" si="2"/>
        <v xml:space="preserve"> </v>
      </c>
      <c r="J50" s="334"/>
    </row>
    <row r="51" spans="1:10" x14ac:dyDescent="0.25">
      <c r="F51" s="436" t="str">
        <f t="shared" si="0"/>
        <v xml:space="preserve"> </v>
      </c>
      <c r="G51" s="437" t="str">
        <f t="shared" si="1"/>
        <v xml:space="preserve"> </v>
      </c>
      <c r="H51" s="438" t="str">
        <f t="shared" si="2"/>
        <v xml:space="preserve"> </v>
      </c>
      <c r="J51" s="334"/>
    </row>
    <row r="52" spans="1:10" x14ac:dyDescent="0.25">
      <c r="F52" s="436" t="str">
        <f t="shared" si="0"/>
        <v xml:space="preserve"> </v>
      </c>
      <c r="G52" s="437" t="str">
        <f t="shared" si="1"/>
        <v xml:space="preserve"> </v>
      </c>
      <c r="H52" s="438" t="str">
        <f t="shared" si="2"/>
        <v xml:space="preserve"> </v>
      </c>
      <c r="J52" s="334"/>
    </row>
    <row r="53" spans="1:10" x14ac:dyDescent="0.25">
      <c r="F53" s="436" t="str">
        <f t="shared" si="0"/>
        <v xml:space="preserve"> </v>
      </c>
      <c r="G53" s="437" t="str">
        <f t="shared" si="1"/>
        <v xml:space="preserve"> </v>
      </c>
      <c r="H53" s="438" t="str">
        <f t="shared" si="2"/>
        <v xml:space="preserve"> </v>
      </c>
      <c r="J53" s="334"/>
    </row>
    <row r="54" spans="1:10" x14ac:dyDescent="0.25">
      <c r="F54" s="436" t="str">
        <f t="shared" si="0"/>
        <v xml:space="preserve"> </v>
      </c>
      <c r="G54" s="437" t="str">
        <f t="shared" si="1"/>
        <v xml:space="preserve"> </v>
      </c>
      <c r="H54" s="438" t="str">
        <f t="shared" si="2"/>
        <v xml:space="preserve"> </v>
      </c>
      <c r="J54" s="334"/>
    </row>
    <row r="55" spans="1:10" x14ac:dyDescent="0.25">
      <c r="F55" s="436" t="str">
        <f t="shared" si="0"/>
        <v xml:space="preserve"> </v>
      </c>
      <c r="G55" s="437" t="str">
        <f t="shared" si="1"/>
        <v xml:space="preserve"> </v>
      </c>
      <c r="H55" s="438" t="str">
        <f t="shared" si="2"/>
        <v xml:space="preserve"> </v>
      </c>
      <c r="J55" s="334"/>
    </row>
    <row r="56" spans="1:10" x14ac:dyDescent="0.25">
      <c r="F56" s="436" t="str">
        <f t="shared" si="0"/>
        <v xml:space="preserve"> </v>
      </c>
      <c r="G56" s="437" t="str">
        <f t="shared" si="1"/>
        <v xml:space="preserve"> </v>
      </c>
      <c r="H56" s="438" t="str">
        <f t="shared" si="2"/>
        <v xml:space="preserve"> </v>
      </c>
      <c r="J56" s="334"/>
    </row>
    <row r="57" spans="1:10" x14ac:dyDescent="0.25">
      <c r="F57" s="436" t="str">
        <f t="shared" si="0"/>
        <v xml:space="preserve"> </v>
      </c>
      <c r="G57" s="437" t="str">
        <f t="shared" si="1"/>
        <v xml:space="preserve"> </v>
      </c>
      <c r="H57" s="438" t="str">
        <f t="shared" si="2"/>
        <v xml:space="preserve"> </v>
      </c>
      <c r="J57" s="334"/>
    </row>
    <row r="58" spans="1:10" x14ac:dyDescent="0.25">
      <c r="F58" s="436" t="str">
        <f t="shared" si="0"/>
        <v xml:space="preserve"> </v>
      </c>
      <c r="G58" s="437" t="str">
        <f t="shared" si="1"/>
        <v xml:space="preserve"> </v>
      </c>
      <c r="H58" s="438" t="str">
        <f t="shared" si="2"/>
        <v xml:space="preserve"> </v>
      </c>
      <c r="J58" s="334"/>
    </row>
    <row r="59" spans="1:10" x14ac:dyDescent="0.25">
      <c r="F59" s="436" t="str">
        <f t="shared" si="0"/>
        <v xml:space="preserve"> </v>
      </c>
      <c r="G59" s="437" t="str">
        <f t="shared" si="1"/>
        <v xml:space="preserve"> </v>
      </c>
      <c r="H59" s="438" t="str">
        <f t="shared" si="2"/>
        <v xml:space="preserve"> </v>
      </c>
      <c r="J59" s="334"/>
    </row>
    <row r="60" spans="1:10" x14ac:dyDescent="0.25">
      <c r="F60" s="436" t="str">
        <f t="shared" si="0"/>
        <v xml:space="preserve"> </v>
      </c>
      <c r="G60" s="437" t="str">
        <f t="shared" si="1"/>
        <v xml:space="preserve"> </v>
      </c>
      <c r="H60" s="438" t="str">
        <f t="shared" si="2"/>
        <v xml:space="preserve"> </v>
      </c>
      <c r="J60" s="334"/>
    </row>
    <row r="61" spans="1:10" x14ac:dyDescent="0.25">
      <c r="F61" s="436" t="str">
        <f t="shared" si="0"/>
        <v xml:space="preserve"> </v>
      </c>
      <c r="G61" s="437" t="str">
        <f t="shared" si="1"/>
        <v xml:space="preserve"> </v>
      </c>
      <c r="H61" s="438" t="str">
        <f t="shared" si="2"/>
        <v xml:space="preserve"> </v>
      </c>
      <c r="J61" s="334"/>
    </row>
    <row r="62" spans="1:10" x14ac:dyDescent="0.25">
      <c r="F62" s="436" t="str">
        <f t="shared" si="0"/>
        <v xml:space="preserve"> </v>
      </c>
      <c r="G62" s="437" t="str">
        <f t="shared" si="1"/>
        <v xml:space="preserve"> </v>
      </c>
      <c r="H62" s="438" t="str">
        <f t="shared" si="2"/>
        <v xml:space="preserve"> </v>
      </c>
      <c r="J62" s="334"/>
    </row>
    <row r="63" spans="1:10" x14ac:dyDescent="0.25">
      <c r="F63" s="436" t="str">
        <f t="shared" si="0"/>
        <v xml:space="preserve"> </v>
      </c>
      <c r="G63" s="437" t="str">
        <f t="shared" si="1"/>
        <v xml:space="preserve"> </v>
      </c>
      <c r="H63" s="438" t="str">
        <f t="shared" si="2"/>
        <v xml:space="preserve"> </v>
      </c>
      <c r="J63" s="334"/>
    </row>
    <row r="64" spans="1:10" x14ac:dyDescent="0.25">
      <c r="F64" s="436" t="str">
        <f t="shared" si="0"/>
        <v xml:space="preserve"> </v>
      </c>
      <c r="G64" s="437" t="str">
        <f t="shared" si="1"/>
        <v xml:space="preserve"> </v>
      </c>
      <c r="H64" s="438" t="str">
        <f t="shared" si="2"/>
        <v xml:space="preserve"> </v>
      </c>
      <c r="J64" s="334"/>
    </row>
    <row r="65" spans="6:10" x14ac:dyDescent="0.25">
      <c r="F65" s="436" t="str">
        <f t="shared" si="0"/>
        <v xml:space="preserve"> </v>
      </c>
      <c r="G65" s="437" t="str">
        <f t="shared" si="1"/>
        <v xml:space="preserve"> </v>
      </c>
      <c r="H65" s="438" t="str">
        <f t="shared" si="2"/>
        <v xml:space="preserve"> </v>
      </c>
      <c r="J65" s="334"/>
    </row>
    <row r="66" spans="6:10" x14ac:dyDescent="0.25">
      <c r="F66" s="436" t="str">
        <f t="shared" si="0"/>
        <v xml:space="preserve"> </v>
      </c>
      <c r="G66" s="437" t="str">
        <f t="shared" si="1"/>
        <v xml:space="preserve"> </v>
      </c>
      <c r="H66" s="438" t="str">
        <f t="shared" si="2"/>
        <v xml:space="preserve"> </v>
      </c>
      <c r="J66" s="334"/>
    </row>
    <row r="67" spans="6:10" x14ac:dyDescent="0.25">
      <c r="F67" s="436" t="str">
        <f t="shared" si="0"/>
        <v xml:space="preserve"> </v>
      </c>
      <c r="G67" s="437" t="str">
        <f t="shared" si="1"/>
        <v xml:space="preserve"> </v>
      </c>
      <c r="H67" s="438" t="str">
        <f t="shared" si="2"/>
        <v xml:space="preserve"> </v>
      </c>
      <c r="J67" s="334"/>
    </row>
    <row r="68" spans="6:10" x14ac:dyDescent="0.25">
      <c r="F68" s="436" t="str">
        <f t="shared" si="0"/>
        <v xml:space="preserve"> </v>
      </c>
      <c r="G68" s="437" t="str">
        <f t="shared" si="1"/>
        <v xml:space="preserve"> </v>
      </c>
      <c r="H68" s="438" t="str">
        <f t="shared" si="2"/>
        <v xml:space="preserve"> </v>
      </c>
      <c r="J68" s="334"/>
    </row>
    <row r="69" spans="6:10" x14ac:dyDescent="0.25">
      <c r="F69" s="436" t="str">
        <f t="shared" si="0"/>
        <v xml:space="preserve"> </v>
      </c>
      <c r="G69" s="437" t="str">
        <f t="shared" si="1"/>
        <v xml:space="preserve"> </v>
      </c>
      <c r="H69" s="438" t="str">
        <f t="shared" si="2"/>
        <v xml:space="preserve"> </v>
      </c>
      <c r="J69" s="334"/>
    </row>
    <row r="70" spans="6:10" x14ac:dyDescent="0.25">
      <c r="F70" s="436" t="str">
        <f t="shared" si="0"/>
        <v xml:space="preserve"> </v>
      </c>
      <c r="G70" s="437" t="str">
        <f t="shared" si="1"/>
        <v xml:space="preserve"> </v>
      </c>
      <c r="H70" s="438" t="str">
        <f t="shared" si="2"/>
        <v xml:space="preserve"> </v>
      </c>
      <c r="J70" s="334"/>
    </row>
    <row r="71" spans="6:10" x14ac:dyDescent="0.25">
      <c r="F71" s="436" t="str">
        <f t="shared" si="0"/>
        <v xml:space="preserve"> </v>
      </c>
      <c r="G71" s="437" t="str">
        <f t="shared" si="1"/>
        <v xml:space="preserve"> </v>
      </c>
      <c r="H71" s="438" t="str">
        <f t="shared" si="2"/>
        <v xml:space="preserve"> </v>
      </c>
      <c r="J71" s="334"/>
    </row>
    <row r="72" spans="6:10" x14ac:dyDescent="0.25">
      <c r="F72" s="436" t="str">
        <f t="shared" si="0"/>
        <v xml:space="preserve"> </v>
      </c>
      <c r="G72" s="437" t="str">
        <f t="shared" si="1"/>
        <v xml:space="preserve"> </v>
      </c>
      <c r="H72" s="438" t="str">
        <f t="shared" si="2"/>
        <v xml:space="preserve"> </v>
      </c>
      <c r="J72" s="334"/>
    </row>
    <row r="73" spans="6:10" x14ac:dyDescent="0.25">
      <c r="F73" s="436" t="str">
        <f t="shared" si="0"/>
        <v xml:space="preserve"> </v>
      </c>
      <c r="G73" s="437" t="str">
        <f t="shared" si="1"/>
        <v xml:space="preserve"> </v>
      </c>
      <c r="H73" s="438" t="str">
        <f t="shared" si="2"/>
        <v xml:space="preserve"> </v>
      </c>
      <c r="J73" s="334"/>
    </row>
    <row r="74" spans="6:10" x14ac:dyDescent="0.25">
      <c r="F74" s="436" t="str">
        <f t="shared" si="0"/>
        <v xml:space="preserve"> </v>
      </c>
      <c r="G74" s="437" t="str">
        <f t="shared" si="1"/>
        <v xml:space="preserve"> </v>
      </c>
      <c r="H74" s="438" t="str">
        <f t="shared" si="2"/>
        <v xml:space="preserve"> </v>
      </c>
      <c r="J74" s="334"/>
    </row>
    <row r="75" spans="6:10" x14ac:dyDescent="0.25">
      <c r="F75" s="436" t="str">
        <f t="shared" ref="F75:F138" si="3">IF(E75-D75=0," ",E75-D75)</f>
        <v xml:space="preserve"> </v>
      </c>
      <c r="G75" s="437" t="str">
        <f t="shared" ref="G75:G138" si="4">IFERROR(E75/D75%," ")</f>
        <v xml:space="preserve"> </v>
      </c>
      <c r="H75" s="438" t="str">
        <f t="shared" ref="H75:H138" si="5">IFERROR(IF(A75=0,IF(ABS(F75)&lt;$H$6," ",IF(F75=0," ",F75))," ")," ")</f>
        <v xml:space="preserve"> </v>
      </c>
      <c r="J75" s="334"/>
    </row>
    <row r="76" spans="6:10" x14ac:dyDescent="0.25">
      <c r="F76" s="436" t="str">
        <f t="shared" si="3"/>
        <v xml:space="preserve"> </v>
      </c>
      <c r="G76" s="437" t="str">
        <f t="shared" si="4"/>
        <v xml:space="preserve"> </v>
      </c>
      <c r="H76" s="438" t="str">
        <f t="shared" si="5"/>
        <v xml:space="preserve"> </v>
      </c>
      <c r="J76" s="334"/>
    </row>
    <row r="77" spans="6:10" x14ac:dyDescent="0.25">
      <c r="F77" s="436" t="str">
        <f t="shared" si="3"/>
        <v xml:space="preserve"> </v>
      </c>
      <c r="G77" s="437" t="str">
        <f t="shared" si="4"/>
        <v xml:space="preserve"> </v>
      </c>
      <c r="H77" s="438" t="str">
        <f t="shared" si="5"/>
        <v xml:space="preserve"> </v>
      </c>
      <c r="J77" s="334"/>
    </row>
    <row r="78" spans="6:10" x14ac:dyDescent="0.25">
      <c r="F78" s="436" t="str">
        <f t="shared" si="3"/>
        <v xml:space="preserve"> </v>
      </c>
      <c r="G78" s="437" t="str">
        <f t="shared" si="4"/>
        <v xml:space="preserve"> </v>
      </c>
      <c r="H78" s="438" t="str">
        <f t="shared" si="5"/>
        <v xml:space="preserve"> </v>
      </c>
      <c r="J78" s="334"/>
    </row>
    <row r="79" spans="6:10" x14ac:dyDescent="0.25">
      <c r="F79" s="436" t="str">
        <f t="shared" si="3"/>
        <v xml:space="preserve"> </v>
      </c>
      <c r="G79" s="437" t="str">
        <f t="shared" si="4"/>
        <v xml:space="preserve"> </v>
      </c>
      <c r="H79" s="438" t="str">
        <f t="shared" si="5"/>
        <v xml:space="preserve"> </v>
      </c>
      <c r="J79" s="334"/>
    </row>
    <row r="80" spans="6:10" x14ac:dyDescent="0.25">
      <c r="F80" s="436" t="str">
        <f t="shared" si="3"/>
        <v xml:space="preserve"> </v>
      </c>
      <c r="G80" s="437" t="str">
        <f t="shared" si="4"/>
        <v xml:space="preserve"> </v>
      </c>
      <c r="H80" s="438" t="str">
        <f t="shared" si="5"/>
        <v xml:space="preserve"> </v>
      </c>
      <c r="J80" s="334"/>
    </row>
    <row r="81" spans="6:10" x14ac:dyDescent="0.25">
      <c r="F81" s="436" t="str">
        <f t="shared" si="3"/>
        <v xml:space="preserve"> </v>
      </c>
      <c r="G81" s="437" t="str">
        <f t="shared" si="4"/>
        <v xml:space="preserve"> </v>
      </c>
      <c r="H81" s="438" t="str">
        <f t="shared" si="5"/>
        <v xml:space="preserve"> </v>
      </c>
      <c r="J81" s="334"/>
    </row>
    <row r="82" spans="6:10" x14ac:dyDescent="0.25">
      <c r="F82" s="436" t="str">
        <f t="shared" si="3"/>
        <v xml:space="preserve"> </v>
      </c>
      <c r="G82" s="437" t="str">
        <f t="shared" si="4"/>
        <v xml:space="preserve"> </v>
      </c>
      <c r="H82" s="438" t="str">
        <f t="shared" si="5"/>
        <v xml:space="preserve"> </v>
      </c>
      <c r="J82" s="334"/>
    </row>
    <row r="83" spans="6:10" x14ac:dyDescent="0.25">
      <c r="F83" s="436" t="str">
        <f t="shared" si="3"/>
        <v xml:space="preserve"> </v>
      </c>
      <c r="G83" s="437" t="str">
        <f t="shared" si="4"/>
        <v xml:space="preserve"> </v>
      </c>
      <c r="H83" s="438" t="str">
        <f t="shared" si="5"/>
        <v xml:space="preserve"> </v>
      </c>
      <c r="J83" s="334"/>
    </row>
    <row r="84" spans="6:10" x14ac:dyDescent="0.25">
      <c r="F84" s="436" t="str">
        <f t="shared" si="3"/>
        <v xml:space="preserve"> </v>
      </c>
      <c r="G84" s="437" t="str">
        <f t="shared" si="4"/>
        <v xml:space="preserve"> </v>
      </c>
      <c r="H84" s="438" t="str">
        <f t="shared" si="5"/>
        <v xml:space="preserve"> </v>
      </c>
      <c r="J84" s="334"/>
    </row>
    <row r="85" spans="6:10" x14ac:dyDescent="0.25">
      <c r="F85" s="436" t="str">
        <f t="shared" si="3"/>
        <v xml:space="preserve"> </v>
      </c>
      <c r="G85" s="437" t="str">
        <f t="shared" si="4"/>
        <v xml:space="preserve"> </v>
      </c>
      <c r="H85" s="438" t="str">
        <f t="shared" si="5"/>
        <v xml:space="preserve"> </v>
      </c>
      <c r="J85" s="334"/>
    </row>
    <row r="86" spans="6:10" x14ac:dyDescent="0.25">
      <c r="F86" s="436" t="str">
        <f t="shared" si="3"/>
        <v xml:space="preserve"> </v>
      </c>
      <c r="G86" s="437" t="str">
        <f t="shared" si="4"/>
        <v xml:space="preserve"> </v>
      </c>
      <c r="H86" s="438" t="str">
        <f t="shared" si="5"/>
        <v xml:space="preserve"> </v>
      </c>
      <c r="J86" s="334"/>
    </row>
    <row r="87" spans="6:10" x14ac:dyDescent="0.25">
      <c r="F87" s="436" t="str">
        <f t="shared" si="3"/>
        <v xml:space="preserve"> </v>
      </c>
      <c r="G87" s="437" t="str">
        <f t="shared" si="4"/>
        <v xml:space="preserve"> </v>
      </c>
      <c r="H87" s="438" t="str">
        <f t="shared" si="5"/>
        <v xml:space="preserve"> </v>
      </c>
      <c r="J87" s="334"/>
    </row>
    <row r="88" spans="6:10" x14ac:dyDescent="0.25">
      <c r="F88" s="436" t="str">
        <f t="shared" si="3"/>
        <v xml:space="preserve"> </v>
      </c>
      <c r="G88" s="437" t="str">
        <f t="shared" si="4"/>
        <v xml:space="preserve"> </v>
      </c>
      <c r="H88" s="438" t="str">
        <f t="shared" si="5"/>
        <v xml:space="preserve"> </v>
      </c>
      <c r="J88" s="334"/>
    </row>
    <row r="89" spans="6:10" x14ac:dyDescent="0.25">
      <c r="F89" s="436" t="str">
        <f t="shared" si="3"/>
        <v xml:space="preserve"> </v>
      </c>
      <c r="G89" s="437" t="str">
        <f t="shared" si="4"/>
        <v xml:space="preserve"> </v>
      </c>
      <c r="H89" s="438" t="str">
        <f t="shared" si="5"/>
        <v xml:space="preserve"> </v>
      </c>
      <c r="J89" s="334"/>
    </row>
    <row r="90" spans="6:10" x14ac:dyDescent="0.25">
      <c r="F90" s="436" t="str">
        <f t="shared" si="3"/>
        <v xml:space="preserve"> </v>
      </c>
      <c r="G90" s="437" t="str">
        <f t="shared" si="4"/>
        <v xml:space="preserve"> </v>
      </c>
      <c r="H90" s="438" t="str">
        <f t="shared" si="5"/>
        <v xml:space="preserve"> </v>
      </c>
      <c r="J90" s="334"/>
    </row>
    <row r="91" spans="6:10" x14ac:dyDescent="0.25">
      <c r="F91" s="436" t="str">
        <f t="shared" si="3"/>
        <v xml:space="preserve"> </v>
      </c>
      <c r="G91" s="437" t="str">
        <f t="shared" si="4"/>
        <v xml:space="preserve"> </v>
      </c>
      <c r="H91" s="438" t="str">
        <f t="shared" si="5"/>
        <v xml:space="preserve"> </v>
      </c>
      <c r="J91" s="334"/>
    </row>
    <row r="92" spans="6:10" x14ac:dyDescent="0.25">
      <c r="F92" s="436" t="str">
        <f t="shared" si="3"/>
        <v xml:space="preserve"> </v>
      </c>
      <c r="G92" s="437" t="str">
        <f t="shared" si="4"/>
        <v xml:space="preserve"> </v>
      </c>
      <c r="H92" s="438" t="str">
        <f t="shared" si="5"/>
        <v xml:space="preserve"> </v>
      </c>
      <c r="J92" s="334"/>
    </row>
    <row r="93" spans="6:10" x14ac:dyDescent="0.25">
      <c r="F93" s="436" t="str">
        <f t="shared" si="3"/>
        <v xml:space="preserve"> </v>
      </c>
      <c r="G93" s="437" t="str">
        <f t="shared" si="4"/>
        <v xml:space="preserve"> </v>
      </c>
      <c r="H93" s="438" t="str">
        <f t="shared" si="5"/>
        <v xml:space="preserve"> </v>
      </c>
      <c r="J93" s="334"/>
    </row>
    <row r="94" spans="6:10" x14ac:dyDescent="0.25">
      <c r="F94" s="436" t="str">
        <f t="shared" si="3"/>
        <v xml:space="preserve"> </v>
      </c>
      <c r="G94" s="437" t="str">
        <f t="shared" si="4"/>
        <v xml:space="preserve"> </v>
      </c>
      <c r="H94" s="438" t="str">
        <f t="shared" si="5"/>
        <v xml:space="preserve"> </v>
      </c>
      <c r="J94" s="334"/>
    </row>
    <row r="95" spans="6:10" x14ac:dyDescent="0.25">
      <c r="F95" s="436" t="str">
        <f t="shared" si="3"/>
        <v xml:space="preserve"> </v>
      </c>
      <c r="G95" s="437" t="str">
        <f t="shared" si="4"/>
        <v xml:space="preserve"> </v>
      </c>
      <c r="H95" s="438" t="str">
        <f t="shared" si="5"/>
        <v xml:space="preserve"> </v>
      </c>
      <c r="J95" s="334"/>
    </row>
    <row r="96" spans="6:10" x14ac:dyDescent="0.25">
      <c r="F96" s="436" t="str">
        <f t="shared" si="3"/>
        <v xml:space="preserve"> </v>
      </c>
      <c r="G96" s="437" t="str">
        <f t="shared" si="4"/>
        <v xml:space="preserve"> </v>
      </c>
      <c r="H96" s="438" t="str">
        <f t="shared" si="5"/>
        <v xml:space="preserve"> </v>
      </c>
      <c r="J96" s="334"/>
    </row>
    <row r="97" spans="6:10" x14ac:dyDescent="0.25">
      <c r="F97" s="436" t="str">
        <f t="shared" si="3"/>
        <v xml:space="preserve"> </v>
      </c>
      <c r="G97" s="437" t="str">
        <f t="shared" si="4"/>
        <v xml:space="preserve"> </v>
      </c>
      <c r="H97" s="438" t="str">
        <f t="shared" si="5"/>
        <v xml:space="preserve"> </v>
      </c>
      <c r="J97" s="334"/>
    </row>
    <row r="98" spans="6:10" x14ac:dyDescent="0.25">
      <c r="F98" s="436" t="str">
        <f t="shared" si="3"/>
        <v xml:space="preserve"> </v>
      </c>
      <c r="G98" s="437" t="str">
        <f t="shared" si="4"/>
        <v xml:space="preserve"> </v>
      </c>
      <c r="H98" s="438" t="str">
        <f t="shared" si="5"/>
        <v xml:space="preserve"> </v>
      </c>
      <c r="J98" s="334"/>
    </row>
    <row r="99" spans="6:10" x14ac:dyDescent="0.25">
      <c r="F99" s="436" t="str">
        <f t="shared" si="3"/>
        <v xml:space="preserve"> </v>
      </c>
      <c r="G99" s="437" t="str">
        <f t="shared" si="4"/>
        <v xml:space="preserve"> </v>
      </c>
      <c r="H99" s="438" t="str">
        <f t="shared" si="5"/>
        <v xml:space="preserve"> </v>
      </c>
      <c r="J99" s="334"/>
    </row>
    <row r="100" spans="6:10" x14ac:dyDescent="0.25">
      <c r="F100" s="436" t="str">
        <f t="shared" si="3"/>
        <v xml:space="preserve"> </v>
      </c>
      <c r="G100" s="437" t="str">
        <f t="shared" si="4"/>
        <v xml:space="preserve"> </v>
      </c>
      <c r="H100" s="438" t="str">
        <f t="shared" si="5"/>
        <v xml:space="preserve"> </v>
      </c>
      <c r="J100" s="334"/>
    </row>
    <row r="101" spans="6:10" x14ac:dyDescent="0.25">
      <c r="F101" s="436" t="str">
        <f t="shared" si="3"/>
        <v xml:space="preserve"> </v>
      </c>
      <c r="G101" s="437" t="str">
        <f t="shared" si="4"/>
        <v xml:space="preserve"> </v>
      </c>
      <c r="H101" s="438" t="str">
        <f t="shared" si="5"/>
        <v xml:space="preserve"> </v>
      </c>
      <c r="J101" s="334"/>
    </row>
    <row r="102" spans="6:10" x14ac:dyDescent="0.25">
      <c r="F102" s="436" t="str">
        <f t="shared" si="3"/>
        <v xml:space="preserve"> </v>
      </c>
      <c r="G102" s="437" t="str">
        <f t="shared" si="4"/>
        <v xml:space="preserve"> </v>
      </c>
      <c r="H102" s="438" t="str">
        <f t="shared" si="5"/>
        <v xml:space="preserve"> </v>
      </c>
      <c r="J102" s="334"/>
    </row>
    <row r="103" spans="6:10" x14ac:dyDescent="0.25">
      <c r="F103" s="436" t="str">
        <f t="shared" si="3"/>
        <v xml:space="preserve"> </v>
      </c>
      <c r="G103" s="437" t="str">
        <f t="shared" si="4"/>
        <v xml:space="preserve"> </v>
      </c>
      <c r="H103" s="438" t="str">
        <f t="shared" si="5"/>
        <v xml:space="preserve"> </v>
      </c>
      <c r="J103" s="334"/>
    </row>
    <row r="104" spans="6:10" x14ac:dyDescent="0.25">
      <c r="F104" s="436" t="str">
        <f t="shared" si="3"/>
        <v xml:space="preserve"> </v>
      </c>
      <c r="G104" s="437" t="str">
        <f t="shared" si="4"/>
        <v xml:space="preserve"> </v>
      </c>
      <c r="H104" s="438" t="str">
        <f t="shared" si="5"/>
        <v xml:space="preserve"> </v>
      </c>
      <c r="J104" s="334"/>
    </row>
    <row r="105" spans="6:10" x14ac:dyDescent="0.25">
      <c r="F105" s="436" t="str">
        <f t="shared" si="3"/>
        <v xml:space="preserve"> </v>
      </c>
      <c r="G105" s="437" t="str">
        <f t="shared" si="4"/>
        <v xml:space="preserve"> </v>
      </c>
      <c r="H105" s="438" t="str">
        <f t="shared" si="5"/>
        <v xml:space="preserve"> </v>
      </c>
      <c r="J105" s="334"/>
    </row>
    <row r="106" spans="6:10" x14ac:dyDescent="0.25">
      <c r="F106" s="436" t="str">
        <f t="shared" si="3"/>
        <v xml:space="preserve"> </v>
      </c>
      <c r="G106" s="437" t="str">
        <f t="shared" si="4"/>
        <v xml:space="preserve"> </v>
      </c>
      <c r="H106" s="438" t="str">
        <f t="shared" si="5"/>
        <v xml:space="preserve"> </v>
      </c>
      <c r="J106" s="334"/>
    </row>
    <row r="107" spans="6:10" x14ac:dyDescent="0.25">
      <c r="F107" s="436" t="str">
        <f t="shared" si="3"/>
        <v xml:space="preserve"> </v>
      </c>
      <c r="G107" s="437" t="str">
        <f t="shared" si="4"/>
        <v xml:space="preserve"> </v>
      </c>
      <c r="H107" s="438" t="str">
        <f t="shared" si="5"/>
        <v xml:space="preserve"> </v>
      </c>
      <c r="J107" s="334"/>
    </row>
    <row r="108" spans="6:10" x14ac:dyDescent="0.25">
      <c r="F108" s="436" t="str">
        <f t="shared" si="3"/>
        <v xml:space="preserve"> </v>
      </c>
      <c r="G108" s="437" t="str">
        <f t="shared" si="4"/>
        <v xml:space="preserve"> </v>
      </c>
      <c r="H108" s="438" t="str">
        <f t="shared" si="5"/>
        <v xml:space="preserve"> </v>
      </c>
      <c r="J108" s="334"/>
    </row>
    <row r="109" spans="6:10" x14ac:dyDescent="0.25">
      <c r="F109" s="436" t="str">
        <f t="shared" si="3"/>
        <v xml:space="preserve"> </v>
      </c>
      <c r="G109" s="437" t="str">
        <f t="shared" si="4"/>
        <v xml:space="preserve"> </v>
      </c>
      <c r="H109" s="438" t="str">
        <f t="shared" si="5"/>
        <v xml:space="preserve"> </v>
      </c>
      <c r="J109" s="334"/>
    </row>
    <row r="110" spans="6:10" x14ac:dyDescent="0.25">
      <c r="F110" s="436" t="str">
        <f t="shared" si="3"/>
        <v xml:space="preserve"> </v>
      </c>
      <c r="G110" s="437" t="str">
        <f t="shared" si="4"/>
        <v xml:space="preserve"> </v>
      </c>
      <c r="H110" s="438" t="str">
        <f t="shared" si="5"/>
        <v xml:space="preserve"> </v>
      </c>
      <c r="J110" s="334"/>
    </row>
    <row r="111" spans="6:10" x14ac:dyDescent="0.25">
      <c r="F111" s="436" t="str">
        <f t="shared" si="3"/>
        <v xml:space="preserve"> </v>
      </c>
      <c r="G111" s="437" t="str">
        <f t="shared" si="4"/>
        <v xml:space="preserve"> </v>
      </c>
      <c r="H111" s="438" t="str">
        <f t="shared" si="5"/>
        <v xml:space="preserve"> </v>
      </c>
      <c r="J111" s="334"/>
    </row>
    <row r="112" spans="6:10" x14ac:dyDescent="0.25">
      <c r="F112" s="436" t="str">
        <f t="shared" si="3"/>
        <v xml:space="preserve"> </v>
      </c>
      <c r="G112" s="437" t="str">
        <f t="shared" si="4"/>
        <v xml:space="preserve"> </v>
      </c>
      <c r="H112" s="438" t="str">
        <f t="shared" si="5"/>
        <v xml:space="preserve"> </v>
      </c>
      <c r="J112" s="334"/>
    </row>
    <row r="113" spans="6:10" x14ac:dyDescent="0.25">
      <c r="F113" s="436" t="str">
        <f t="shared" si="3"/>
        <v xml:space="preserve"> </v>
      </c>
      <c r="G113" s="437" t="str">
        <f t="shared" si="4"/>
        <v xml:space="preserve"> </v>
      </c>
      <c r="H113" s="438" t="str">
        <f t="shared" si="5"/>
        <v xml:space="preserve"> </v>
      </c>
      <c r="J113" s="334"/>
    </row>
    <row r="114" spans="6:10" x14ac:dyDescent="0.25">
      <c r="F114" s="436" t="str">
        <f t="shared" si="3"/>
        <v xml:space="preserve"> </v>
      </c>
      <c r="G114" s="437" t="str">
        <f t="shared" si="4"/>
        <v xml:space="preserve"> </v>
      </c>
      <c r="H114" s="438" t="str">
        <f t="shared" si="5"/>
        <v xml:space="preserve"> </v>
      </c>
      <c r="J114" s="334"/>
    </row>
    <row r="115" spans="6:10" x14ac:dyDescent="0.25">
      <c r="F115" s="436" t="str">
        <f t="shared" si="3"/>
        <v xml:space="preserve"> </v>
      </c>
      <c r="G115" s="437" t="str">
        <f t="shared" si="4"/>
        <v xml:space="preserve"> </v>
      </c>
      <c r="H115" s="438" t="str">
        <f t="shared" si="5"/>
        <v xml:space="preserve"> </v>
      </c>
      <c r="J115" s="334"/>
    </row>
    <row r="116" spans="6:10" x14ac:dyDescent="0.25">
      <c r="F116" s="436" t="str">
        <f t="shared" si="3"/>
        <v xml:space="preserve"> </v>
      </c>
      <c r="G116" s="437" t="str">
        <f t="shared" si="4"/>
        <v xml:space="preserve"> </v>
      </c>
      <c r="H116" s="438" t="str">
        <f t="shared" si="5"/>
        <v xml:space="preserve"> </v>
      </c>
      <c r="J116" s="334"/>
    </row>
    <row r="117" spans="6:10" x14ac:dyDescent="0.25">
      <c r="F117" s="436" t="str">
        <f t="shared" si="3"/>
        <v xml:space="preserve"> </v>
      </c>
      <c r="G117" s="437" t="str">
        <f t="shared" si="4"/>
        <v xml:space="preserve"> </v>
      </c>
      <c r="H117" s="438" t="str">
        <f t="shared" si="5"/>
        <v xml:space="preserve"> </v>
      </c>
      <c r="J117" s="334"/>
    </row>
    <row r="118" spans="6:10" x14ac:dyDescent="0.25">
      <c r="F118" s="436" t="str">
        <f t="shared" si="3"/>
        <v xml:space="preserve"> </v>
      </c>
      <c r="G118" s="437" t="str">
        <f t="shared" si="4"/>
        <v xml:space="preserve"> </v>
      </c>
      <c r="H118" s="438" t="str">
        <f t="shared" si="5"/>
        <v xml:space="preserve"> </v>
      </c>
      <c r="J118" s="334"/>
    </row>
    <row r="119" spans="6:10" x14ac:dyDescent="0.25">
      <c r="F119" s="436" t="str">
        <f t="shared" si="3"/>
        <v xml:space="preserve"> </v>
      </c>
      <c r="G119" s="437" t="str">
        <f t="shared" si="4"/>
        <v xml:space="preserve"> </v>
      </c>
      <c r="H119" s="438" t="str">
        <f t="shared" si="5"/>
        <v xml:space="preserve"> </v>
      </c>
      <c r="J119" s="334"/>
    </row>
    <row r="120" spans="6:10" x14ac:dyDescent="0.25">
      <c r="F120" s="436" t="str">
        <f t="shared" si="3"/>
        <v xml:space="preserve"> </v>
      </c>
      <c r="G120" s="437" t="str">
        <f t="shared" si="4"/>
        <v xml:space="preserve"> </v>
      </c>
      <c r="H120" s="438" t="str">
        <f t="shared" si="5"/>
        <v xml:space="preserve"> </v>
      </c>
      <c r="J120" s="334"/>
    </row>
    <row r="121" spans="6:10" x14ac:dyDescent="0.25">
      <c r="F121" s="436" t="str">
        <f t="shared" si="3"/>
        <v xml:space="preserve"> </v>
      </c>
      <c r="G121" s="437" t="str">
        <f t="shared" si="4"/>
        <v xml:space="preserve"> </v>
      </c>
      <c r="H121" s="438" t="str">
        <f t="shared" si="5"/>
        <v xml:space="preserve"> </v>
      </c>
      <c r="J121" s="334"/>
    </row>
    <row r="122" spans="6:10" x14ac:dyDescent="0.25">
      <c r="F122" s="436" t="str">
        <f t="shared" si="3"/>
        <v xml:space="preserve"> </v>
      </c>
      <c r="G122" s="437" t="str">
        <f t="shared" si="4"/>
        <v xml:space="preserve"> </v>
      </c>
      <c r="H122" s="438" t="str">
        <f t="shared" si="5"/>
        <v xml:space="preserve"> </v>
      </c>
      <c r="J122" s="334"/>
    </row>
    <row r="123" spans="6:10" x14ac:dyDescent="0.25">
      <c r="F123" s="436" t="str">
        <f t="shared" si="3"/>
        <v xml:space="preserve"> </v>
      </c>
      <c r="G123" s="437" t="str">
        <f t="shared" si="4"/>
        <v xml:space="preserve"> </v>
      </c>
      <c r="H123" s="438" t="str">
        <f t="shared" si="5"/>
        <v xml:space="preserve"> </v>
      </c>
      <c r="J123" s="334"/>
    </row>
    <row r="124" spans="6:10" x14ac:dyDescent="0.25">
      <c r="F124" s="436" t="str">
        <f t="shared" si="3"/>
        <v xml:space="preserve"> </v>
      </c>
      <c r="G124" s="437" t="str">
        <f t="shared" si="4"/>
        <v xml:space="preserve"> </v>
      </c>
      <c r="H124" s="438" t="str">
        <f t="shared" si="5"/>
        <v xml:space="preserve"> </v>
      </c>
      <c r="J124" s="334"/>
    </row>
    <row r="125" spans="6:10" x14ac:dyDescent="0.25">
      <c r="F125" s="436" t="str">
        <f t="shared" si="3"/>
        <v xml:space="preserve"> </v>
      </c>
      <c r="G125" s="437" t="str">
        <f t="shared" si="4"/>
        <v xml:space="preserve"> </v>
      </c>
      <c r="H125" s="438" t="str">
        <f t="shared" si="5"/>
        <v xml:space="preserve"> </v>
      </c>
      <c r="J125" s="334"/>
    </row>
    <row r="126" spans="6:10" x14ac:dyDescent="0.25">
      <c r="F126" s="436" t="str">
        <f t="shared" si="3"/>
        <v xml:space="preserve"> </v>
      </c>
      <c r="G126" s="437" t="str">
        <f t="shared" si="4"/>
        <v xml:space="preserve"> </v>
      </c>
      <c r="H126" s="438" t="str">
        <f t="shared" si="5"/>
        <v xml:space="preserve"> </v>
      </c>
      <c r="J126" s="334"/>
    </row>
    <row r="127" spans="6:10" x14ac:dyDescent="0.25">
      <c r="F127" s="436" t="str">
        <f t="shared" si="3"/>
        <v xml:space="preserve"> </v>
      </c>
      <c r="G127" s="437" t="str">
        <f t="shared" si="4"/>
        <v xml:space="preserve"> </v>
      </c>
      <c r="H127" s="438" t="str">
        <f t="shared" si="5"/>
        <v xml:space="preserve"> </v>
      </c>
      <c r="J127" s="334"/>
    </row>
    <row r="128" spans="6:10" x14ac:dyDescent="0.25">
      <c r="F128" s="436" t="str">
        <f t="shared" si="3"/>
        <v xml:space="preserve"> </v>
      </c>
      <c r="G128" s="437" t="str">
        <f t="shared" si="4"/>
        <v xml:space="preserve"> </v>
      </c>
      <c r="H128" s="438" t="str">
        <f t="shared" si="5"/>
        <v xml:space="preserve"> </v>
      </c>
      <c r="J128" s="334"/>
    </row>
    <row r="129" spans="6:10" x14ac:dyDescent="0.25">
      <c r="F129" s="436" t="str">
        <f t="shared" si="3"/>
        <v xml:space="preserve"> </v>
      </c>
      <c r="G129" s="437" t="str">
        <f t="shared" si="4"/>
        <v xml:space="preserve"> </v>
      </c>
      <c r="H129" s="438" t="str">
        <f t="shared" si="5"/>
        <v xml:space="preserve"> </v>
      </c>
      <c r="J129" s="334"/>
    </row>
    <row r="130" spans="6:10" x14ac:dyDescent="0.25">
      <c r="F130" s="436" t="str">
        <f t="shared" si="3"/>
        <v xml:space="preserve"> </v>
      </c>
      <c r="G130" s="437" t="str">
        <f t="shared" si="4"/>
        <v xml:space="preserve"> </v>
      </c>
      <c r="H130" s="438" t="str">
        <f t="shared" si="5"/>
        <v xml:space="preserve"> </v>
      </c>
      <c r="J130" s="334"/>
    </row>
    <row r="131" spans="6:10" x14ac:dyDescent="0.25">
      <c r="F131" s="436" t="str">
        <f t="shared" si="3"/>
        <v xml:space="preserve"> </v>
      </c>
      <c r="G131" s="437" t="str">
        <f t="shared" si="4"/>
        <v xml:space="preserve"> </v>
      </c>
      <c r="H131" s="438" t="str">
        <f t="shared" si="5"/>
        <v xml:space="preserve"> </v>
      </c>
      <c r="J131" s="334"/>
    </row>
    <row r="132" spans="6:10" x14ac:dyDescent="0.25">
      <c r="F132" s="436" t="str">
        <f t="shared" si="3"/>
        <v xml:space="preserve"> </v>
      </c>
      <c r="G132" s="437" t="str">
        <f t="shared" si="4"/>
        <v xml:space="preserve"> </v>
      </c>
      <c r="H132" s="438" t="str">
        <f t="shared" si="5"/>
        <v xml:space="preserve"> </v>
      </c>
      <c r="J132" s="334"/>
    </row>
    <row r="133" spans="6:10" x14ac:dyDescent="0.25">
      <c r="F133" s="436" t="str">
        <f t="shared" si="3"/>
        <v xml:space="preserve"> </v>
      </c>
      <c r="G133" s="437" t="str">
        <f t="shared" si="4"/>
        <v xml:space="preserve"> </v>
      </c>
      <c r="H133" s="438" t="str">
        <f t="shared" si="5"/>
        <v xml:space="preserve"> </v>
      </c>
      <c r="J133" s="334"/>
    </row>
    <row r="134" spans="6:10" x14ac:dyDescent="0.25">
      <c r="F134" s="436" t="str">
        <f t="shared" si="3"/>
        <v xml:space="preserve"> </v>
      </c>
      <c r="G134" s="437" t="str">
        <f t="shared" si="4"/>
        <v xml:space="preserve"> </v>
      </c>
      <c r="H134" s="438" t="str">
        <f t="shared" si="5"/>
        <v xml:space="preserve"> </v>
      </c>
      <c r="J134" s="334"/>
    </row>
    <row r="135" spans="6:10" x14ac:dyDescent="0.25">
      <c r="F135" s="436" t="str">
        <f t="shared" si="3"/>
        <v xml:space="preserve"> </v>
      </c>
      <c r="G135" s="437" t="str">
        <f t="shared" si="4"/>
        <v xml:space="preserve"> </v>
      </c>
      <c r="H135" s="438" t="str">
        <f t="shared" si="5"/>
        <v xml:space="preserve"> </v>
      </c>
      <c r="J135" s="334"/>
    </row>
    <row r="136" spans="6:10" x14ac:dyDescent="0.25">
      <c r="F136" s="436" t="str">
        <f t="shared" si="3"/>
        <v xml:space="preserve"> </v>
      </c>
      <c r="G136" s="437" t="str">
        <f t="shared" si="4"/>
        <v xml:space="preserve"> </v>
      </c>
      <c r="H136" s="438" t="str">
        <f t="shared" si="5"/>
        <v xml:space="preserve"> </v>
      </c>
      <c r="J136" s="334"/>
    </row>
    <row r="137" spans="6:10" x14ac:dyDescent="0.25">
      <c r="F137" s="436" t="str">
        <f t="shared" si="3"/>
        <v xml:space="preserve"> </v>
      </c>
      <c r="G137" s="437" t="str">
        <f t="shared" si="4"/>
        <v xml:space="preserve"> </v>
      </c>
      <c r="H137" s="438" t="str">
        <f t="shared" si="5"/>
        <v xml:space="preserve"> </v>
      </c>
      <c r="J137" s="334"/>
    </row>
    <row r="138" spans="6:10" x14ac:dyDescent="0.25">
      <c r="F138" s="436" t="str">
        <f t="shared" si="3"/>
        <v xml:space="preserve"> </v>
      </c>
      <c r="G138" s="437" t="str">
        <f t="shared" si="4"/>
        <v xml:space="preserve"> </v>
      </c>
      <c r="H138" s="438" t="str">
        <f t="shared" si="5"/>
        <v xml:space="preserve"> </v>
      </c>
      <c r="J138" s="334"/>
    </row>
    <row r="139" spans="6:10" x14ac:dyDescent="0.25">
      <c r="F139" s="436" t="str">
        <f t="shared" ref="F139:F202" si="6">IF(E139-D139=0," ",E139-D139)</f>
        <v xml:space="preserve"> </v>
      </c>
      <c r="G139" s="437" t="str">
        <f t="shared" ref="G139:G202" si="7">IFERROR(E139/D139%," ")</f>
        <v xml:space="preserve"> </v>
      </c>
      <c r="H139" s="438" t="str">
        <f t="shared" ref="H139:H202" si="8">IFERROR(IF(A139=0,IF(ABS(F139)&lt;$H$6," ",IF(F139=0," ",F139))," ")," ")</f>
        <v xml:space="preserve"> </v>
      </c>
      <c r="J139" s="334"/>
    </row>
    <row r="140" spans="6:10" x14ac:dyDescent="0.25">
      <c r="F140" s="436" t="str">
        <f t="shared" si="6"/>
        <v xml:space="preserve"> </v>
      </c>
      <c r="G140" s="437" t="str">
        <f t="shared" si="7"/>
        <v xml:space="preserve"> </v>
      </c>
      <c r="H140" s="438" t="str">
        <f t="shared" si="8"/>
        <v xml:space="preserve"> </v>
      </c>
      <c r="J140" s="334"/>
    </row>
    <row r="141" spans="6:10" x14ac:dyDescent="0.25">
      <c r="F141" s="436" t="str">
        <f t="shared" si="6"/>
        <v xml:space="preserve"> </v>
      </c>
      <c r="G141" s="437" t="str">
        <f t="shared" si="7"/>
        <v xml:space="preserve"> </v>
      </c>
      <c r="H141" s="438" t="str">
        <f t="shared" si="8"/>
        <v xml:space="preserve"> </v>
      </c>
      <c r="J141" s="334"/>
    </row>
    <row r="142" spans="6:10" x14ac:dyDescent="0.25">
      <c r="F142" s="436" t="str">
        <f t="shared" si="6"/>
        <v xml:space="preserve"> </v>
      </c>
      <c r="G142" s="437" t="str">
        <f t="shared" si="7"/>
        <v xml:space="preserve"> </v>
      </c>
      <c r="H142" s="438" t="str">
        <f t="shared" si="8"/>
        <v xml:space="preserve"> </v>
      </c>
      <c r="J142" s="334"/>
    </row>
    <row r="143" spans="6:10" x14ac:dyDescent="0.25">
      <c r="F143" s="436" t="str">
        <f t="shared" si="6"/>
        <v xml:space="preserve"> </v>
      </c>
      <c r="G143" s="437" t="str">
        <f t="shared" si="7"/>
        <v xml:space="preserve"> </v>
      </c>
      <c r="H143" s="438" t="str">
        <f t="shared" si="8"/>
        <v xml:space="preserve"> </v>
      </c>
      <c r="J143" s="334"/>
    </row>
    <row r="144" spans="6:10" x14ac:dyDescent="0.25">
      <c r="F144" s="436" t="str">
        <f t="shared" si="6"/>
        <v xml:space="preserve"> </v>
      </c>
      <c r="G144" s="437" t="str">
        <f t="shared" si="7"/>
        <v xml:space="preserve"> </v>
      </c>
      <c r="H144" s="438" t="str">
        <f t="shared" si="8"/>
        <v xml:space="preserve"> </v>
      </c>
      <c r="J144" s="334"/>
    </row>
    <row r="145" spans="6:10" x14ac:dyDescent="0.25">
      <c r="F145" s="436" t="str">
        <f t="shared" si="6"/>
        <v xml:space="preserve"> </v>
      </c>
      <c r="G145" s="437" t="str">
        <f t="shared" si="7"/>
        <v xml:space="preserve"> </v>
      </c>
      <c r="H145" s="438" t="str">
        <f t="shared" si="8"/>
        <v xml:space="preserve"> </v>
      </c>
      <c r="J145" s="334"/>
    </row>
    <row r="146" spans="6:10" x14ac:dyDescent="0.25">
      <c r="F146" s="436" t="str">
        <f t="shared" si="6"/>
        <v xml:space="preserve"> </v>
      </c>
      <c r="G146" s="437" t="str">
        <f t="shared" si="7"/>
        <v xml:space="preserve"> </v>
      </c>
      <c r="H146" s="438" t="str">
        <f t="shared" si="8"/>
        <v xml:space="preserve"> </v>
      </c>
      <c r="J146" s="334"/>
    </row>
    <row r="147" spans="6:10" x14ac:dyDescent="0.25">
      <c r="F147" s="436" t="str">
        <f t="shared" si="6"/>
        <v xml:space="preserve"> </v>
      </c>
      <c r="G147" s="437" t="str">
        <f t="shared" si="7"/>
        <v xml:space="preserve"> </v>
      </c>
      <c r="H147" s="438" t="str">
        <f t="shared" si="8"/>
        <v xml:space="preserve"> </v>
      </c>
      <c r="J147" s="334"/>
    </row>
    <row r="148" spans="6:10" x14ac:dyDescent="0.25">
      <c r="F148" s="436" t="str">
        <f t="shared" si="6"/>
        <v xml:space="preserve"> </v>
      </c>
      <c r="G148" s="437" t="str">
        <f t="shared" si="7"/>
        <v xml:space="preserve"> </v>
      </c>
      <c r="H148" s="438" t="str">
        <f t="shared" si="8"/>
        <v xml:space="preserve"> </v>
      </c>
      <c r="J148" s="334"/>
    </row>
    <row r="149" spans="6:10" x14ac:dyDescent="0.25">
      <c r="F149" s="436" t="str">
        <f t="shared" si="6"/>
        <v xml:space="preserve"> </v>
      </c>
      <c r="G149" s="437" t="str">
        <f t="shared" si="7"/>
        <v xml:space="preserve"> </v>
      </c>
      <c r="H149" s="438" t="str">
        <f t="shared" si="8"/>
        <v xml:space="preserve"> </v>
      </c>
      <c r="J149" s="334"/>
    </row>
    <row r="150" spans="6:10" x14ac:dyDescent="0.25">
      <c r="F150" s="436" t="str">
        <f t="shared" si="6"/>
        <v xml:space="preserve"> </v>
      </c>
      <c r="G150" s="437" t="str">
        <f t="shared" si="7"/>
        <v xml:space="preserve"> </v>
      </c>
      <c r="H150" s="438" t="str">
        <f t="shared" si="8"/>
        <v xml:space="preserve"> </v>
      </c>
      <c r="J150" s="334"/>
    </row>
    <row r="151" spans="6:10" x14ac:dyDescent="0.25">
      <c r="F151" s="436" t="str">
        <f t="shared" si="6"/>
        <v xml:space="preserve"> </v>
      </c>
      <c r="G151" s="437" t="str">
        <f t="shared" si="7"/>
        <v xml:space="preserve"> </v>
      </c>
      <c r="H151" s="438" t="str">
        <f t="shared" si="8"/>
        <v xml:space="preserve"> </v>
      </c>
      <c r="J151" s="334"/>
    </row>
    <row r="152" spans="6:10" x14ac:dyDescent="0.25">
      <c r="F152" s="436" t="str">
        <f t="shared" si="6"/>
        <v xml:space="preserve"> </v>
      </c>
      <c r="G152" s="437" t="str">
        <f t="shared" si="7"/>
        <v xml:space="preserve"> </v>
      </c>
      <c r="H152" s="438" t="str">
        <f t="shared" si="8"/>
        <v xml:space="preserve"> </v>
      </c>
      <c r="J152" s="334"/>
    </row>
    <row r="153" spans="6:10" x14ac:dyDescent="0.25">
      <c r="F153" s="436" t="str">
        <f t="shared" si="6"/>
        <v xml:space="preserve"> </v>
      </c>
      <c r="G153" s="437" t="str">
        <f t="shared" si="7"/>
        <v xml:space="preserve"> </v>
      </c>
      <c r="H153" s="438" t="str">
        <f t="shared" si="8"/>
        <v xml:space="preserve"> </v>
      </c>
      <c r="J153" s="334"/>
    </row>
    <row r="154" spans="6:10" x14ac:dyDescent="0.25">
      <c r="F154" s="436" t="str">
        <f t="shared" si="6"/>
        <v xml:space="preserve"> </v>
      </c>
      <c r="G154" s="437" t="str">
        <f t="shared" si="7"/>
        <v xml:space="preserve"> </v>
      </c>
      <c r="H154" s="438" t="str">
        <f t="shared" si="8"/>
        <v xml:space="preserve"> </v>
      </c>
      <c r="J154" s="334"/>
    </row>
    <row r="155" spans="6:10" x14ac:dyDescent="0.25">
      <c r="F155" s="436" t="str">
        <f t="shared" si="6"/>
        <v xml:space="preserve"> </v>
      </c>
      <c r="G155" s="437" t="str">
        <f t="shared" si="7"/>
        <v xml:space="preserve"> </v>
      </c>
      <c r="H155" s="438" t="str">
        <f t="shared" si="8"/>
        <v xml:space="preserve"> </v>
      </c>
      <c r="J155" s="334"/>
    </row>
    <row r="156" spans="6:10" x14ac:dyDescent="0.25">
      <c r="F156" s="436" t="str">
        <f t="shared" si="6"/>
        <v xml:space="preserve"> </v>
      </c>
      <c r="G156" s="437" t="str">
        <f t="shared" si="7"/>
        <v xml:space="preserve"> </v>
      </c>
      <c r="H156" s="438" t="str">
        <f t="shared" si="8"/>
        <v xml:space="preserve"> </v>
      </c>
      <c r="J156" s="334"/>
    </row>
    <row r="157" spans="6:10" x14ac:dyDescent="0.25">
      <c r="F157" s="436" t="str">
        <f t="shared" si="6"/>
        <v xml:space="preserve"> </v>
      </c>
      <c r="G157" s="437" t="str">
        <f t="shared" si="7"/>
        <v xml:space="preserve"> </v>
      </c>
      <c r="H157" s="438" t="str">
        <f t="shared" si="8"/>
        <v xml:space="preserve"> </v>
      </c>
      <c r="J157" s="334"/>
    </row>
    <row r="158" spans="6:10" x14ac:dyDescent="0.25">
      <c r="F158" s="436" t="str">
        <f t="shared" si="6"/>
        <v xml:space="preserve"> </v>
      </c>
      <c r="G158" s="437" t="str">
        <f t="shared" si="7"/>
        <v xml:space="preserve"> </v>
      </c>
      <c r="H158" s="438" t="str">
        <f t="shared" si="8"/>
        <v xml:space="preserve"> </v>
      </c>
      <c r="J158" s="334"/>
    </row>
    <row r="159" spans="6:10" x14ac:dyDescent="0.25">
      <c r="F159" s="436" t="str">
        <f t="shared" si="6"/>
        <v xml:space="preserve"> </v>
      </c>
      <c r="G159" s="437" t="str">
        <f t="shared" si="7"/>
        <v xml:space="preserve"> </v>
      </c>
      <c r="H159" s="438" t="str">
        <f t="shared" si="8"/>
        <v xml:space="preserve"> </v>
      </c>
      <c r="J159" s="334"/>
    </row>
    <row r="160" spans="6:10" x14ac:dyDescent="0.25">
      <c r="F160" s="436" t="str">
        <f t="shared" si="6"/>
        <v xml:space="preserve"> </v>
      </c>
      <c r="G160" s="437" t="str">
        <f t="shared" si="7"/>
        <v xml:space="preserve"> </v>
      </c>
      <c r="H160" s="438" t="str">
        <f t="shared" si="8"/>
        <v xml:space="preserve"> </v>
      </c>
      <c r="J160" s="334"/>
    </row>
    <row r="161" spans="6:10" x14ac:dyDescent="0.25">
      <c r="F161" s="436" t="str">
        <f t="shared" si="6"/>
        <v xml:space="preserve"> </v>
      </c>
      <c r="G161" s="437" t="str">
        <f t="shared" si="7"/>
        <v xml:space="preserve"> </v>
      </c>
      <c r="H161" s="438" t="str">
        <f t="shared" si="8"/>
        <v xml:space="preserve"> </v>
      </c>
      <c r="J161" s="334"/>
    </row>
    <row r="162" spans="6:10" x14ac:dyDescent="0.25">
      <c r="F162" s="436" t="str">
        <f t="shared" si="6"/>
        <v xml:space="preserve"> </v>
      </c>
      <c r="G162" s="437" t="str">
        <f t="shared" si="7"/>
        <v xml:space="preserve"> </v>
      </c>
      <c r="H162" s="438" t="str">
        <f t="shared" si="8"/>
        <v xml:space="preserve"> </v>
      </c>
      <c r="J162" s="334"/>
    </row>
    <row r="163" spans="6:10" x14ac:dyDescent="0.25">
      <c r="F163" s="436" t="str">
        <f t="shared" si="6"/>
        <v xml:space="preserve"> </v>
      </c>
      <c r="G163" s="437" t="str">
        <f t="shared" si="7"/>
        <v xml:space="preserve"> </v>
      </c>
      <c r="H163" s="438" t="str">
        <f t="shared" si="8"/>
        <v xml:space="preserve"> </v>
      </c>
      <c r="J163" s="334"/>
    </row>
    <row r="164" spans="6:10" x14ac:dyDescent="0.25">
      <c r="F164" s="436" t="str">
        <f t="shared" si="6"/>
        <v xml:space="preserve"> </v>
      </c>
      <c r="G164" s="437" t="str">
        <f t="shared" si="7"/>
        <v xml:space="preserve"> </v>
      </c>
      <c r="H164" s="438" t="str">
        <f t="shared" si="8"/>
        <v xml:space="preserve"> </v>
      </c>
      <c r="J164" s="334"/>
    </row>
    <row r="165" spans="6:10" x14ac:dyDescent="0.25">
      <c r="F165" s="436" t="str">
        <f t="shared" si="6"/>
        <v xml:space="preserve"> </v>
      </c>
      <c r="G165" s="437" t="str">
        <f t="shared" si="7"/>
        <v xml:space="preserve"> </v>
      </c>
      <c r="H165" s="438" t="str">
        <f t="shared" si="8"/>
        <v xml:space="preserve"> </v>
      </c>
      <c r="J165" s="334"/>
    </row>
    <row r="166" spans="6:10" x14ac:dyDescent="0.25">
      <c r="F166" s="436" t="str">
        <f t="shared" si="6"/>
        <v xml:space="preserve"> </v>
      </c>
      <c r="G166" s="437" t="str">
        <f t="shared" si="7"/>
        <v xml:space="preserve"> </v>
      </c>
      <c r="H166" s="438" t="str">
        <f t="shared" si="8"/>
        <v xml:space="preserve"> </v>
      </c>
      <c r="J166" s="334"/>
    </row>
    <row r="167" spans="6:10" x14ac:dyDescent="0.25">
      <c r="F167" s="436" t="str">
        <f t="shared" si="6"/>
        <v xml:space="preserve"> </v>
      </c>
      <c r="G167" s="437" t="str">
        <f t="shared" si="7"/>
        <v xml:space="preserve"> </v>
      </c>
      <c r="H167" s="438" t="str">
        <f t="shared" si="8"/>
        <v xml:space="preserve"> </v>
      </c>
      <c r="J167" s="334"/>
    </row>
    <row r="168" spans="6:10" x14ac:dyDescent="0.25">
      <c r="F168" s="436" t="str">
        <f t="shared" si="6"/>
        <v xml:space="preserve"> </v>
      </c>
      <c r="G168" s="437" t="str">
        <f t="shared" si="7"/>
        <v xml:space="preserve"> </v>
      </c>
      <c r="H168" s="438" t="str">
        <f t="shared" si="8"/>
        <v xml:space="preserve"> </v>
      </c>
      <c r="J168" s="334"/>
    </row>
    <row r="169" spans="6:10" x14ac:dyDescent="0.25">
      <c r="F169" s="436" t="str">
        <f t="shared" si="6"/>
        <v xml:space="preserve"> </v>
      </c>
      <c r="G169" s="437" t="str">
        <f t="shared" si="7"/>
        <v xml:space="preserve"> </v>
      </c>
      <c r="H169" s="438" t="str">
        <f t="shared" si="8"/>
        <v xml:space="preserve"> </v>
      </c>
      <c r="J169" s="334"/>
    </row>
    <row r="170" spans="6:10" x14ac:dyDescent="0.25">
      <c r="F170" s="436" t="str">
        <f t="shared" si="6"/>
        <v xml:space="preserve"> </v>
      </c>
      <c r="G170" s="437" t="str">
        <f t="shared" si="7"/>
        <v xml:space="preserve"> </v>
      </c>
      <c r="H170" s="438" t="str">
        <f t="shared" si="8"/>
        <v xml:space="preserve"> </v>
      </c>
      <c r="J170" s="334"/>
    </row>
    <row r="171" spans="6:10" x14ac:dyDescent="0.25">
      <c r="F171" s="436" t="str">
        <f t="shared" si="6"/>
        <v xml:space="preserve"> </v>
      </c>
      <c r="G171" s="437" t="str">
        <f t="shared" si="7"/>
        <v xml:space="preserve"> </v>
      </c>
      <c r="H171" s="438" t="str">
        <f t="shared" si="8"/>
        <v xml:space="preserve"> </v>
      </c>
      <c r="J171" s="334"/>
    </row>
    <row r="172" spans="6:10" x14ac:dyDescent="0.25">
      <c r="F172" s="436" t="str">
        <f t="shared" si="6"/>
        <v xml:space="preserve"> </v>
      </c>
      <c r="G172" s="437" t="str">
        <f t="shared" si="7"/>
        <v xml:space="preserve"> </v>
      </c>
      <c r="H172" s="438" t="str">
        <f t="shared" si="8"/>
        <v xml:space="preserve"> </v>
      </c>
      <c r="J172" s="334"/>
    </row>
    <row r="173" spans="6:10" x14ac:dyDescent="0.25">
      <c r="F173" s="436" t="str">
        <f t="shared" si="6"/>
        <v xml:space="preserve"> </v>
      </c>
      <c r="G173" s="437" t="str">
        <f t="shared" si="7"/>
        <v xml:space="preserve"> </v>
      </c>
      <c r="H173" s="438" t="str">
        <f t="shared" si="8"/>
        <v xml:space="preserve"> </v>
      </c>
      <c r="J173" s="334"/>
    </row>
    <row r="174" spans="6:10" x14ac:dyDescent="0.25">
      <c r="F174" s="436" t="str">
        <f t="shared" si="6"/>
        <v xml:space="preserve"> </v>
      </c>
      <c r="G174" s="437" t="str">
        <f t="shared" si="7"/>
        <v xml:space="preserve"> </v>
      </c>
      <c r="H174" s="438" t="str">
        <f t="shared" si="8"/>
        <v xml:space="preserve"> </v>
      </c>
      <c r="J174" s="334"/>
    </row>
    <row r="175" spans="6:10" x14ac:dyDescent="0.25">
      <c r="F175" s="436" t="str">
        <f t="shared" si="6"/>
        <v xml:space="preserve"> </v>
      </c>
      <c r="G175" s="437" t="str">
        <f t="shared" si="7"/>
        <v xml:space="preserve"> </v>
      </c>
      <c r="H175" s="438" t="str">
        <f t="shared" si="8"/>
        <v xml:space="preserve"> </v>
      </c>
      <c r="J175" s="334"/>
    </row>
    <row r="176" spans="6:10" x14ac:dyDescent="0.25">
      <c r="F176" s="436" t="str">
        <f t="shared" si="6"/>
        <v xml:space="preserve"> </v>
      </c>
      <c r="G176" s="437" t="str">
        <f t="shared" si="7"/>
        <v xml:space="preserve"> </v>
      </c>
      <c r="H176" s="438" t="str">
        <f t="shared" si="8"/>
        <v xml:space="preserve"> </v>
      </c>
      <c r="J176" s="334"/>
    </row>
    <row r="177" spans="6:10" x14ac:dyDescent="0.25">
      <c r="F177" s="436" t="str">
        <f t="shared" si="6"/>
        <v xml:space="preserve"> </v>
      </c>
      <c r="G177" s="437" t="str">
        <f t="shared" si="7"/>
        <v xml:space="preserve"> </v>
      </c>
      <c r="H177" s="438" t="str">
        <f t="shared" si="8"/>
        <v xml:space="preserve"> </v>
      </c>
      <c r="J177" s="334"/>
    </row>
    <row r="178" spans="6:10" x14ac:dyDescent="0.25">
      <c r="F178" s="436" t="str">
        <f t="shared" si="6"/>
        <v xml:space="preserve"> </v>
      </c>
      <c r="G178" s="437" t="str">
        <f t="shared" si="7"/>
        <v xml:space="preserve"> </v>
      </c>
      <c r="H178" s="438" t="str">
        <f t="shared" si="8"/>
        <v xml:space="preserve"> </v>
      </c>
      <c r="J178" s="334"/>
    </row>
    <row r="179" spans="6:10" x14ac:dyDescent="0.25">
      <c r="F179" s="436" t="str">
        <f t="shared" si="6"/>
        <v xml:space="preserve"> </v>
      </c>
      <c r="G179" s="437" t="str">
        <f t="shared" si="7"/>
        <v xml:space="preserve"> </v>
      </c>
      <c r="H179" s="438" t="str">
        <f t="shared" si="8"/>
        <v xml:space="preserve"> </v>
      </c>
      <c r="J179" s="334"/>
    </row>
    <row r="180" spans="6:10" x14ac:dyDescent="0.25">
      <c r="F180" s="436" t="str">
        <f t="shared" si="6"/>
        <v xml:space="preserve"> </v>
      </c>
      <c r="G180" s="437" t="str">
        <f t="shared" si="7"/>
        <v xml:space="preserve"> </v>
      </c>
      <c r="H180" s="438" t="str">
        <f t="shared" si="8"/>
        <v xml:space="preserve"> </v>
      </c>
      <c r="J180" s="334"/>
    </row>
    <row r="181" spans="6:10" x14ac:dyDescent="0.25">
      <c r="F181" s="436" t="str">
        <f t="shared" si="6"/>
        <v xml:space="preserve"> </v>
      </c>
      <c r="G181" s="437" t="str">
        <f t="shared" si="7"/>
        <v xml:space="preserve"> </v>
      </c>
      <c r="H181" s="438" t="str">
        <f t="shared" si="8"/>
        <v xml:space="preserve"> </v>
      </c>
      <c r="J181" s="334"/>
    </row>
    <row r="182" spans="6:10" x14ac:dyDescent="0.25">
      <c r="F182" s="436" t="str">
        <f t="shared" si="6"/>
        <v xml:space="preserve"> </v>
      </c>
      <c r="G182" s="437" t="str">
        <f t="shared" si="7"/>
        <v xml:space="preserve"> </v>
      </c>
      <c r="H182" s="438" t="str">
        <f t="shared" si="8"/>
        <v xml:space="preserve"> </v>
      </c>
      <c r="J182" s="334"/>
    </row>
    <row r="183" spans="6:10" x14ac:dyDescent="0.25">
      <c r="F183" s="436" t="str">
        <f t="shared" si="6"/>
        <v xml:space="preserve"> </v>
      </c>
      <c r="G183" s="437" t="str">
        <f t="shared" si="7"/>
        <v xml:space="preserve"> </v>
      </c>
      <c r="H183" s="438" t="str">
        <f t="shared" si="8"/>
        <v xml:space="preserve"> </v>
      </c>
      <c r="J183" s="334"/>
    </row>
    <row r="184" spans="6:10" x14ac:dyDescent="0.25">
      <c r="F184" s="436" t="str">
        <f t="shared" si="6"/>
        <v xml:space="preserve"> </v>
      </c>
      <c r="G184" s="437" t="str">
        <f t="shared" si="7"/>
        <v xml:space="preserve"> </v>
      </c>
      <c r="H184" s="438" t="str">
        <f t="shared" si="8"/>
        <v xml:space="preserve"> </v>
      </c>
      <c r="J184" s="334"/>
    </row>
    <row r="185" spans="6:10" x14ac:dyDescent="0.25">
      <c r="F185" s="436" t="str">
        <f t="shared" si="6"/>
        <v xml:space="preserve"> </v>
      </c>
      <c r="G185" s="437" t="str">
        <f t="shared" si="7"/>
        <v xml:space="preserve"> </v>
      </c>
      <c r="H185" s="438" t="str">
        <f t="shared" si="8"/>
        <v xml:space="preserve"> </v>
      </c>
      <c r="J185" s="334"/>
    </row>
    <row r="186" spans="6:10" x14ac:dyDescent="0.25">
      <c r="F186" s="436" t="str">
        <f t="shared" si="6"/>
        <v xml:space="preserve"> </v>
      </c>
      <c r="G186" s="437" t="str">
        <f t="shared" si="7"/>
        <v xml:space="preserve"> </v>
      </c>
      <c r="H186" s="438" t="str">
        <f t="shared" si="8"/>
        <v xml:space="preserve"> </v>
      </c>
      <c r="J186" s="334"/>
    </row>
    <row r="187" spans="6:10" x14ac:dyDescent="0.25">
      <c r="F187" s="436" t="str">
        <f t="shared" si="6"/>
        <v xml:space="preserve"> </v>
      </c>
      <c r="G187" s="437" t="str">
        <f t="shared" si="7"/>
        <v xml:space="preserve"> </v>
      </c>
      <c r="H187" s="438" t="str">
        <f t="shared" si="8"/>
        <v xml:space="preserve"> </v>
      </c>
      <c r="J187" s="334"/>
    </row>
    <row r="188" spans="6:10" x14ac:dyDescent="0.25">
      <c r="F188" s="436" t="str">
        <f t="shared" si="6"/>
        <v xml:space="preserve"> </v>
      </c>
      <c r="G188" s="437" t="str">
        <f t="shared" si="7"/>
        <v xml:space="preserve"> </v>
      </c>
      <c r="H188" s="438" t="str">
        <f t="shared" si="8"/>
        <v xml:space="preserve"> </v>
      </c>
      <c r="J188" s="334"/>
    </row>
    <row r="189" spans="6:10" x14ac:dyDescent="0.25">
      <c r="F189" s="436" t="str">
        <f t="shared" si="6"/>
        <v xml:space="preserve"> </v>
      </c>
      <c r="G189" s="437" t="str">
        <f t="shared" si="7"/>
        <v xml:space="preserve"> </v>
      </c>
      <c r="H189" s="438" t="str">
        <f t="shared" si="8"/>
        <v xml:space="preserve"> </v>
      </c>
      <c r="J189" s="334"/>
    </row>
    <row r="190" spans="6:10" x14ac:dyDescent="0.25">
      <c r="F190" s="436" t="str">
        <f t="shared" si="6"/>
        <v xml:space="preserve"> </v>
      </c>
      <c r="G190" s="437" t="str">
        <f t="shared" si="7"/>
        <v xml:space="preserve"> </v>
      </c>
      <c r="H190" s="438" t="str">
        <f t="shared" si="8"/>
        <v xml:space="preserve"> </v>
      </c>
      <c r="J190" s="334"/>
    </row>
    <row r="191" spans="6:10" x14ac:dyDescent="0.25">
      <c r="F191" s="436" t="str">
        <f t="shared" si="6"/>
        <v xml:space="preserve"> </v>
      </c>
      <c r="G191" s="437" t="str">
        <f t="shared" si="7"/>
        <v xml:space="preserve"> </v>
      </c>
      <c r="H191" s="438" t="str">
        <f t="shared" si="8"/>
        <v xml:space="preserve"> </v>
      </c>
      <c r="J191" s="334"/>
    </row>
    <row r="192" spans="6:10" x14ac:dyDescent="0.25">
      <c r="F192" s="436" t="str">
        <f t="shared" si="6"/>
        <v xml:space="preserve"> </v>
      </c>
      <c r="G192" s="437" t="str">
        <f t="shared" si="7"/>
        <v xml:space="preserve"> </v>
      </c>
      <c r="H192" s="438" t="str">
        <f t="shared" si="8"/>
        <v xml:space="preserve"> </v>
      </c>
      <c r="J192" s="334"/>
    </row>
    <row r="193" spans="6:10" x14ac:dyDescent="0.25">
      <c r="F193" s="436" t="str">
        <f t="shared" si="6"/>
        <v xml:space="preserve"> </v>
      </c>
      <c r="G193" s="437" t="str">
        <f t="shared" si="7"/>
        <v xml:space="preserve"> </v>
      </c>
      <c r="H193" s="438" t="str">
        <f t="shared" si="8"/>
        <v xml:space="preserve"> </v>
      </c>
      <c r="J193" s="334"/>
    </row>
    <row r="194" spans="6:10" x14ac:dyDescent="0.25">
      <c r="F194" s="436" t="str">
        <f t="shared" si="6"/>
        <v xml:space="preserve"> </v>
      </c>
      <c r="G194" s="437" t="str">
        <f t="shared" si="7"/>
        <v xml:space="preserve"> </v>
      </c>
      <c r="H194" s="438" t="str">
        <f t="shared" si="8"/>
        <v xml:space="preserve"> </v>
      </c>
      <c r="J194" s="334"/>
    </row>
    <row r="195" spans="6:10" x14ac:dyDescent="0.25">
      <c r="F195" s="436" t="str">
        <f t="shared" si="6"/>
        <v xml:space="preserve"> </v>
      </c>
      <c r="G195" s="437" t="str">
        <f t="shared" si="7"/>
        <v xml:space="preserve"> </v>
      </c>
      <c r="H195" s="438" t="str">
        <f t="shared" si="8"/>
        <v xml:space="preserve"> </v>
      </c>
      <c r="J195" s="334"/>
    </row>
    <row r="196" spans="6:10" x14ac:dyDescent="0.25">
      <c r="F196" s="436" t="str">
        <f t="shared" si="6"/>
        <v xml:space="preserve"> </v>
      </c>
      <c r="G196" s="437" t="str">
        <f t="shared" si="7"/>
        <v xml:space="preserve"> </v>
      </c>
      <c r="H196" s="438" t="str">
        <f t="shared" si="8"/>
        <v xml:space="preserve"> </v>
      </c>
      <c r="J196" s="334"/>
    </row>
    <row r="197" spans="6:10" x14ac:dyDescent="0.25">
      <c r="F197" s="436" t="str">
        <f t="shared" si="6"/>
        <v xml:space="preserve"> </v>
      </c>
      <c r="G197" s="437" t="str">
        <f t="shared" si="7"/>
        <v xml:space="preserve"> </v>
      </c>
      <c r="H197" s="438" t="str">
        <f t="shared" si="8"/>
        <v xml:space="preserve"> </v>
      </c>
      <c r="J197" s="334"/>
    </row>
    <row r="198" spans="6:10" x14ac:dyDescent="0.25">
      <c r="F198" s="436" t="str">
        <f t="shared" si="6"/>
        <v xml:space="preserve"> </v>
      </c>
      <c r="G198" s="437" t="str">
        <f t="shared" si="7"/>
        <v xml:space="preserve"> </v>
      </c>
      <c r="H198" s="438" t="str">
        <f t="shared" si="8"/>
        <v xml:space="preserve"> </v>
      </c>
      <c r="J198" s="334"/>
    </row>
    <row r="199" spans="6:10" x14ac:dyDescent="0.25">
      <c r="F199" s="436" t="str">
        <f t="shared" si="6"/>
        <v xml:space="preserve"> </v>
      </c>
      <c r="G199" s="437" t="str">
        <f t="shared" si="7"/>
        <v xml:space="preserve"> </v>
      </c>
      <c r="H199" s="438" t="str">
        <f t="shared" si="8"/>
        <v xml:space="preserve"> </v>
      </c>
      <c r="J199" s="334"/>
    </row>
    <row r="200" spans="6:10" x14ac:dyDescent="0.25">
      <c r="F200" s="436" t="str">
        <f t="shared" si="6"/>
        <v xml:space="preserve"> </v>
      </c>
      <c r="G200" s="437" t="str">
        <f t="shared" si="7"/>
        <v xml:space="preserve"> </v>
      </c>
      <c r="H200" s="438" t="str">
        <f t="shared" si="8"/>
        <v xml:space="preserve"> </v>
      </c>
      <c r="J200" s="334"/>
    </row>
    <row r="201" spans="6:10" x14ac:dyDescent="0.25">
      <c r="F201" s="436" t="str">
        <f t="shared" si="6"/>
        <v xml:space="preserve"> </v>
      </c>
      <c r="G201" s="437" t="str">
        <f t="shared" si="7"/>
        <v xml:space="preserve"> </v>
      </c>
      <c r="H201" s="438" t="str">
        <f t="shared" si="8"/>
        <v xml:space="preserve"> </v>
      </c>
      <c r="J201" s="334"/>
    </row>
    <row r="202" spans="6:10" x14ac:dyDescent="0.25">
      <c r="F202" s="436" t="str">
        <f t="shared" si="6"/>
        <v xml:space="preserve"> </v>
      </c>
      <c r="G202" s="437" t="str">
        <f t="shared" si="7"/>
        <v xml:space="preserve"> </v>
      </c>
      <c r="H202" s="438" t="str">
        <f t="shared" si="8"/>
        <v xml:space="preserve"> </v>
      </c>
      <c r="J202" s="334"/>
    </row>
    <row r="203" spans="6:10" x14ac:dyDescent="0.25">
      <c r="F203" s="436" t="str">
        <f t="shared" ref="F203:F266" si="9">IF(E203-D203=0," ",E203-D203)</f>
        <v xml:space="preserve"> </v>
      </c>
      <c r="G203" s="437" t="str">
        <f t="shared" ref="G203:G266" si="10">IFERROR(E203/D203%," ")</f>
        <v xml:space="preserve"> </v>
      </c>
      <c r="H203" s="438" t="str">
        <f t="shared" ref="H203:H266" si="11">IFERROR(IF(A203=0,IF(ABS(F203)&lt;$H$6," ",IF(F203=0," ",F203))," ")," ")</f>
        <v xml:space="preserve"> </v>
      </c>
      <c r="J203" s="334"/>
    </row>
    <row r="204" spans="6:10" x14ac:dyDescent="0.25">
      <c r="F204" s="436" t="str">
        <f t="shared" si="9"/>
        <v xml:space="preserve"> </v>
      </c>
      <c r="G204" s="437" t="str">
        <f t="shared" si="10"/>
        <v xml:space="preserve"> </v>
      </c>
      <c r="H204" s="438" t="str">
        <f t="shared" si="11"/>
        <v xml:space="preserve"> </v>
      </c>
      <c r="J204" s="334"/>
    </row>
    <row r="205" spans="6:10" x14ac:dyDescent="0.25">
      <c r="F205" s="436" t="str">
        <f t="shared" si="9"/>
        <v xml:space="preserve"> </v>
      </c>
      <c r="G205" s="437" t="str">
        <f t="shared" si="10"/>
        <v xml:space="preserve"> </v>
      </c>
      <c r="H205" s="438" t="str">
        <f t="shared" si="11"/>
        <v xml:space="preserve"> </v>
      </c>
      <c r="J205" s="334"/>
    </row>
    <row r="206" spans="6:10" x14ac:dyDescent="0.25">
      <c r="F206" s="436" t="str">
        <f t="shared" si="9"/>
        <v xml:space="preserve"> </v>
      </c>
      <c r="G206" s="437" t="str">
        <f t="shared" si="10"/>
        <v xml:space="preserve"> </v>
      </c>
      <c r="H206" s="438" t="str">
        <f t="shared" si="11"/>
        <v xml:space="preserve"> </v>
      </c>
      <c r="J206" s="334"/>
    </row>
    <row r="207" spans="6:10" x14ac:dyDescent="0.25">
      <c r="F207" s="436" t="str">
        <f t="shared" si="9"/>
        <v xml:space="preserve"> </v>
      </c>
      <c r="G207" s="437" t="str">
        <f t="shared" si="10"/>
        <v xml:space="preserve"> </v>
      </c>
      <c r="H207" s="438" t="str">
        <f t="shared" si="11"/>
        <v xml:space="preserve"> </v>
      </c>
      <c r="J207" s="334"/>
    </row>
    <row r="208" spans="6:10" x14ac:dyDescent="0.25">
      <c r="F208" s="436" t="str">
        <f t="shared" si="9"/>
        <v xml:space="preserve"> </v>
      </c>
      <c r="G208" s="437" t="str">
        <f t="shared" si="10"/>
        <v xml:space="preserve"> </v>
      </c>
      <c r="H208" s="438" t="str">
        <f t="shared" si="11"/>
        <v xml:space="preserve"> </v>
      </c>
      <c r="J208" s="334"/>
    </row>
    <row r="209" spans="6:10" x14ac:dyDescent="0.25">
      <c r="F209" s="436" t="str">
        <f t="shared" si="9"/>
        <v xml:space="preserve"> </v>
      </c>
      <c r="G209" s="437" t="str">
        <f t="shared" si="10"/>
        <v xml:space="preserve"> </v>
      </c>
      <c r="H209" s="438" t="str">
        <f t="shared" si="11"/>
        <v xml:space="preserve"> </v>
      </c>
      <c r="J209" s="334"/>
    </row>
    <row r="210" spans="6:10" x14ac:dyDescent="0.25">
      <c r="F210" s="436" t="str">
        <f t="shared" si="9"/>
        <v xml:space="preserve"> </v>
      </c>
      <c r="G210" s="437" t="str">
        <f t="shared" si="10"/>
        <v xml:space="preserve"> </v>
      </c>
      <c r="H210" s="438" t="str">
        <f t="shared" si="11"/>
        <v xml:space="preserve"> </v>
      </c>
      <c r="J210" s="334"/>
    </row>
    <row r="211" spans="6:10" x14ac:dyDescent="0.25">
      <c r="F211" s="436" t="str">
        <f t="shared" si="9"/>
        <v xml:space="preserve"> </v>
      </c>
      <c r="G211" s="437" t="str">
        <f t="shared" si="10"/>
        <v xml:space="preserve"> </v>
      </c>
      <c r="H211" s="438" t="str">
        <f t="shared" si="11"/>
        <v xml:space="preserve"> </v>
      </c>
      <c r="J211" s="334"/>
    </row>
    <row r="212" spans="6:10" x14ac:dyDescent="0.25">
      <c r="F212" s="436" t="str">
        <f t="shared" si="9"/>
        <v xml:space="preserve"> </v>
      </c>
      <c r="G212" s="437" t="str">
        <f t="shared" si="10"/>
        <v xml:space="preserve"> </v>
      </c>
      <c r="H212" s="438" t="str">
        <f t="shared" si="11"/>
        <v xml:space="preserve"> </v>
      </c>
      <c r="J212" s="334"/>
    </row>
    <row r="213" spans="6:10" x14ac:dyDescent="0.25">
      <c r="F213" s="436" t="str">
        <f t="shared" si="9"/>
        <v xml:space="preserve"> </v>
      </c>
      <c r="G213" s="437" t="str">
        <f t="shared" si="10"/>
        <v xml:space="preserve"> </v>
      </c>
      <c r="H213" s="438" t="str">
        <f t="shared" si="11"/>
        <v xml:space="preserve"> </v>
      </c>
      <c r="J213" s="334"/>
    </row>
    <row r="214" spans="6:10" x14ac:dyDescent="0.25">
      <c r="F214" s="436" t="str">
        <f t="shared" si="9"/>
        <v xml:space="preserve"> </v>
      </c>
      <c r="G214" s="437" t="str">
        <f t="shared" si="10"/>
        <v xml:space="preserve"> </v>
      </c>
      <c r="H214" s="438" t="str">
        <f t="shared" si="11"/>
        <v xml:space="preserve"> </v>
      </c>
      <c r="J214" s="334"/>
    </row>
    <row r="215" spans="6:10" x14ac:dyDescent="0.25">
      <c r="F215" s="436" t="str">
        <f t="shared" si="9"/>
        <v xml:space="preserve"> </v>
      </c>
      <c r="G215" s="437" t="str">
        <f t="shared" si="10"/>
        <v xml:space="preserve"> </v>
      </c>
      <c r="H215" s="438" t="str">
        <f t="shared" si="11"/>
        <v xml:space="preserve"> </v>
      </c>
      <c r="J215" s="334"/>
    </row>
    <row r="216" spans="6:10" x14ac:dyDescent="0.25">
      <c r="F216" s="436" t="str">
        <f t="shared" si="9"/>
        <v xml:space="preserve"> </v>
      </c>
      <c r="G216" s="437" t="str">
        <f t="shared" si="10"/>
        <v xml:space="preserve"> </v>
      </c>
      <c r="H216" s="438" t="str">
        <f t="shared" si="11"/>
        <v xml:space="preserve"> </v>
      </c>
      <c r="J216" s="334"/>
    </row>
    <row r="217" spans="6:10" x14ac:dyDescent="0.25">
      <c r="F217" s="436" t="str">
        <f t="shared" si="9"/>
        <v xml:space="preserve"> </v>
      </c>
      <c r="G217" s="437" t="str">
        <f t="shared" si="10"/>
        <v xml:space="preserve"> </v>
      </c>
      <c r="H217" s="438" t="str">
        <f t="shared" si="11"/>
        <v xml:space="preserve"> </v>
      </c>
      <c r="J217" s="334"/>
    </row>
    <row r="218" spans="6:10" x14ac:dyDescent="0.25">
      <c r="F218" s="436" t="str">
        <f t="shared" si="9"/>
        <v xml:space="preserve"> </v>
      </c>
      <c r="G218" s="437" t="str">
        <f t="shared" si="10"/>
        <v xml:space="preserve"> </v>
      </c>
      <c r="H218" s="438" t="str">
        <f t="shared" si="11"/>
        <v xml:space="preserve"> </v>
      </c>
      <c r="J218" s="334"/>
    </row>
    <row r="219" spans="6:10" x14ac:dyDescent="0.25">
      <c r="F219" s="436" t="str">
        <f t="shared" si="9"/>
        <v xml:space="preserve"> </v>
      </c>
      <c r="G219" s="437" t="str">
        <f t="shared" si="10"/>
        <v xml:space="preserve"> </v>
      </c>
      <c r="H219" s="438" t="str">
        <f t="shared" si="11"/>
        <v xml:space="preserve"> </v>
      </c>
      <c r="J219" s="334"/>
    </row>
    <row r="220" spans="6:10" x14ac:dyDescent="0.25">
      <c r="F220" s="436" t="str">
        <f t="shared" si="9"/>
        <v xml:space="preserve"> </v>
      </c>
      <c r="G220" s="437" t="str">
        <f t="shared" si="10"/>
        <v xml:space="preserve"> </v>
      </c>
      <c r="H220" s="438" t="str">
        <f t="shared" si="11"/>
        <v xml:space="preserve"> </v>
      </c>
      <c r="J220" s="334"/>
    </row>
    <row r="221" spans="6:10" x14ac:dyDescent="0.25">
      <c r="F221" s="436" t="str">
        <f t="shared" si="9"/>
        <v xml:space="preserve"> </v>
      </c>
      <c r="G221" s="437" t="str">
        <f t="shared" si="10"/>
        <v xml:space="preserve"> </v>
      </c>
      <c r="H221" s="438" t="str">
        <f t="shared" si="11"/>
        <v xml:space="preserve"> </v>
      </c>
      <c r="J221" s="334"/>
    </row>
    <row r="222" spans="6:10" x14ac:dyDescent="0.25">
      <c r="F222" s="436" t="str">
        <f t="shared" si="9"/>
        <v xml:space="preserve"> </v>
      </c>
      <c r="G222" s="437" t="str">
        <f t="shared" si="10"/>
        <v xml:space="preserve"> </v>
      </c>
      <c r="H222" s="438" t="str">
        <f t="shared" si="11"/>
        <v xml:space="preserve"> </v>
      </c>
      <c r="J222" s="334"/>
    </row>
    <row r="223" spans="6:10" x14ac:dyDescent="0.25">
      <c r="F223" s="436" t="str">
        <f t="shared" si="9"/>
        <v xml:space="preserve"> </v>
      </c>
      <c r="G223" s="437" t="str">
        <f t="shared" si="10"/>
        <v xml:space="preserve"> </v>
      </c>
      <c r="H223" s="438" t="str">
        <f t="shared" si="11"/>
        <v xml:space="preserve"> </v>
      </c>
      <c r="J223" s="334"/>
    </row>
    <row r="224" spans="6:10" x14ac:dyDescent="0.25">
      <c r="F224" s="436" t="str">
        <f t="shared" si="9"/>
        <v xml:space="preserve"> </v>
      </c>
      <c r="G224" s="437" t="str">
        <f t="shared" si="10"/>
        <v xml:space="preserve"> </v>
      </c>
      <c r="H224" s="438" t="str">
        <f t="shared" si="11"/>
        <v xml:space="preserve"> </v>
      </c>
      <c r="J224" s="334"/>
    </row>
    <row r="225" spans="6:10" x14ac:dyDescent="0.25">
      <c r="F225" s="436" t="str">
        <f t="shared" si="9"/>
        <v xml:space="preserve"> </v>
      </c>
      <c r="G225" s="437" t="str">
        <f t="shared" si="10"/>
        <v xml:space="preserve"> </v>
      </c>
      <c r="H225" s="438" t="str">
        <f t="shared" si="11"/>
        <v xml:space="preserve"> </v>
      </c>
      <c r="J225" s="334"/>
    </row>
    <row r="226" spans="6:10" x14ac:dyDescent="0.25">
      <c r="F226" s="436" t="str">
        <f t="shared" si="9"/>
        <v xml:space="preserve"> </v>
      </c>
      <c r="G226" s="437" t="str">
        <f t="shared" si="10"/>
        <v xml:space="preserve"> </v>
      </c>
      <c r="H226" s="438" t="str">
        <f t="shared" si="11"/>
        <v xml:space="preserve"> </v>
      </c>
      <c r="J226" s="334"/>
    </row>
    <row r="227" spans="6:10" x14ac:dyDescent="0.25">
      <c r="F227" s="436" t="str">
        <f t="shared" si="9"/>
        <v xml:space="preserve"> </v>
      </c>
      <c r="G227" s="437" t="str">
        <f t="shared" si="10"/>
        <v xml:space="preserve"> </v>
      </c>
      <c r="H227" s="438" t="str">
        <f t="shared" si="11"/>
        <v xml:space="preserve"> </v>
      </c>
      <c r="J227" s="334"/>
    </row>
    <row r="228" spans="6:10" x14ac:dyDescent="0.25">
      <c r="F228" s="436" t="str">
        <f t="shared" si="9"/>
        <v xml:space="preserve"> </v>
      </c>
      <c r="G228" s="437" t="str">
        <f t="shared" si="10"/>
        <v xml:space="preserve"> </v>
      </c>
      <c r="H228" s="438" t="str">
        <f t="shared" si="11"/>
        <v xml:space="preserve"> </v>
      </c>
      <c r="J228" s="334"/>
    </row>
    <row r="229" spans="6:10" x14ac:dyDescent="0.25">
      <c r="F229" s="436" t="str">
        <f t="shared" si="9"/>
        <v xml:space="preserve"> </v>
      </c>
      <c r="G229" s="437" t="str">
        <f t="shared" si="10"/>
        <v xml:space="preserve"> </v>
      </c>
      <c r="H229" s="438" t="str">
        <f t="shared" si="11"/>
        <v xml:space="preserve"> </v>
      </c>
      <c r="J229" s="334"/>
    </row>
    <row r="230" spans="6:10" x14ac:dyDescent="0.25">
      <c r="F230" s="436" t="str">
        <f t="shared" si="9"/>
        <v xml:space="preserve"> </v>
      </c>
      <c r="G230" s="437" t="str">
        <f t="shared" si="10"/>
        <v xml:space="preserve"> </v>
      </c>
      <c r="H230" s="438" t="str">
        <f t="shared" si="11"/>
        <v xml:space="preserve"> </v>
      </c>
      <c r="J230" s="334"/>
    </row>
    <row r="231" spans="6:10" x14ac:dyDescent="0.25">
      <c r="F231" s="436" t="str">
        <f t="shared" si="9"/>
        <v xml:space="preserve"> </v>
      </c>
      <c r="G231" s="437" t="str">
        <f t="shared" si="10"/>
        <v xml:space="preserve"> </v>
      </c>
      <c r="H231" s="438" t="str">
        <f t="shared" si="11"/>
        <v xml:space="preserve"> </v>
      </c>
      <c r="J231" s="334"/>
    </row>
    <row r="232" spans="6:10" x14ac:dyDescent="0.25">
      <c r="F232" s="436" t="str">
        <f t="shared" si="9"/>
        <v xml:space="preserve"> </v>
      </c>
      <c r="G232" s="437" t="str">
        <f t="shared" si="10"/>
        <v xml:space="preserve"> </v>
      </c>
      <c r="H232" s="438" t="str">
        <f t="shared" si="11"/>
        <v xml:space="preserve"> </v>
      </c>
      <c r="J232" s="334"/>
    </row>
    <row r="233" spans="6:10" x14ac:dyDescent="0.25">
      <c r="F233" s="436" t="str">
        <f t="shared" si="9"/>
        <v xml:space="preserve"> </v>
      </c>
      <c r="G233" s="437" t="str">
        <f t="shared" si="10"/>
        <v xml:space="preserve"> </v>
      </c>
      <c r="H233" s="438" t="str">
        <f t="shared" si="11"/>
        <v xml:space="preserve"> </v>
      </c>
      <c r="J233" s="334"/>
    </row>
    <row r="234" spans="6:10" x14ac:dyDescent="0.25">
      <c r="F234" s="436" t="str">
        <f t="shared" si="9"/>
        <v xml:space="preserve"> </v>
      </c>
      <c r="G234" s="437" t="str">
        <f t="shared" si="10"/>
        <v xml:space="preserve"> </v>
      </c>
      <c r="H234" s="438" t="str">
        <f t="shared" si="11"/>
        <v xml:space="preserve"> </v>
      </c>
      <c r="J234" s="334"/>
    </row>
    <row r="235" spans="6:10" x14ac:dyDescent="0.25">
      <c r="F235" s="436" t="str">
        <f t="shared" si="9"/>
        <v xml:space="preserve"> </v>
      </c>
      <c r="G235" s="437" t="str">
        <f t="shared" si="10"/>
        <v xml:space="preserve"> </v>
      </c>
      <c r="H235" s="438" t="str">
        <f t="shared" si="11"/>
        <v xml:space="preserve"> </v>
      </c>
      <c r="J235" s="334"/>
    </row>
    <row r="236" spans="6:10" x14ac:dyDescent="0.25">
      <c r="F236" s="436" t="str">
        <f t="shared" si="9"/>
        <v xml:space="preserve"> </v>
      </c>
      <c r="G236" s="437" t="str">
        <f t="shared" si="10"/>
        <v xml:space="preserve"> </v>
      </c>
      <c r="H236" s="438" t="str">
        <f t="shared" si="11"/>
        <v xml:space="preserve"> </v>
      </c>
      <c r="J236" s="334"/>
    </row>
    <row r="237" spans="6:10" x14ac:dyDescent="0.25">
      <c r="F237" s="436" t="str">
        <f t="shared" si="9"/>
        <v xml:space="preserve"> </v>
      </c>
      <c r="G237" s="437" t="str">
        <f t="shared" si="10"/>
        <v xml:space="preserve"> </v>
      </c>
      <c r="H237" s="438" t="str">
        <f t="shared" si="11"/>
        <v xml:space="preserve"> </v>
      </c>
      <c r="J237" s="334"/>
    </row>
    <row r="238" spans="6:10" x14ac:dyDescent="0.25">
      <c r="F238" s="436" t="str">
        <f t="shared" si="9"/>
        <v xml:space="preserve"> </v>
      </c>
      <c r="G238" s="437" t="str">
        <f t="shared" si="10"/>
        <v xml:space="preserve"> </v>
      </c>
      <c r="H238" s="438" t="str">
        <f t="shared" si="11"/>
        <v xml:space="preserve"> </v>
      </c>
      <c r="J238" s="334"/>
    </row>
    <row r="239" spans="6:10" x14ac:dyDescent="0.25">
      <c r="F239" s="436" t="str">
        <f t="shared" si="9"/>
        <v xml:space="preserve"> </v>
      </c>
      <c r="G239" s="437" t="str">
        <f t="shared" si="10"/>
        <v xml:space="preserve"> </v>
      </c>
      <c r="H239" s="438" t="str">
        <f t="shared" si="11"/>
        <v xml:space="preserve"> </v>
      </c>
      <c r="J239" s="334"/>
    </row>
    <row r="240" spans="6:10" x14ac:dyDescent="0.25">
      <c r="F240" s="436" t="str">
        <f t="shared" si="9"/>
        <v xml:space="preserve"> </v>
      </c>
      <c r="G240" s="437" t="str">
        <f t="shared" si="10"/>
        <v xml:space="preserve"> </v>
      </c>
      <c r="H240" s="438" t="str">
        <f t="shared" si="11"/>
        <v xml:space="preserve"> </v>
      </c>
      <c r="J240" s="334"/>
    </row>
    <row r="241" spans="6:10" x14ac:dyDescent="0.25">
      <c r="F241" s="436" t="str">
        <f t="shared" si="9"/>
        <v xml:space="preserve"> </v>
      </c>
      <c r="G241" s="437" t="str">
        <f t="shared" si="10"/>
        <v xml:space="preserve"> </v>
      </c>
      <c r="H241" s="438" t="str">
        <f t="shared" si="11"/>
        <v xml:space="preserve"> </v>
      </c>
      <c r="J241" s="334"/>
    </row>
    <row r="242" spans="6:10" x14ac:dyDescent="0.25">
      <c r="F242" s="436" t="str">
        <f t="shared" si="9"/>
        <v xml:space="preserve"> </v>
      </c>
      <c r="G242" s="437" t="str">
        <f t="shared" si="10"/>
        <v xml:space="preserve"> </v>
      </c>
      <c r="H242" s="438" t="str">
        <f t="shared" si="11"/>
        <v xml:space="preserve"> </v>
      </c>
      <c r="J242" s="334"/>
    </row>
    <row r="243" spans="6:10" x14ac:dyDescent="0.25">
      <c r="F243" s="436" t="str">
        <f t="shared" si="9"/>
        <v xml:space="preserve"> </v>
      </c>
      <c r="G243" s="437" t="str">
        <f t="shared" si="10"/>
        <v xml:space="preserve"> </v>
      </c>
      <c r="H243" s="438" t="str">
        <f t="shared" si="11"/>
        <v xml:space="preserve"> </v>
      </c>
      <c r="J243" s="334"/>
    </row>
    <row r="244" spans="6:10" x14ac:dyDescent="0.25">
      <c r="F244" s="436" t="str">
        <f t="shared" si="9"/>
        <v xml:space="preserve"> </v>
      </c>
      <c r="G244" s="437" t="str">
        <f t="shared" si="10"/>
        <v xml:space="preserve"> </v>
      </c>
      <c r="H244" s="438" t="str">
        <f t="shared" si="11"/>
        <v xml:space="preserve"> </v>
      </c>
      <c r="J244" s="334"/>
    </row>
    <row r="245" spans="6:10" x14ac:dyDescent="0.25">
      <c r="F245" s="436" t="str">
        <f t="shared" si="9"/>
        <v xml:space="preserve"> </v>
      </c>
      <c r="G245" s="437" t="str">
        <f t="shared" si="10"/>
        <v xml:space="preserve"> </v>
      </c>
      <c r="H245" s="438" t="str">
        <f t="shared" si="11"/>
        <v xml:space="preserve"> </v>
      </c>
      <c r="J245" s="334"/>
    </row>
    <row r="246" spans="6:10" x14ac:dyDescent="0.25">
      <c r="F246" s="436" t="str">
        <f t="shared" si="9"/>
        <v xml:space="preserve"> </v>
      </c>
      <c r="G246" s="437" t="str">
        <f t="shared" si="10"/>
        <v xml:space="preserve"> </v>
      </c>
      <c r="H246" s="438" t="str">
        <f t="shared" si="11"/>
        <v xml:space="preserve"> </v>
      </c>
      <c r="J246" s="334"/>
    </row>
    <row r="247" spans="6:10" x14ac:dyDescent="0.25">
      <c r="F247" s="436" t="str">
        <f t="shared" si="9"/>
        <v xml:space="preserve"> </v>
      </c>
      <c r="G247" s="437" t="str">
        <f t="shared" si="10"/>
        <v xml:space="preserve"> </v>
      </c>
      <c r="H247" s="438" t="str">
        <f t="shared" si="11"/>
        <v xml:space="preserve"> </v>
      </c>
      <c r="J247" s="334"/>
    </row>
    <row r="248" spans="6:10" x14ac:dyDescent="0.25">
      <c r="F248" s="436" t="str">
        <f t="shared" si="9"/>
        <v xml:space="preserve"> </v>
      </c>
      <c r="G248" s="437" t="str">
        <f t="shared" si="10"/>
        <v xml:space="preserve"> </v>
      </c>
      <c r="H248" s="438" t="str">
        <f t="shared" si="11"/>
        <v xml:space="preserve"> </v>
      </c>
      <c r="J248" s="334"/>
    </row>
    <row r="249" spans="6:10" x14ac:dyDescent="0.25">
      <c r="F249" s="436" t="str">
        <f t="shared" si="9"/>
        <v xml:space="preserve"> </v>
      </c>
      <c r="G249" s="437" t="str">
        <f t="shared" si="10"/>
        <v xml:space="preserve"> </v>
      </c>
      <c r="H249" s="438" t="str">
        <f t="shared" si="11"/>
        <v xml:space="preserve"> </v>
      </c>
      <c r="J249" s="334"/>
    </row>
    <row r="250" spans="6:10" x14ac:dyDescent="0.25">
      <c r="F250" s="436" t="str">
        <f t="shared" si="9"/>
        <v xml:space="preserve"> </v>
      </c>
      <c r="G250" s="437" t="str">
        <f t="shared" si="10"/>
        <v xml:space="preserve"> </v>
      </c>
      <c r="H250" s="438" t="str">
        <f t="shared" si="11"/>
        <v xml:space="preserve"> </v>
      </c>
      <c r="J250" s="334"/>
    </row>
    <row r="251" spans="6:10" x14ac:dyDescent="0.25">
      <c r="F251" s="436" t="str">
        <f t="shared" si="9"/>
        <v xml:space="preserve"> </v>
      </c>
      <c r="G251" s="437" t="str">
        <f t="shared" si="10"/>
        <v xml:space="preserve"> </v>
      </c>
      <c r="H251" s="438" t="str">
        <f t="shared" si="11"/>
        <v xml:space="preserve"> </v>
      </c>
      <c r="J251" s="334"/>
    </row>
    <row r="252" spans="6:10" x14ac:dyDescent="0.25">
      <c r="F252" s="436" t="str">
        <f t="shared" si="9"/>
        <v xml:space="preserve"> </v>
      </c>
      <c r="G252" s="437" t="str">
        <f t="shared" si="10"/>
        <v xml:space="preserve"> </v>
      </c>
      <c r="H252" s="438" t="str">
        <f t="shared" si="11"/>
        <v xml:space="preserve"> </v>
      </c>
      <c r="J252" s="334"/>
    </row>
    <row r="253" spans="6:10" x14ac:dyDescent="0.25">
      <c r="F253" s="436" t="str">
        <f t="shared" si="9"/>
        <v xml:space="preserve"> </v>
      </c>
      <c r="G253" s="437" t="str">
        <f t="shared" si="10"/>
        <v xml:space="preserve"> </v>
      </c>
      <c r="H253" s="438" t="str">
        <f t="shared" si="11"/>
        <v xml:space="preserve"> </v>
      </c>
      <c r="J253" s="334"/>
    </row>
    <row r="254" spans="6:10" x14ac:dyDescent="0.25">
      <c r="F254" s="436" t="str">
        <f t="shared" si="9"/>
        <v xml:space="preserve"> </v>
      </c>
      <c r="G254" s="437" t="str">
        <f t="shared" si="10"/>
        <v xml:space="preserve"> </v>
      </c>
      <c r="H254" s="438" t="str">
        <f t="shared" si="11"/>
        <v xml:space="preserve"> </v>
      </c>
      <c r="J254" s="334"/>
    </row>
    <row r="255" spans="6:10" x14ac:dyDescent="0.25">
      <c r="F255" s="436" t="str">
        <f t="shared" si="9"/>
        <v xml:space="preserve"> </v>
      </c>
      <c r="G255" s="437" t="str">
        <f t="shared" si="10"/>
        <v xml:space="preserve"> </v>
      </c>
      <c r="H255" s="438" t="str">
        <f t="shared" si="11"/>
        <v xml:space="preserve"> </v>
      </c>
      <c r="J255" s="334"/>
    </row>
    <row r="256" spans="6:10" x14ac:dyDescent="0.25">
      <c r="F256" s="436" t="str">
        <f t="shared" si="9"/>
        <v xml:space="preserve"> </v>
      </c>
      <c r="G256" s="437" t="str">
        <f t="shared" si="10"/>
        <v xml:space="preserve"> </v>
      </c>
      <c r="H256" s="438" t="str">
        <f t="shared" si="11"/>
        <v xml:space="preserve"> </v>
      </c>
      <c r="J256" s="334"/>
    </row>
    <row r="257" spans="6:10" x14ac:dyDescent="0.25">
      <c r="F257" s="436" t="str">
        <f t="shared" si="9"/>
        <v xml:space="preserve"> </v>
      </c>
      <c r="G257" s="437" t="str">
        <f t="shared" si="10"/>
        <v xml:space="preserve"> </v>
      </c>
      <c r="H257" s="438" t="str">
        <f t="shared" si="11"/>
        <v xml:space="preserve"> </v>
      </c>
      <c r="J257" s="334"/>
    </row>
    <row r="258" spans="6:10" x14ac:dyDescent="0.25">
      <c r="F258" s="436" t="str">
        <f t="shared" si="9"/>
        <v xml:space="preserve"> </v>
      </c>
      <c r="G258" s="437" t="str">
        <f t="shared" si="10"/>
        <v xml:space="preserve"> </v>
      </c>
      <c r="H258" s="438" t="str">
        <f t="shared" si="11"/>
        <v xml:space="preserve"> </v>
      </c>
      <c r="J258" s="334"/>
    </row>
    <row r="259" spans="6:10" x14ac:dyDescent="0.25">
      <c r="F259" s="436" t="str">
        <f t="shared" si="9"/>
        <v xml:space="preserve"> </v>
      </c>
      <c r="G259" s="437" t="str">
        <f t="shared" si="10"/>
        <v xml:space="preserve"> </v>
      </c>
      <c r="H259" s="438" t="str">
        <f t="shared" si="11"/>
        <v xml:space="preserve"> </v>
      </c>
      <c r="J259" s="334"/>
    </row>
    <row r="260" spans="6:10" x14ac:dyDescent="0.25">
      <c r="F260" s="436" t="str">
        <f t="shared" si="9"/>
        <v xml:space="preserve"> </v>
      </c>
      <c r="G260" s="437" t="str">
        <f t="shared" si="10"/>
        <v xml:space="preserve"> </v>
      </c>
      <c r="H260" s="438" t="str">
        <f t="shared" si="11"/>
        <v xml:space="preserve"> </v>
      </c>
      <c r="J260" s="334"/>
    </row>
    <row r="261" spans="6:10" x14ac:dyDescent="0.25">
      <c r="F261" s="436" t="str">
        <f t="shared" si="9"/>
        <v xml:space="preserve"> </v>
      </c>
      <c r="G261" s="437" t="str">
        <f t="shared" si="10"/>
        <v xml:space="preserve"> </v>
      </c>
      <c r="H261" s="438" t="str">
        <f t="shared" si="11"/>
        <v xml:space="preserve"> </v>
      </c>
      <c r="J261" s="334"/>
    </row>
    <row r="262" spans="6:10" x14ac:dyDescent="0.25">
      <c r="F262" s="436" t="str">
        <f t="shared" si="9"/>
        <v xml:space="preserve"> </v>
      </c>
      <c r="G262" s="437" t="str">
        <f t="shared" si="10"/>
        <v xml:space="preserve"> </v>
      </c>
      <c r="H262" s="438" t="str">
        <f t="shared" si="11"/>
        <v xml:space="preserve"> </v>
      </c>
      <c r="J262" s="334"/>
    </row>
    <row r="263" spans="6:10" x14ac:dyDescent="0.25">
      <c r="F263" s="436" t="str">
        <f t="shared" si="9"/>
        <v xml:space="preserve"> </v>
      </c>
      <c r="G263" s="437" t="str">
        <f t="shared" si="10"/>
        <v xml:space="preserve"> </v>
      </c>
      <c r="H263" s="438" t="str">
        <f t="shared" si="11"/>
        <v xml:space="preserve"> </v>
      </c>
      <c r="J263" s="334"/>
    </row>
    <row r="264" spans="6:10" x14ac:dyDescent="0.25">
      <c r="F264" s="436" t="str">
        <f t="shared" si="9"/>
        <v xml:space="preserve"> </v>
      </c>
      <c r="G264" s="437" t="str">
        <f t="shared" si="10"/>
        <v xml:space="preserve"> </v>
      </c>
      <c r="H264" s="438" t="str">
        <f t="shared" si="11"/>
        <v xml:space="preserve"> </v>
      </c>
      <c r="J264" s="334"/>
    </row>
    <row r="265" spans="6:10" x14ac:dyDescent="0.25">
      <c r="F265" s="436" t="str">
        <f t="shared" si="9"/>
        <v xml:space="preserve"> </v>
      </c>
      <c r="G265" s="437" t="str">
        <f t="shared" si="10"/>
        <v xml:space="preserve"> </v>
      </c>
      <c r="H265" s="438" t="str">
        <f t="shared" si="11"/>
        <v xml:space="preserve"> </v>
      </c>
      <c r="J265" s="334"/>
    </row>
    <row r="266" spans="6:10" x14ac:dyDescent="0.25">
      <c r="F266" s="436" t="str">
        <f t="shared" si="9"/>
        <v xml:space="preserve"> </v>
      </c>
      <c r="G266" s="437" t="str">
        <f t="shared" si="10"/>
        <v xml:space="preserve"> </v>
      </c>
      <c r="H266" s="438" t="str">
        <f t="shared" si="11"/>
        <v xml:space="preserve"> </v>
      </c>
      <c r="J266" s="334"/>
    </row>
    <row r="267" spans="6:10" x14ac:dyDescent="0.25">
      <c r="F267" s="436" t="str">
        <f t="shared" ref="F267:F330" si="12">IF(E267-D267=0," ",E267-D267)</f>
        <v xml:space="preserve"> </v>
      </c>
      <c r="G267" s="437" t="str">
        <f t="shared" ref="G267:G330" si="13">IFERROR(E267/D267%," ")</f>
        <v xml:space="preserve"> </v>
      </c>
      <c r="H267" s="438" t="str">
        <f t="shared" ref="H267:H330" si="14">IFERROR(IF(A267=0,IF(ABS(F267)&lt;$H$6," ",IF(F267=0," ",F267))," ")," ")</f>
        <v xml:space="preserve"> </v>
      </c>
      <c r="J267" s="334"/>
    </row>
    <row r="268" spans="6:10" x14ac:dyDescent="0.25">
      <c r="F268" s="436" t="str">
        <f t="shared" si="12"/>
        <v xml:space="preserve"> </v>
      </c>
      <c r="G268" s="437" t="str">
        <f t="shared" si="13"/>
        <v xml:space="preserve"> </v>
      </c>
      <c r="H268" s="438" t="str">
        <f t="shared" si="14"/>
        <v xml:space="preserve"> </v>
      </c>
      <c r="J268" s="334"/>
    </row>
    <row r="269" spans="6:10" x14ac:dyDescent="0.25">
      <c r="F269" s="436" t="str">
        <f t="shared" si="12"/>
        <v xml:space="preserve"> </v>
      </c>
      <c r="G269" s="437" t="str">
        <f t="shared" si="13"/>
        <v xml:space="preserve"> </v>
      </c>
      <c r="H269" s="438" t="str">
        <f t="shared" si="14"/>
        <v xml:space="preserve"> </v>
      </c>
      <c r="J269" s="334"/>
    </row>
    <row r="270" spans="6:10" x14ac:dyDescent="0.25">
      <c r="F270" s="436" t="str">
        <f t="shared" si="12"/>
        <v xml:space="preserve"> </v>
      </c>
      <c r="G270" s="437" t="str">
        <f t="shared" si="13"/>
        <v xml:space="preserve"> </v>
      </c>
      <c r="H270" s="438" t="str">
        <f t="shared" si="14"/>
        <v xml:space="preserve"> </v>
      </c>
      <c r="J270" s="334"/>
    </row>
    <row r="271" spans="6:10" x14ac:dyDescent="0.25">
      <c r="F271" s="436" t="str">
        <f t="shared" si="12"/>
        <v xml:space="preserve"> </v>
      </c>
      <c r="G271" s="437" t="str">
        <f t="shared" si="13"/>
        <v xml:space="preserve"> </v>
      </c>
      <c r="H271" s="438" t="str">
        <f t="shared" si="14"/>
        <v xml:space="preserve"> </v>
      </c>
      <c r="J271" s="334"/>
    </row>
    <row r="272" spans="6:10" x14ac:dyDescent="0.25">
      <c r="F272" s="436" t="str">
        <f t="shared" si="12"/>
        <v xml:space="preserve"> </v>
      </c>
      <c r="G272" s="437" t="str">
        <f t="shared" si="13"/>
        <v xml:space="preserve"> </v>
      </c>
      <c r="H272" s="438" t="str">
        <f t="shared" si="14"/>
        <v xml:space="preserve"> </v>
      </c>
      <c r="J272" s="334"/>
    </row>
    <row r="273" spans="6:10" x14ac:dyDescent="0.25">
      <c r="F273" s="436" t="str">
        <f t="shared" si="12"/>
        <v xml:space="preserve"> </v>
      </c>
      <c r="G273" s="437" t="str">
        <f t="shared" si="13"/>
        <v xml:space="preserve"> </v>
      </c>
      <c r="H273" s="438" t="str">
        <f t="shared" si="14"/>
        <v xml:space="preserve"> </v>
      </c>
      <c r="J273" s="334"/>
    </row>
    <row r="274" spans="6:10" x14ac:dyDescent="0.25">
      <c r="F274" s="436" t="str">
        <f t="shared" si="12"/>
        <v xml:space="preserve"> </v>
      </c>
      <c r="G274" s="437" t="str">
        <f t="shared" si="13"/>
        <v xml:space="preserve"> </v>
      </c>
      <c r="H274" s="438" t="str">
        <f t="shared" si="14"/>
        <v xml:space="preserve"> </v>
      </c>
      <c r="J274" s="334"/>
    </row>
    <row r="275" spans="6:10" x14ac:dyDescent="0.25">
      <c r="F275" s="436" t="str">
        <f t="shared" si="12"/>
        <v xml:space="preserve"> </v>
      </c>
      <c r="G275" s="437" t="str">
        <f t="shared" si="13"/>
        <v xml:space="preserve"> </v>
      </c>
      <c r="H275" s="438" t="str">
        <f t="shared" si="14"/>
        <v xml:space="preserve"> </v>
      </c>
      <c r="J275" s="334"/>
    </row>
    <row r="276" spans="6:10" x14ac:dyDescent="0.25">
      <c r="F276" s="436" t="str">
        <f t="shared" si="12"/>
        <v xml:space="preserve"> </v>
      </c>
      <c r="G276" s="437" t="str">
        <f t="shared" si="13"/>
        <v xml:space="preserve"> </v>
      </c>
      <c r="H276" s="438" t="str">
        <f t="shared" si="14"/>
        <v xml:space="preserve"> </v>
      </c>
      <c r="J276" s="334"/>
    </row>
    <row r="277" spans="6:10" x14ac:dyDescent="0.25">
      <c r="F277" s="436" t="str">
        <f t="shared" si="12"/>
        <v xml:space="preserve"> </v>
      </c>
      <c r="G277" s="437" t="str">
        <f t="shared" si="13"/>
        <v xml:space="preserve"> </v>
      </c>
      <c r="H277" s="438" t="str">
        <f t="shared" si="14"/>
        <v xml:space="preserve"> </v>
      </c>
      <c r="J277" s="334"/>
    </row>
    <row r="278" spans="6:10" x14ac:dyDescent="0.25">
      <c r="F278" s="436" t="str">
        <f t="shared" si="12"/>
        <v xml:space="preserve"> </v>
      </c>
      <c r="G278" s="437" t="str">
        <f t="shared" si="13"/>
        <v xml:space="preserve"> </v>
      </c>
      <c r="H278" s="438" t="str">
        <f t="shared" si="14"/>
        <v xml:space="preserve"> </v>
      </c>
      <c r="J278" s="334"/>
    </row>
    <row r="279" spans="6:10" x14ac:dyDescent="0.25">
      <c r="F279" s="436" t="str">
        <f t="shared" si="12"/>
        <v xml:space="preserve"> </v>
      </c>
      <c r="G279" s="437" t="str">
        <f t="shared" si="13"/>
        <v xml:space="preserve"> </v>
      </c>
      <c r="H279" s="438" t="str">
        <f t="shared" si="14"/>
        <v xml:space="preserve"> </v>
      </c>
      <c r="J279" s="334"/>
    </row>
    <row r="280" spans="6:10" x14ac:dyDescent="0.25">
      <c r="F280" s="436" t="str">
        <f t="shared" si="12"/>
        <v xml:space="preserve"> </v>
      </c>
      <c r="G280" s="437" t="str">
        <f t="shared" si="13"/>
        <v xml:space="preserve"> </v>
      </c>
      <c r="H280" s="438" t="str">
        <f t="shared" si="14"/>
        <v xml:space="preserve"> </v>
      </c>
      <c r="J280" s="334"/>
    </row>
    <row r="281" spans="6:10" x14ac:dyDescent="0.25">
      <c r="F281" s="436" t="str">
        <f t="shared" si="12"/>
        <v xml:space="preserve"> </v>
      </c>
      <c r="G281" s="437" t="str">
        <f t="shared" si="13"/>
        <v xml:space="preserve"> </v>
      </c>
      <c r="H281" s="438" t="str">
        <f t="shared" si="14"/>
        <v xml:space="preserve"> </v>
      </c>
      <c r="J281" s="334"/>
    </row>
    <row r="282" spans="6:10" x14ac:dyDescent="0.25">
      <c r="F282" s="436" t="str">
        <f t="shared" si="12"/>
        <v xml:space="preserve"> </v>
      </c>
      <c r="G282" s="437" t="str">
        <f t="shared" si="13"/>
        <v xml:space="preserve"> </v>
      </c>
      <c r="H282" s="438" t="str">
        <f t="shared" si="14"/>
        <v xml:space="preserve"> </v>
      </c>
      <c r="J282" s="334"/>
    </row>
    <row r="283" spans="6:10" x14ac:dyDescent="0.25">
      <c r="F283" s="436" t="str">
        <f t="shared" si="12"/>
        <v xml:space="preserve"> </v>
      </c>
      <c r="G283" s="437" t="str">
        <f t="shared" si="13"/>
        <v xml:space="preserve"> </v>
      </c>
      <c r="H283" s="438" t="str">
        <f t="shared" si="14"/>
        <v xml:space="preserve"> </v>
      </c>
      <c r="J283" s="334"/>
    </row>
    <row r="284" spans="6:10" x14ac:dyDescent="0.25">
      <c r="F284" s="436" t="str">
        <f t="shared" si="12"/>
        <v xml:space="preserve"> </v>
      </c>
      <c r="G284" s="437" t="str">
        <f t="shared" si="13"/>
        <v xml:space="preserve"> </v>
      </c>
      <c r="H284" s="438" t="str">
        <f t="shared" si="14"/>
        <v xml:space="preserve"> </v>
      </c>
      <c r="J284" s="334"/>
    </row>
    <row r="285" spans="6:10" x14ac:dyDescent="0.25">
      <c r="F285" s="436" t="str">
        <f t="shared" si="12"/>
        <v xml:space="preserve"> </v>
      </c>
      <c r="G285" s="437" t="str">
        <f t="shared" si="13"/>
        <v xml:space="preserve"> </v>
      </c>
      <c r="H285" s="438" t="str">
        <f t="shared" si="14"/>
        <v xml:space="preserve"> </v>
      </c>
      <c r="J285" s="334"/>
    </row>
    <row r="286" spans="6:10" x14ac:dyDescent="0.25">
      <c r="F286" s="436" t="str">
        <f t="shared" si="12"/>
        <v xml:space="preserve"> </v>
      </c>
      <c r="G286" s="437" t="str">
        <f t="shared" si="13"/>
        <v xml:space="preserve"> </v>
      </c>
      <c r="H286" s="438" t="str">
        <f t="shared" si="14"/>
        <v xml:space="preserve"> </v>
      </c>
      <c r="J286" s="334"/>
    </row>
    <row r="287" spans="6:10" x14ac:dyDescent="0.25">
      <c r="F287" s="436" t="str">
        <f t="shared" si="12"/>
        <v xml:space="preserve"> </v>
      </c>
      <c r="G287" s="437" t="str">
        <f t="shared" si="13"/>
        <v xml:space="preserve"> </v>
      </c>
      <c r="H287" s="438" t="str">
        <f t="shared" si="14"/>
        <v xml:space="preserve"> </v>
      </c>
      <c r="J287" s="334"/>
    </row>
    <row r="288" spans="6:10" x14ac:dyDescent="0.25">
      <c r="F288" s="436" t="str">
        <f t="shared" si="12"/>
        <v xml:space="preserve"> </v>
      </c>
      <c r="G288" s="437" t="str">
        <f t="shared" si="13"/>
        <v xml:space="preserve"> </v>
      </c>
      <c r="H288" s="438" t="str">
        <f t="shared" si="14"/>
        <v xml:space="preserve"> </v>
      </c>
      <c r="J288" s="334"/>
    </row>
    <row r="289" spans="6:10" x14ac:dyDescent="0.25">
      <c r="F289" s="436" t="str">
        <f t="shared" si="12"/>
        <v xml:space="preserve"> </v>
      </c>
      <c r="G289" s="437" t="str">
        <f t="shared" si="13"/>
        <v xml:space="preserve"> </v>
      </c>
      <c r="H289" s="438" t="str">
        <f t="shared" si="14"/>
        <v xml:space="preserve"> </v>
      </c>
      <c r="J289" s="334"/>
    </row>
    <row r="290" spans="6:10" x14ac:dyDescent="0.25">
      <c r="F290" s="436" t="str">
        <f t="shared" si="12"/>
        <v xml:space="preserve"> </v>
      </c>
      <c r="G290" s="437" t="str">
        <f t="shared" si="13"/>
        <v xml:space="preserve"> </v>
      </c>
      <c r="H290" s="438" t="str">
        <f t="shared" si="14"/>
        <v xml:space="preserve"> </v>
      </c>
      <c r="J290" s="334"/>
    </row>
    <row r="291" spans="6:10" x14ac:dyDescent="0.25">
      <c r="F291" s="436" t="str">
        <f t="shared" si="12"/>
        <v xml:space="preserve"> </v>
      </c>
      <c r="G291" s="437" t="str">
        <f t="shared" si="13"/>
        <v xml:space="preserve"> </v>
      </c>
      <c r="H291" s="438" t="str">
        <f t="shared" si="14"/>
        <v xml:space="preserve"> </v>
      </c>
      <c r="J291" s="334"/>
    </row>
    <row r="292" spans="6:10" x14ac:dyDescent="0.25">
      <c r="F292" s="436" t="str">
        <f t="shared" si="12"/>
        <v xml:space="preserve"> </v>
      </c>
      <c r="G292" s="437" t="str">
        <f t="shared" si="13"/>
        <v xml:space="preserve"> </v>
      </c>
      <c r="H292" s="438" t="str">
        <f t="shared" si="14"/>
        <v xml:space="preserve"> </v>
      </c>
      <c r="J292" s="334"/>
    </row>
    <row r="293" spans="6:10" x14ac:dyDescent="0.25">
      <c r="F293" s="436" t="str">
        <f t="shared" si="12"/>
        <v xml:space="preserve"> </v>
      </c>
      <c r="G293" s="437" t="str">
        <f t="shared" si="13"/>
        <v xml:space="preserve"> </v>
      </c>
      <c r="H293" s="438" t="str">
        <f t="shared" si="14"/>
        <v xml:space="preserve"> </v>
      </c>
      <c r="J293" s="334"/>
    </row>
    <row r="294" spans="6:10" x14ac:dyDescent="0.25">
      <c r="F294" s="436" t="str">
        <f t="shared" si="12"/>
        <v xml:space="preserve"> </v>
      </c>
      <c r="G294" s="437" t="str">
        <f t="shared" si="13"/>
        <v xml:space="preserve"> </v>
      </c>
      <c r="H294" s="438" t="str">
        <f t="shared" si="14"/>
        <v xml:space="preserve"> </v>
      </c>
      <c r="J294" s="334"/>
    </row>
    <row r="295" spans="6:10" x14ac:dyDescent="0.25">
      <c r="F295" s="436" t="str">
        <f t="shared" si="12"/>
        <v xml:space="preserve"> </v>
      </c>
      <c r="G295" s="437" t="str">
        <f t="shared" si="13"/>
        <v xml:space="preserve"> </v>
      </c>
      <c r="H295" s="438" t="str">
        <f t="shared" si="14"/>
        <v xml:space="preserve"> </v>
      </c>
      <c r="J295" s="334"/>
    </row>
    <row r="296" spans="6:10" x14ac:dyDescent="0.25">
      <c r="F296" s="436" t="str">
        <f t="shared" si="12"/>
        <v xml:space="preserve"> </v>
      </c>
      <c r="G296" s="437" t="str">
        <f t="shared" si="13"/>
        <v xml:space="preserve"> </v>
      </c>
      <c r="H296" s="438" t="str">
        <f t="shared" si="14"/>
        <v xml:space="preserve"> </v>
      </c>
      <c r="J296" s="334"/>
    </row>
    <row r="297" spans="6:10" x14ac:dyDescent="0.25">
      <c r="F297" s="436" t="str">
        <f t="shared" si="12"/>
        <v xml:space="preserve"> </v>
      </c>
      <c r="G297" s="437" t="str">
        <f t="shared" si="13"/>
        <v xml:space="preserve"> </v>
      </c>
      <c r="H297" s="438" t="str">
        <f t="shared" si="14"/>
        <v xml:space="preserve"> </v>
      </c>
      <c r="J297" s="334"/>
    </row>
    <row r="298" spans="6:10" x14ac:dyDescent="0.25">
      <c r="F298" s="436" t="str">
        <f t="shared" si="12"/>
        <v xml:space="preserve"> </v>
      </c>
      <c r="G298" s="437" t="str">
        <f t="shared" si="13"/>
        <v xml:space="preserve"> </v>
      </c>
      <c r="H298" s="438" t="str">
        <f t="shared" si="14"/>
        <v xml:space="preserve"> </v>
      </c>
      <c r="J298" s="334"/>
    </row>
    <row r="299" spans="6:10" x14ac:dyDescent="0.25">
      <c r="F299" s="436" t="str">
        <f t="shared" si="12"/>
        <v xml:space="preserve"> </v>
      </c>
      <c r="G299" s="437" t="str">
        <f t="shared" si="13"/>
        <v xml:space="preserve"> </v>
      </c>
      <c r="H299" s="438" t="str">
        <f t="shared" si="14"/>
        <v xml:space="preserve"> </v>
      </c>
      <c r="J299" s="334"/>
    </row>
    <row r="300" spans="6:10" x14ac:dyDescent="0.25">
      <c r="F300" s="436" t="str">
        <f t="shared" si="12"/>
        <v xml:space="preserve"> </v>
      </c>
      <c r="G300" s="437" t="str">
        <f t="shared" si="13"/>
        <v xml:space="preserve"> </v>
      </c>
      <c r="H300" s="438" t="str">
        <f t="shared" si="14"/>
        <v xml:space="preserve"> </v>
      </c>
      <c r="J300" s="334"/>
    </row>
    <row r="301" spans="6:10" x14ac:dyDescent="0.25">
      <c r="F301" s="436" t="str">
        <f t="shared" si="12"/>
        <v xml:space="preserve"> </v>
      </c>
      <c r="G301" s="437" t="str">
        <f t="shared" si="13"/>
        <v xml:space="preserve"> </v>
      </c>
      <c r="H301" s="438" t="str">
        <f t="shared" si="14"/>
        <v xml:space="preserve"> </v>
      </c>
      <c r="J301" s="334"/>
    </row>
    <row r="302" spans="6:10" x14ac:dyDescent="0.25">
      <c r="F302" s="436" t="str">
        <f t="shared" si="12"/>
        <v xml:space="preserve"> </v>
      </c>
      <c r="G302" s="437" t="str">
        <f t="shared" si="13"/>
        <v xml:space="preserve"> </v>
      </c>
      <c r="H302" s="438" t="str">
        <f t="shared" si="14"/>
        <v xml:space="preserve"> </v>
      </c>
      <c r="J302" s="334"/>
    </row>
    <row r="303" spans="6:10" x14ac:dyDescent="0.25">
      <c r="F303" s="436" t="str">
        <f t="shared" si="12"/>
        <v xml:space="preserve"> </v>
      </c>
      <c r="G303" s="437" t="str">
        <f t="shared" si="13"/>
        <v xml:space="preserve"> </v>
      </c>
      <c r="H303" s="438" t="str">
        <f t="shared" si="14"/>
        <v xml:space="preserve"> </v>
      </c>
      <c r="J303" s="334"/>
    </row>
    <row r="304" spans="6:10" x14ac:dyDescent="0.25">
      <c r="F304" s="436" t="str">
        <f t="shared" si="12"/>
        <v xml:space="preserve"> </v>
      </c>
      <c r="G304" s="437" t="str">
        <f t="shared" si="13"/>
        <v xml:space="preserve"> </v>
      </c>
      <c r="H304" s="438" t="str">
        <f t="shared" si="14"/>
        <v xml:space="preserve"> </v>
      </c>
      <c r="J304" s="334"/>
    </row>
    <row r="305" spans="6:10" x14ac:dyDescent="0.25">
      <c r="F305" s="436" t="str">
        <f t="shared" si="12"/>
        <v xml:space="preserve"> </v>
      </c>
      <c r="G305" s="437" t="str">
        <f t="shared" si="13"/>
        <v xml:space="preserve"> </v>
      </c>
      <c r="H305" s="438" t="str">
        <f t="shared" si="14"/>
        <v xml:space="preserve"> </v>
      </c>
      <c r="J305" s="334"/>
    </row>
    <row r="306" spans="6:10" x14ac:dyDescent="0.25">
      <c r="F306" s="436" t="str">
        <f t="shared" si="12"/>
        <v xml:space="preserve"> </v>
      </c>
      <c r="G306" s="437" t="str">
        <f t="shared" si="13"/>
        <v xml:space="preserve"> </v>
      </c>
      <c r="H306" s="438" t="str">
        <f t="shared" si="14"/>
        <v xml:space="preserve"> </v>
      </c>
      <c r="J306" s="334"/>
    </row>
    <row r="307" spans="6:10" x14ac:dyDescent="0.25">
      <c r="F307" s="436" t="str">
        <f t="shared" si="12"/>
        <v xml:space="preserve"> </v>
      </c>
      <c r="G307" s="437" t="str">
        <f t="shared" si="13"/>
        <v xml:space="preserve"> </v>
      </c>
      <c r="H307" s="438" t="str">
        <f t="shared" si="14"/>
        <v xml:space="preserve"> </v>
      </c>
      <c r="J307" s="334"/>
    </row>
    <row r="308" spans="6:10" x14ac:dyDescent="0.25">
      <c r="F308" s="436" t="str">
        <f t="shared" si="12"/>
        <v xml:space="preserve"> </v>
      </c>
      <c r="G308" s="437" t="str">
        <f t="shared" si="13"/>
        <v xml:space="preserve"> </v>
      </c>
      <c r="H308" s="438" t="str">
        <f t="shared" si="14"/>
        <v xml:space="preserve"> </v>
      </c>
      <c r="J308" s="334"/>
    </row>
    <row r="309" spans="6:10" x14ac:dyDescent="0.25">
      <c r="F309" s="436" t="str">
        <f t="shared" si="12"/>
        <v xml:space="preserve"> </v>
      </c>
      <c r="G309" s="437" t="str">
        <f t="shared" si="13"/>
        <v xml:space="preserve"> </v>
      </c>
      <c r="H309" s="438" t="str">
        <f t="shared" si="14"/>
        <v xml:space="preserve"> </v>
      </c>
      <c r="J309" s="334"/>
    </row>
    <row r="310" spans="6:10" x14ac:dyDescent="0.25">
      <c r="F310" s="436" t="str">
        <f t="shared" si="12"/>
        <v xml:space="preserve"> </v>
      </c>
      <c r="G310" s="437" t="str">
        <f t="shared" si="13"/>
        <v xml:space="preserve"> </v>
      </c>
      <c r="H310" s="438" t="str">
        <f t="shared" si="14"/>
        <v xml:space="preserve"> </v>
      </c>
      <c r="J310" s="334"/>
    </row>
    <row r="311" spans="6:10" x14ac:dyDescent="0.25">
      <c r="F311" s="436" t="str">
        <f t="shared" si="12"/>
        <v xml:space="preserve"> </v>
      </c>
      <c r="G311" s="437" t="str">
        <f t="shared" si="13"/>
        <v xml:space="preserve"> </v>
      </c>
      <c r="H311" s="438" t="str">
        <f t="shared" si="14"/>
        <v xml:space="preserve"> </v>
      </c>
      <c r="J311" s="334"/>
    </row>
    <row r="312" spans="6:10" x14ac:dyDescent="0.25">
      <c r="F312" s="436" t="str">
        <f t="shared" si="12"/>
        <v xml:space="preserve"> </v>
      </c>
      <c r="G312" s="437" t="str">
        <f t="shared" si="13"/>
        <v xml:space="preserve"> </v>
      </c>
      <c r="H312" s="438" t="str">
        <f t="shared" si="14"/>
        <v xml:space="preserve"> </v>
      </c>
      <c r="J312" s="334"/>
    </row>
    <row r="313" spans="6:10" x14ac:dyDescent="0.25">
      <c r="F313" s="436" t="str">
        <f t="shared" si="12"/>
        <v xml:space="preserve"> </v>
      </c>
      <c r="G313" s="437" t="str">
        <f t="shared" si="13"/>
        <v xml:space="preserve"> </v>
      </c>
      <c r="H313" s="438" t="str">
        <f t="shared" si="14"/>
        <v xml:space="preserve"> </v>
      </c>
      <c r="J313" s="334"/>
    </row>
    <row r="314" spans="6:10" x14ac:dyDescent="0.25">
      <c r="F314" s="436" t="str">
        <f t="shared" si="12"/>
        <v xml:space="preserve"> </v>
      </c>
      <c r="G314" s="437" t="str">
        <f t="shared" si="13"/>
        <v xml:space="preserve"> </v>
      </c>
      <c r="H314" s="438" t="str">
        <f t="shared" si="14"/>
        <v xml:space="preserve"> </v>
      </c>
      <c r="J314" s="334"/>
    </row>
    <row r="315" spans="6:10" x14ac:dyDescent="0.25">
      <c r="F315" s="436" t="str">
        <f t="shared" si="12"/>
        <v xml:space="preserve"> </v>
      </c>
      <c r="G315" s="437" t="str">
        <f t="shared" si="13"/>
        <v xml:space="preserve"> </v>
      </c>
      <c r="H315" s="438" t="str">
        <f t="shared" si="14"/>
        <v xml:space="preserve"> </v>
      </c>
      <c r="J315" s="334"/>
    </row>
    <row r="316" spans="6:10" x14ac:dyDescent="0.25">
      <c r="F316" s="436" t="str">
        <f t="shared" si="12"/>
        <v xml:space="preserve"> </v>
      </c>
      <c r="G316" s="437" t="str">
        <f t="shared" si="13"/>
        <v xml:space="preserve"> </v>
      </c>
      <c r="H316" s="438" t="str">
        <f t="shared" si="14"/>
        <v xml:space="preserve"> </v>
      </c>
      <c r="J316" s="334"/>
    </row>
    <row r="317" spans="6:10" x14ac:dyDescent="0.25">
      <c r="F317" s="436" t="str">
        <f t="shared" si="12"/>
        <v xml:space="preserve"> </v>
      </c>
      <c r="G317" s="437" t="str">
        <f t="shared" si="13"/>
        <v xml:space="preserve"> </v>
      </c>
      <c r="H317" s="438" t="str">
        <f t="shared" si="14"/>
        <v xml:space="preserve"> </v>
      </c>
      <c r="J317" s="334"/>
    </row>
    <row r="318" spans="6:10" x14ac:dyDescent="0.25">
      <c r="F318" s="436" t="str">
        <f t="shared" si="12"/>
        <v xml:space="preserve"> </v>
      </c>
      <c r="G318" s="437" t="str">
        <f t="shared" si="13"/>
        <v xml:space="preserve"> </v>
      </c>
      <c r="H318" s="438" t="str">
        <f t="shared" si="14"/>
        <v xml:space="preserve"> </v>
      </c>
      <c r="J318" s="334"/>
    </row>
    <row r="319" spans="6:10" x14ac:dyDescent="0.25">
      <c r="F319" s="436" t="str">
        <f t="shared" si="12"/>
        <v xml:space="preserve"> </v>
      </c>
      <c r="G319" s="437" t="str">
        <f t="shared" si="13"/>
        <v xml:space="preserve"> </v>
      </c>
      <c r="H319" s="438" t="str">
        <f t="shared" si="14"/>
        <v xml:space="preserve"> </v>
      </c>
      <c r="J319" s="334"/>
    </row>
    <row r="320" spans="6:10" x14ac:dyDescent="0.25">
      <c r="F320" s="436" t="str">
        <f t="shared" si="12"/>
        <v xml:space="preserve"> </v>
      </c>
      <c r="G320" s="437" t="str">
        <f t="shared" si="13"/>
        <v xml:space="preserve"> </v>
      </c>
      <c r="H320" s="438" t="str">
        <f t="shared" si="14"/>
        <v xml:space="preserve"> </v>
      </c>
      <c r="J320" s="334"/>
    </row>
    <row r="321" spans="6:10" x14ac:dyDescent="0.25">
      <c r="F321" s="436" t="str">
        <f t="shared" si="12"/>
        <v xml:space="preserve"> </v>
      </c>
      <c r="G321" s="437" t="str">
        <f t="shared" si="13"/>
        <v xml:space="preserve"> </v>
      </c>
      <c r="H321" s="438" t="str">
        <f t="shared" si="14"/>
        <v xml:space="preserve"> </v>
      </c>
      <c r="J321" s="334"/>
    </row>
    <row r="322" spans="6:10" x14ac:dyDescent="0.25">
      <c r="F322" s="436" t="str">
        <f t="shared" si="12"/>
        <v xml:space="preserve"> </v>
      </c>
      <c r="G322" s="437" t="str">
        <f t="shared" si="13"/>
        <v xml:space="preserve"> </v>
      </c>
      <c r="H322" s="438" t="str">
        <f t="shared" si="14"/>
        <v xml:space="preserve"> </v>
      </c>
      <c r="J322" s="334"/>
    </row>
    <row r="323" spans="6:10" x14ac:dyDescent="0.25">
      <c r="F323" s="436" t="str">
        <f t="shared" si="12"/>
        <v xml:space="preserve"> </v>
      </c>
      <c r="G323" s="437" t="str">
        <f t="shared" si="13"/>
        <v xml:space="preserve"> </v>
      </c>
      <c r="H323" s="438" t="str">
        <f t="shared" si="14"/>
        <v xml:space="preserve"> </v>
      </c>
      <c r="J323" s="334"/>
    </row>
    <row r="324" spans="6:10" x14ac:dyDescent="0.25">
      <c r="F324" s="436" t="str">
        <f t="shared" si="12"/>
        <v xml:space="preserve"> </v>
      </c>
      <c r="G324" s="437" t="str">
        <f t="shared" si="13"/>
        <v xml:space="preserve"> </v>
      </c>
      <c r="H324" s="438" t="str">
        <f t="shared" si="14"/>
        <v xml:space="preserve"> </v>
      </c>
      <c r="J324" s="334"/>
    </row>
    <row r="325" spans="6:10" x14ac:dyDescent="0.25">
      <c r="F325" s="436" t="str">
        <f t="shared" si="12"/>
        <v xml:space="preserve"> </v>
      </c>
      <c r="G325" s="437" t="str">
        <f t="shared" si="13"/>
        <v xml:space="preserve"> </v>
      </c>
      <c r="H325" s="438" t="str">
        <f t="shared" si="14"/>
        <v xml:space="preserve"> </v>
      </c>
      <c r="J325" s="334"/>
    </row>
    <row r="326" spans="6:10" x14ac:dyDescent="0.25">
      <c r="F326" s="436" t="str">
        <f t="shared" si="12"/>
        <v xml:space="preserve"> </v>
      </c>
      <c r="G326" s="437" t="str">
        <f t="shared" si="13"/>
        <v xml:space="preserve"> </v>
      </c>
      <c r="H326" s="438" t="str">
        <f t="shared" si="14"/>
        <v xml:space="preserve"> </v>
      </c>
      <c r="J326" s="334"/>
    </row>
    <row r="327" spans="6:10" x14ac:dyDescent="0.25">
      <c r="F327" s="436" t="str">
        <f t="shared" si="12"/>
        <v xml:space="preserve"> </v>
      </c>
      <c r="G327" s="437" t="str">
        <f t="shared" si="13"/>
        <v xml:space="preserve"> </v>
      </c>
      <c r="H327" s="438" t="str">
        <f t="shared" si="14"/>
        <v xml:space="preserve"> </v>
      </c>
      <c r="J327" s="334"/>
    </row>
    <row r="328" spans="6:10" x14ac:dyDescent="0.25">
      <c r="F328" s="436" t="str">
        <f t="shared" si="12"/>
        <v xml:space="preserve"> </v>
      </c>
      <c r="G328" s="437" t="str">
        <f t="shared" si="13"/>
        <v xml:space="preserve"> </v>
      </c>
      <c r="H328" s="438" t="str">
        <f t="shared" si="14"/>
        <v xml:space="preserve"> </v>
      </c>
      <c r="J328" s="334"/>
    </row>
    <row r="329" spans="6:10" x14ac:dyDescent="0.25">
      <c r="F329" s="436" t="str">
        <f t="shared" si="12"/>
        <v xml:space="preserve"> </v>
      </c>
      <c r="G329" s="437" t="str">
        <f t="shared" si="13"/>
        <v xml:space="preserve"> </v>
      </c>
      <c r="H329" s="438" t="str">
        <f t="shared" si="14"/>
        <v xml:space="preserve"> </v>
      </c>
      <c r="J329" s="334"/>
    </row>
    <row r="330" spans="6:10" x14ac:dyDescent="0.25">
      <c r="F330" s="436" t="str">
        <f t="shared" si="12"/>
        <v xml:space="preserve"> </v>
      </c>
      <c r="G330" s="437" t="str">
        <f t="shared" si="13"/>
        <v xml:space="preserve"> </v>
      </c>
      <c r="H330" s="438" t="str">
        <f t="shared" si="14"/>
        <v xml:space="preserve"> </v>
      </c>
      <c r="J330" s="334"/>
    </row>
    <row r="331" spans="6:10" x14ac:dyDescent="0.25">
      <c r="F331" s="436" t="str">
        <f t="shared" ref="F331:F394" si="15">IF(E331-D331=0," ",E331-D331)</f>
        <v xml:space="preserve"> </v>
      </c>
      <c r="G331" s="437" t="str">
        <f t="shared" ref="G331:G394" si="16">IFERROR(E331/D331%," ")</f>
        <v xml:space="preserve"> </v>
      </c>
      <c r="H331" s="438" t="str">
        <f t="shared" ref="H331:H394" si="17">IFERROR(IF(A331=0,IF(ABS(F331)&lt;$H$6," ",IF(F331=0," ",F331))," ")," ")</f>
        <v xml:space="preserve"> </v>
      </c>
      <c r="J331" s="334"/>
    </row>
    <row r="332" spans="6:10" x14ac:dyDescent="0.25">
      <c r="F332" s="436" t="str">
        <f t="shared" si="15"/>
        <v xml:space="preserve"> </v>
      </c>
      <c r="G332" s="437" t="str">
        <f t="shared" si="16"/>
        <v xml:space="preserve"> </v>
      </c>
      <c r="H332" s="438" t="str">
        <f t="shared" si="17"/>
        <v xml:space="preserve"> </v>
      </c>
      <c r="J332" s="334"/>
    </row>
    <row r="333" spans="6:10" x14ac:dyDescent="0.25">
      <c r="F333" s="436" t="str">
        <f t="shared" si="15"/>
        <v xml:space="preserve"> </v>
      </c>
      <c r="G333" s="437" t="str">
        <f t="shared" si="16"/>
        <v xml:space="preserve"> </v>
      </c>
      <c r="H333" s="438" t="str">
        <f t="shared" si="17"/>
        <v xml:space="preserve"> </v>
      </c>
      <c r="J333" s="334"/>
    </row>
    <row r="334" spans="6:10" x14ac:dyDescent="0.25">
      <c r="F334" s="436" t="str">
        <f t="shared" si="15"/>
        <v xml:space="preserve"> </v>
      </c>
      <c r="G334" s="437" t="str">
        <f t="shared" si="16"/>
        <v xml:space="preserve"> </v>
      </c>
      <c r="H334" s="438" t="str">
        <f t="shared" si="17"/>
        <v xml:space="preserve"> </v>
      </c>
      <c r="J334" s="334"/>
    </row>
    <row r="335" spans="6:10" x14ac:dyDescent="0.25">
      <c r="F335" s="436" t="str">
        <f t="shared" si="15"/>
        <v xml:space="preserve"> </v>
      </c>
      <c r="G335" s="437" t="str">
        <f t="shared" si="16"/>
        <v xml:space="preserve"> </v>
      </c>
      <c r="H335" s="438" t="str">
        <f t="shared" si="17"/>
        <v xml:space="preserve"> </v>
      </c>
      <c r="J335" s="334"/>
    </row>
    <row r="336" spans="6:10" x14ac:dyDescent="0.25">
      <c r="F336" s="436" t="str">
        <f t="shared" si="15"/>
        <v xml:space="preserve"> </v>
      </c>
      <c r="G336" s="437" t="str">
        <f t="shared" si="16"/>
        <v xml:space="preserve"> </v>
      </c>
      <c r="H336" s="438" t="str">
        <f t="shared" si="17"/>
        <v xml:space="preserve"> </v>
      </c>
      <c r="J336" s="334"/>
    </row>
    <row r="337" spans="6:10" x14ac:dyDescent="0.25">
      <c r="F337" s="436" t="str">
        <f t="shared" si="15"/>
        <v xml:space="preserve"> </v>
      </c>
      <c r="G337" s="437" t="str">
        <f t="shared" si="16"/>
        <v xml:space="preserve"> </v>
      </c>
      <c r="H337" s="438" t="str">
        <f t="shared" si="17"/>
        <v xml:space="preserve"> </v>
      </c>
      <c r="J337" s="334"/>
    </row>
    <row r="338" spans="6:10" x14ac:dyDescent="0.25">
      <c r="F338" s="436" t="str">
        <f t="shared" si="15"/>
        <v xml:space="preserve"> </v>
      </c>
      <c r="G338" s="437" t="str">
        <f t="shared" si="16"/>
        <v xml:space="preserve"> </v>
      </c>
      <c r="H338" s="438" t="str">
        <f t="shared" si="17"/>
        <v xml:space="preserve"> </v>
      </c>
      <c r="J338" s="334"/>
    </row>
    <row r="339" spans="6:10" x14ac:dyDescent="0.25">
      <c r="F339" s="436" t="str">
        <f t="shared" si="15"/>
        <v xml:space="preserve"> </v>
      </c>
      <c r="G339" s="437" t="str">
        <f t="shared" si="16"/>
        <v xml:space="preserve"> </v>
      </c>
      <c r="H339" s="438" t="str">
        <f t="shared" si="17"/>
        <v xml:space="preserve"> </v>
      </c>
      <c r="J339" s="334"/>
    </row>
    <row r="340" spans="6:10" x14ac:dyDescent="0.25">
      <c r="F340" s="436" t="str">
        <f t="shared" si="15"/>
        <v xml:space="preserve"> </v>
      </c>
      <c r="G340" s="437" t="str">
        <f t="shared" si="16"/>
        <v xml:space="preserve"> </v>
      </c>
      <c r="H340" s="438" t="str">
        <f t="shared" si="17"/>
        <v xml:space="preserve"> </v>
      </c>
      <c r="J340" s="334"/>
    </row>
    <row r="341" spans="6:10" x14ac:dyDescent="0.25">
      <c r="F341" s="436" t="str">
        <f t="shared" si="15"/>
        <v xml:space="preserve"> </v>
      </c>
      <c r="G341" s="437" t="str">
        <f t="shared" si="16"/>
        <v xml:space="preserve"> </v>
      </c>
      <c r="H341" s="438" t="str">
        <f t="shared" si="17"/>
        <v xml:space="preserve"> </v>
      </c>
      <c r="J341" s="334"/>
    </row>
    <row r="342" spans="6:10" x14ac:dyDescent="0.25">
      <c r="F342" s="436" t="str">
        <f t="shared" si="15"/>
        <v xml:space="preserve"> </v>
      </c>
      <c r="G342" s="437" t="str">
        <f t="shared" si="16"/>
        <v xml:space="preserve"> </v>
      </c>
      <c r="H342" s="438" t="str">
        <f t="shared" si="17"/>
        <v xml:space="preserve"> </v>
      </c>
      <c r="J342" s="334"/>
    </row>
    <row r="343" spans="6:10" x14ac:dyDescent="0.25">
      <c r="F343" s="436" t="str">
        <f t="shared" si="15"/>
        <v xml:space="preserve"> </v>
      </c>
      <c r="G343" s="437" t="str">
        <f t="shared" si="16"/>
        <v xml:space="preserve"> </v>
      </c>
      <c r="H343" s="438" t="str">
        <f t="shared" si="17"/>
        <v xml:space="preserve"> </v>
      </c>
      <c r="J343" s="334"/>
    </row>
    <row r="344" spans="6:10" x14ac:dyDescent="0.25">
      <c r="F344" s="436" t="str">
        <f t="shared" si="15"/>
        <v xml:space="preserve"> </v>
      </c>
      <c r="G344" s="437" t="str">
        <f t="shared" si="16"/>
        <v xml:space="preserve"> </v>
      </c>
      <c r="H344" s="438" t="str">
        <f t="shared" si="17"/>
        <v xml:space="preserve"> </v>
      </c>
      <c r="J344" s="334"/>
    </row>
    <row r="345" spans="6:10" x14ac:dyDescent="0.25">
      <c r="F345" s="436" t="str">
        <f t="shared" si="15"/>
        <v xml:space="preserve"> </v>
      </c>
      <c r="G345" s="437" t="str">
        <f t="shared" si="16"/>
        <v xml:space="preserve"> </v>
      </c>
      <c r="H345" s="438" t="str">
        <f t="shared" si="17"/>
        <v xml:space="preserve"> </v>
      </c>
      <c r="J345" s="334"/>
    </row>
    <row r="346" spans="6:10" x14ac:dyDescent="0.25">
      <c r="F346" s="436" t="str">
        <f t="shared" si="15"/>
        <v xml:space="preserve"> </v>
      </c>
      <c r="G346" s="437" t="str">
        <f t="shared" si="16"/>
        <v xml:space="preserve"> </v>
      </c>
      <c r="H346" s="438" t="str">
        <f t="shared" si="17"/>
        <v xml:space="preserve"> </v>
      </c>
      <c r="J346" s="334"/>
    </row>
    <row r="347" spans="6:10" x14ac:dyDescent="0.25">
      <c r="F347" s="436" t="str">
        <f t="shared" si="15"/>
        <v xml:space="preserve"> </v>
      </c>
      <c r="G347" s="437" t="str">
        <f t="shared" si="16"/>
        <v xml:space="preserve"> </v>
      </c>
      <c r="H347" s="438" t="str">
        <f t="shared" si="17"/>
        <v xml:space="preserve"> </v>
      </c>
      <c r="J347" s="334"/>
    </row>
    <row r="348" spans="6:10" x14ac:dyDescent="0.25">
      <c r="F348" s="436" t="str">
        <f t="shared" si="15"/>
        <v xml:space="preserve"> </v>
      </c>
      <c r="G348" s="437" t="str">
        <f t="shared" si="16"/>
        <v xml:space="preserve"> </v>
      </c>
      <c r="H348" s="438" t="str">
        <f t="shared" si="17"/>
        <v xml:space="preserve"> </v>
      </c>
      <c r="J348" s="334"/>
    </row>
    <row r="349" spans="6:10" x14ac:dyDescent="0.25">
      <c r="F349" s="436" t="str">
        <f t="shared" si="15"/>
        <v xml:space="preserve"> </v>
      </c>
      <c r="G349" s="437" t="str">
        <f t="shared" si="16"/>
        <v xml:space="preserve"> </v>
      </c>
      <c r="H349" s="438" t="str">
        <f t="shared" si="17"/>
        <v xml:space="preserve"> </v>
      </c>
      <c r="J349" s="334"/>
    </row>
    <row r="350" spans="6:10" x14ac:dyDescent="0.25">
      <c r="F350" s="436" t="str">
        <f t="shared" si="15"/>
        <v xml:space="preserve"> </v>
      </c>
      <c r="G350" s="437" t="str">
        <f t="shared" si="16"/>
        <v xml:space="preserve"> </v>
      </c>
      <c r="H350" s="438" t="str">
        <f t="shared" si="17"/>
        <v xml:space="preserve"> </v>
      </c>
      <c r="J350" s="334"/>
    </row>
    <row r="351" spans="6:10" x14ac:dyDescent="0.25">
      <c r="F351" s="436" t="str">
        <f t="shared" si="15"/>
        <v xml:space="preserve"> </v>
      </c>
      <c r="G351" s="437" t="str">
        <f t="shared" si="16"/>
        <v xml:space="preserve"> </v>
      </c>
      <c r="H351" s="438" t="str">
        <f t="shared" si="17"/>
        <v xml:space="preserve"> </v>
      </c>
      <c r="J351" s="334"/>
    </row>
    <row r="352" spans="6:10" x14ac:dyDescent="0.25">
      <c r="F352" s="436" t="str">
        <f t="shared" si="15"/>
        <v xml:space="preserve"> </v>
      </c>
      <c r="G352" s="437" t="str">
        <f t="shared" si="16"/>
        <v xml:space="preserve"> </v>
      </c>
      <c r="H352" s="438" t="str">
        <f t="shared" si="17"/>
        <v xml:space="preserve"> </v>
      </c>
      <c r="J352" s="334"/>
    </row>
    <row r="353" spans="6:10" x14ac:dyDescent="0.25">
      <c r="F353" s="436" t="str">
        <f t="shared" si="15"/>
        <v xml:space="preserve"> </v>
      </c>
      <c r="G353" s="437" t="str">
        <f t="shared" si="16"/>
        <v xml:space="preserve"> </v>
      </c>
      <c r="H353" s="438" t="str">
        <f t="shared" si="17"/>
        <v xml:space="preserve"> </v>
      </c>
      <c r="J353" s="334"/>
    </row>
    <row r="354" spans="6:10" x14ac:dyDescent="0.25">
      <c r="F354" s="436" t="str">
        <f t="shared" si="15"/>
        <v xml:space="preserve"> </v>
      </c>
      <c r="G354" s="437" t="str">
        <f t="shared" si="16"/>
        <v xml:space="preserve"> </v>
      </c>
      <c r="H354" s="438" t="str">
        <f t="shared" si="17"/>
        <v xml:space="preserve"> </v>
      </c>
      <c r="J354" s="334"/>
    </row>
    <row r="355" spans="6:10" x14ac:dyDescent="0.25">
      <c r="F355" s="436" t="str">
        <f t="shared" si="15"/>
        <v xml:space="preserve"> </v>
      </c>
      <c r="G355" s="437" t="str">
        <f t="shared" si="16"/>
        <v xml:space="preserve"> </v>
      </c>
      <c r="H355" s="438" t="str">
        <f t="shared" si="17"/>
        <v xml:space="preserve"> </v>
      </c>
      <c r="J355" s="334"/>
    </row>
    <row r="356" spans="6:10" x14ac:dyDescent="0.25">
      <c r="F356" s="436" t="str">
        <f t="shared" si="15"/>
        <v xml:space="preserve"> </v>
      </c>
      <c r="G356" s="437" t="str">
        <f t="shared" si="16"/>
        <v xml:space="preserve"> </v>
      </c>
      <c r="H356" s="438" t="str">
        <f t="shared" si="17"/>
        <v xml:space="preserve"> </v>
      </c>
      <c r="J356" s="334"/>
    </row>
    <row r="357" spans="6:10" x14ac:dyDescent="0.25">
      <c r="F357" s="436" t="str">
        <f t="shared" si="15"/>
        <v xml:space="preserve"> </v>
      </c>
      <c r="G357" s="437" t="str">
        <f t="shared" si="16"/>
        <v xml:space="preserve"> </v>
      </c>
      <c r="H357" s="438" t="str">
        <f t="shared" si="17"/>
        <v xml:space="preserve"> </v>
      </c>
      <c r="J357" s="334"/>
    </row>
    <row r="358" spans="6:10" x14ac:dyDescent="0.25">
      <c r="F358" s="436" t="str">
        <f t="shared" si="15"/>
        <v xml:space="preserve"> </v>
      </c>
      <c r="G358" s="437" t="str">
        <f t="shared" si="16"/>
        <v xml:space="preserve"> </v>
      </c>
      <c r="H358" s="438" t="str">
        <f t="shared" si="17"/>
        <v xml:space="preserve"> </v>
      </c>
      <c r="J358" s="334"/>
    </row>
    <row r="359" spans="6:10" x14ac:dyDescent="0.25">
      <c r="F359" s="436" t="str">
        <f t="shared" si="15"/>
        <v xml:space="preserve"> </v>
      </c>
      <c r="G359" s="437" t="str">
        <f t="shared" si="16"/>
        <v xml:space="preserve"> </v>
      </c>
      <c r="H359" s="438" t="str">
        <f t="shared" si="17"/>
        <v xml:space="preserve"> </v>
      </c>
      <c r="J359" s="334"/>
    </row>
    <row r="360" spans="6:10" x14ac:dyDescent="0.25">
      <c r="F360" s="436" t="str">
        <f t="shared" si="15"/>
        <v xml:space="preserve"> </v>
      </c>
      <c r="G360" s="437" t="str">
        <f t="shared" si="16"/>
        <v xml:space="preserve"> </v>
      </c>
      <c r="H360" s="438" t="str">
        <f t="shared" si="17"/>
        <v xml:space="preserve"> </v>
      </c>
      <c r="J360" s="334"/>
    </row>
    <row r="361" spans="6:10" x14ac:dyDescent="0.25">
      <c r="F361" s="436" t="str">
        <f t="shared" si="15"/>
        <v xml:space="preserve"> </v>
      </c>
      <c r="G361" s="437" t="str">
        <f t="shared" si="16"/>
        <v xml:space="preserve"> </v>
      </c>
      <c r="H361" s="438" t="str">
        <f t="shared" si="17"/>
        <v xml:space="preserve"> </v>
      </c>
      <c r="J361" s="334"/>
    </row>
    <row r="362" spans="6:10" x14ac:dyDescent="0.25">
      <c r="F362" s="436" t="str">
        <f t="shared" si="15"/>
        <v xml:space="preserve"> </v>
      </c>
      <c r="G362" s="437" t="str">
        <f t="shared" si="16"/>
        <v xml:space="preserve"> </v>
      </c>
      <c r="H362" s="438" t="str">
        <f t="shared" si="17"/>
        <v xml:space="preserve"> </v>
      </c>
      <c r="J362" s="334"/>
    </row>
    <row r="363" spans="6:10" x14ac:dyDescent="0.25">
      <c r="F363" s="436" t="str">
        <f t="shared" si="15"/>
        <v xml:space="preserve"> </v>
      </c>
      <c r="G363" s="437" t="str">
        <f t="shared" si="16"/>
        <v xml:space="preserve"> </v>
      </c>
      <c r="H363" s="438" t="str">
        <f t="shared" si="17"/>
        <v xml:space="preserve"> </v>
      </c>
      <c r="J363" s="334"/>
    </row>
    <row r="364" spans="6:10" x14ac:dyDescent="0.25">
      <c r="F364" s="436" t="str">
        <f t="shared" si="15"/>
        <v xml:space="preserve"> </v>
      </c>
      <c r="G364" s="437" t="str">
        <f t="shared" si="16"/>
        <v xml:space="preserve"> </v>
      </c>
      <c r="H364" s="438" t="str">
        <f t="shared" si="17"/>
        <v xml:space="preserve"> </v>
      </c>
      <c r="J364" s="334"/>
    </row>
    <row r="365" spans="6:10" x14ac:dyDescent="0.25">
      <c r="F365" s="436" t="str">
        <f t="shared" si="15"/>
        <v xml:space="preserve"> </v>
      </c>
      <c r="G365" s="437" t="str">
        <f t="shared" si="16"/>
        <v xml:space="preserve"> </v>
      </c>
      <c r="H365" s="438" t="str">
        <f t="shared" si="17"/>
        <v xml:space="preserve"> </v>
      </c>
      <c r="J365" s="334"/>
    </row>
    <row r="366" spans="6:10" x14ac:dyDescent="0.25">
      <c r="F366" s="436" t="str">
        <f t="shared" si="15"/>
        <v xml:space="preserve"> </v>
      </c>
      <c r="G366" s="437" t="str">
        <f t="shared" si="16"/>
        <v xml:space="preserve"> </v>
      </c>
      <c r="H366" s="438" t="str">
        <f t="shared" si="17"/>
        <v xml:space="preserve"> </v>
      </c>
      <c r="J366" s="334"/>
    </row>
    <row r="367" spans="6:10" x14ac:dyDescent="0.25">
      <c r="F367" s="436" t="str">
        <f t="shared" si="15"/>
        <v xml:space="preserve"> </v>
      </c>
      <c r="G367" s="437" t="str">
        <f t="shared" si="16"/>
        <v xml:space="preserve"> </v>
      </c>
      <c r="H367" s="438" t="str">
        <f t="shared" si="17"/>
        <v xml:space="preserve"> </v>
      </c>
      <c r="J367" s="334"/>
    </row>
    <row r="368" spans="6:10" x14ac:dyDescent="0.25">
      <c r="F368" s="436" t="str">
        <f t="shared" si="15"/>
        <v xml:space="preserve"> </v>
      </c>
      <c r="G368" s="437" t="str">
        <f t="shared" si="16"/>
        <v xml:space="preserve"> </v>
      </c>
      <c r="H368" s="438" t="str">
        <f t="shared" si="17"/>
        <v xml:space="preserve"> </v>
      </c>
      <c r="J368" s="334"/>
    </row>
    <row r="369" spans="6:10" x14ac:dyDescent="0.25">
      <c r="F369" s="436" t="str">
        <f t="shared" si="15"/>
        <v xml:space="preserve"> </v>
      </c>
      <c r="G369" s="437" t="str">
        <f t="shared" si="16"/>
        <v xml:space="preserve"> </v>
      </c>
      <c r="H369" s="438" t="str">
        <f t="shared" si="17"/>
        <v xml:space="preserve"> </v>
      </c>
      <c r="J369" s="334"/>
    </row>
    <row r="370" spans="6:10" x14ac:dyDescent="0.25">
      <c r="F370" s="436" t="str">
        <f t="shared" si="15"/>
        <v xml:space="preserve"> </v>
      </c>
      <c r="G370" s="437" t="str">
        <f t="shared" si="16"/>
        <v xml:space="preserve"> </v>
      </c>
      <c r="H370" s="438" t="str">
        <f t="shared" si="17"/>
        <v xml:space="preserve"> </v>
      </c>
      <c r="J370" s="334"/>
    </row>
    <row r="371" spans="6:10" x14ac:dyDescent="0.25">
      <c r="F371" s="436" t="str">
        <f t="shared" si="15"/>
        <v xml:space="preserve"> </v>
      </c>
      <c r="G371" s="437" t="str">
        <f t="shared" si="16"/>
        <v xml:space="preserve"> </v>
      </c>
      <c r="H371" s="438" t="str">
        <f t="shared" si="17"/>
        <v xml:space="preserve"> </v>
      </c>
      <c r="J371" s="334"/>
    </row>
    <row r="372" spans="6:10" x14ac:dyDescent="0.25">
      <c r="F372" s="436" t="str">
        <f t="shared" si="15"/>
        <v xml:space="preserve"> </v>
      </c>
      <c r="G372" s="437" t="str">
        <f t="shared" si="16"/>
        <v xml:space="preserve"> </v>
      </c>
      <c r="H372" s="438" t="str">
        <f t="shared" si="17"/>
        <v xml:space="preserve"> </v>
      </c>
      <c r="J372" s="334"/>
    </row>
    <row r="373" spans="6:10" x14ac:dyDescent="0.25">
      <c r="F373" s="436" t="str">
        <f t="shared" si="15"/>
        <v xml:space="preserve"> </v>
      </c>
      <c r="G373" s="437" t="str">
        <f t="shared" si="16"/>
        <v xml:space="preserve"> </v>
      </c>
      <c r="H373" s="438" t="str">
        <f t="shared" si="17"/>
        <v xml:space="preserve"> </v>
      </c>
      <c r="J373" s="334"/>
    </row>
    <row r="374" spans="6:10" x14ac:dyDescent="0.25">
      <c r="F374" s="436" t="str">
        <f t="shared" si="15"/>
        <v xml:space="preserve"> </v>
      </c>
      <c r="G374" s="437" t="str">
        <f t="shared" si="16"/>
        <v xml:space="preserve"> </v>
      </c>
      <c r="H374" s="438" t="str">
        <f t="shared" si="17"/>
        <v xml:space="preserve"> </v>
      </c>
      <c r="J374" s="334"/>
    </row>
    <row r="375" spans="6:10" x14ac:dyDescent="0.25">
      <c r="F375" s="436" t="str">
        <f t="shared" si="15"/>
        <v xml:space="preserve"> </v>
      </c>
      <c r="G375" s="437" t="str">
        <f t="shared" si="16"/>
        <v xml:space="preserve"> </v>
      </c>
      <c r="H375" s="438" t="str">
        <f t="shared" si="17"/>
        <v xml:space="preserve"> </v>
      </c>
      <c r="J375" s="334"/>
    </row>
    <row r="376" spans="6:10" x14ac:dyDescent="0.25">
      <c r="F376" s="436" t="str">
        <f t="shared" si="15"/>
        <v xml:space="preserve"> </v>
      </c>
      <c r="G376" s="437" t="str">
        <f t="shared" si="16"/>
        <v xml:space="preserve"> </v>
      </c>
      <c r="H376" s="438" t="str">
        <f t="shared" si="17"/>
        <v xml:space="preserve"> </v>
      </c>
      <c r="J376" s="334"/>
    </row>
    <row r="377" spans="6:10" x14ac:dyDescent="0.25">
      <c r="F377" s="436" t="str">
        <f t="shared" si="15"/>
        <v xml:space="preserve"> </v>
      </c>
      <c r="G377" s="437" t="str">
        <f t="shared" si="16"/>
        <v xml:space="preserve"> </v>
      </c>
      <c r="H377" s="438" t="str">
        <f t="shared" si="17"/>
        <v xml:space="preserve"> </v>
      </c>
      <c r="J377" s="334"/>
    </row>
    <row r="378" spans="6:10" x14ac:dyDescent="0.25">
      <c r="F378" s="436" t="str">
        <f t="shared" si="15"/>
        <v xml:space="preserve"> </v>
      </c>
      <c r="G378" s="437" t="str">
        <f t="shared" si="16"/>
        <v xml:space="preserve"> </v>
      </c>
      <c r="H378" s="438" t="str">
        <f t="shared" si="17"/>
        <v xml:space="preserve"> </v>
      </c>
      <c r="J378" s="334"/>
    </row>
    <row r="379" spans="6:10" x14ac:dyDescent="0.25">
      <c r="F379" s="436" t="str">
        <f t="shared" si="15"/>
        <v xml:space="preserve"> </v>
      </c>
      <c r="G379" s="437" t="str">
        <f t="shared" si="16"/>
        <v xml:space="preserve"> </v>
      </c>
      <c r="H379" s="438" t="str">
        <f t="shared" si="17"/>
        <v xml:space="preserve"> </v>
      </c>
      <c r="J379" s="334"/>
    </row>
    <row r="380" spans="6:10" x14ac:dyDescent="0.25">
      <c r="F380" s="436" t="str">
        <f t="shared" si="15"/>
        <v xml:space="preserve"> </v>
      </c>
      <c r="G380" s="437" t="str">
        <f t="shared" si="16"/>
        <v xml:space="preserve"> </v>
      </c>
      <c r="H380" s="438" t="str">
        <f t="shared" si="17"/>
        <v xml:space="preserve"> </v>
      </c>
      <c r="J380" s="334"/>
    </row>
    <row r="381" spans="6:10" x14ac:dyDescent="0.25">
      <c r="F381" s="436" t="str">
        <f t="shared" si="15"/>
        <v xml:space="preserve"> </v>
      </c>
      <c r="G381" s="437" t="str">
        <f t="shared" si="16"/>
        <v xml:space="preserve"> </v>
      </c>
      <c r="H381" s="438" t="str">
        <f t="shared" si="17"/>
        <v xml:space="preserve"> </v>
      </c>
      <c r="J381" s="334"/>
    </row>
    <row r="382" spans="6:10" x14ac:dyDescent="0.25">
      <c r="F382" s="436" t="str">
        <f t="shared" si="15"/>
        <v xml:space="preserve"> </v>
      </c>
      <c r="G382" s="437" t="str">
        <f t="shared" si="16"/>
        <v xml:space="preserve"> </v>
      </c>
      <c r="H382" s="438" t="str">
        <f t="shared" si="17"/>
        <v xml:space="preserve"> </v>
      </c>
      <c r="J382" s="334"/>
    </row>
    <row r="383" spans="6:10" x14ac:dyDescent="0.25">
      <c r="F383" s="436" t="str">
        <f t="shared" si="15"/>
        <v xml:space="preserve"> </v>
      </c>
      <c r="G383" s="437" t="str">
        <f t="shared" si="16"/>
        <v xml:space="preserve"> </v>
      </c>
      <c r="H383" s="438" t="str">
        <f t="shared" si="17"/>
        <v xml:space="preserve"> </v>
      </c>
      <c r="J383" s="334"/>
    </row>
    <row r="384" spans="6:10" x14ac:dyDescent="0.25">
      <c r="F384" s="436" t="str">
        <f t="shared" si="15"/>
        <v xml:space="preserve"> </v>
      </c>
      <c r="G384" s="437" t="str">
        <f t="shared" si="16"/>
        <v xml:space="preserve"> </v>
      </c>
      <c r="H384" s="438" t="str">
        <f t="shared" si="17"/>
        <v xml:space="preserve"> </v>
      </c>
      <c r="J384" s="334"/>
    </row>
    <row r="385" spans="6:10" x14ac:dyDescent="0.25">
      <c r="F385" s="436" t="str">
        <f t="shared" si="15"/>
        <v xml:space="preserve"> </v>
      </c>
      <c r="G385" s="437" t="str">
        <f t="shared" si="16"/>
        <v xml:space="preserve"> </v>
      </c>
      <c r="H385" s="438" t="str">
        <f t="shared" si="17"/>
        <v xml:space="preserve"> </v>
      </c>
      <c r="J385" s="334"/>
    </row>
    <row r="386" spans="6:10" x14ac:dyDescent="0.25">
      <c r="F386" s="436" t="str">
        <f t="shared" si="15"/>
        <v xml:space="preserve"> </v>
      </c>
      <c r="G386" s="437" t="str">
        <f t="shared" si="16"/>
        <v xml:space="preserve"> </v>
      </c>
      <c r="H386" s="438" t="str">
        <f t="shared" si="17"/>
        <v xml:space="preserve"> </v>
      </c>
      <c r="J386" s="334"/>
    </row>
    <row r="387" spans="6:10" x14ac:dyDescent="0.25">
      <c r="F387" s="436" t="str">
        <f t="shared" si="15"/>
        <v xml:space="preserve"> </v>
      </c>
      <c r="G387" s="437" t="str">
        <f t="shared" si="16"/>
        <v xml:space="preserve"> </v>
      </c>
      <c r="H387" s="438" t="str">
        <f t="shared" si="17"/>
        <v xml:space="preserve"> </v>
      </c>
      <c r="J387" s="334"/>
    </row>
    <row r="388" spans="6:10" x14ac:dyDescent="0.25">
      <c r="F388" s="436" t="str">
        <f t="shared" si="15"/>
        <v xml:space="preserve"> </v>
      </c>
      <c r="G388" s="437" t="str">
        <f t="shared" si="16"/>
        <v xml:space="preserve"> </v>
      </c>
      <c r="H388" s="438" t="str">
        <f t="shared" si="17"/>
        <v xml:space="preserve"> </v>
      </c>
      <c r="J388" s="334"/>
    </row>
    <row r="389" spans="6:10" x14ac:dyDescent="0.25">
      <c r="F389" s="436" t="str">
        <f t="shared" si="15"/>
        <v xml:space="preserve"> </v>
      </c>
      <c r="G389" s="437" t="str">
        <f t="shared" si="16"/>
        <v xml:space="preserve"> </v>
      </c>
      <c r="H389" s="438" t="str">
        <f t="shared" si="17"/>
        <v xml:space="preserve"> </v>
      </c>
      <c r="J389" s="334"/>
    </row>
    <row r="390" spans="6:10" x14ac:dyDescent="0.25">
      <c r="F390" s="436" t="str">
        <f t="shared" si="15"/>
        <v xml:space="preserve"> </v>
      </c>
      <c r="G390" s="437" t="str">
        <f t="shared" si="16"/>
        <v xml:space="preserve"> </v>
      </c>
      <c r="H390" s="438" t="str">
        <f t="shared" si="17"/>
        <v xml:space="preserve"> </v>
      </c>
      <c r="J390" s="334"/>
    </row>
    <row r="391" spans="6:10" x14ac:dyDescent="0.25">
      <c r="F391" s="436" t="str">
        <f t="shared" si="15"/>
        <v xml:space="preserve"> </v>
      </c>
      <c r="G391" s="437" t="str">
        <f t="shared" si="16"/>
        <v xml:space="preserve"> </v>
      </c>
      <c r="H391" s="438" t="str">
        <f t="shared" si="17"/>
        <v xml:space="preserve"> </v>
      </c>
      <c r="J391" s="334"/>
    </row>
    <row r="392" spans="6:10" x14ac:dyDescent="0.25">
      <c r="F392" s="436" t="str">
        <f t="shared" si="15"/>
        <v xml:space="preserve"> </v>
      </c>
      <c r="G392" s="437" t="str">
        <f t="shared" si="16"/>
        <v xml:space="preserve"> </v>
      </c>
      <c r="H392" s="438" t="str">
        <f t="shared" si="17"/>
        <v xml:space="preserve"> </v>
      </c>
      <c r="J392" s="334"/>
    </row>
    <row r="393" spans="6:10" x14ac:dyDescent="0.25">
      <c r="F393" s="436" t="str">
        <f t="shared" si="15"/>
        <v xml:space="preserve"> </v>
      </c>
      <c r="G393" s="437" t="str">
        <f t="shared" si="16"/>
        <v xml:space="preserve"> </v>
      </c>
      <c r="H393" s="438" t="str">
        <f t="shared" si="17"/>
        <v xml:space="preserve"> </v>
      </c>
      <c r="J393" s="334"/>
    </row>
    <row r="394" spans="6:10" x14ac:dyDescent="0.25">
      <c r="F394" s="436" t="str">
        <f t="shared" si="15"/>
        <v xml:space="preserve"> </v>
      </c>
      <c r="G394" s="437" t="str">
        <f t="shared" si="16"/>
        <v xml:space="preserve"> </v>
      </c>
      <c r="H394" s="438" t="str">
        <f t="shared" si="17"/>
        <v xml:space="preserve"> </v>
      </c>
      <c r="J394" s="334"/>
    </row>
    <row r="395" spans="6:10" x14ac:dyDescent="0.25">
      <c r="F395" s="436" t="str">
        <f t="shared" ref="F395:F400" si="18">IF(E395-D395=0," ",E395-D395)</f>
        <v xml:space="preserve"> </v>
      </c>
      <c r="G395" s="437" t="str">
        <f t="shared" ref="G395:G400" si="19">IFERROR(E395/D395%," ")</f>
        <v xml:space="preserve"> </v>
      </c>
      <c r="H395" s="438" t="str">
        <f t="shared" ref="H395:H400" si="20">IFERROR(IF(A395=0,IF(ABS(F395)&lt;$H$6," ",IF(F395=0," ",F395))," ")," ")</f>
        <v xml:space="preserve"> </v>
      </c>
      <c r="J395" s="334"/>
    </row>
    <row r="396" spans="6:10" x14ac:dyDescent="0.25">
      <c r="F396" s="436" t="str">
        <f t="shared" si="18"/>
        <v xml:space="preserve"> </v>
      </c>
      <c r="G396" s="437" t="str">
        <f t="shared" si="19"/>
        <v xml:space="preserve"> </v>
      </c>
      <c r="H396" s="438" t="str">
        <f t="shared" si="20"/>
        <v xml:space="preserve"> </v>
      </c>
      <c r="J396" s="334"/>
    </row>
    <row r="397" spans="6:10" x14ac:dyDescent="0.25">
      <c r="F397" s="436" t="str">
        <f t="shared" si="18"/>
        <v xml:space="preserve"> </v>
      </c>
      <c r="G397" s="437" t="str">
        <f t="shared" si="19"/>
        <v xml:space="preserve"> </v>
      </c>
      <c r="H397" s="438" t="str">
        <f t="shared" si="20"/>
        <v xml:space="preserve"> </v>
      </c>
      <c r="J397" s="334"/>
    </row>
    <row r="398" spans="6:10" x14ac:dyDescent="0.25">
      <c r="F398" s="436" t="str">
        <f t="shared" si="18"/>
        <v xml:space="preserve"> </v>
      </c>
      <c r="G398" s="437" t="str">
        <f t="shared" si="19"/>
        <v xml:space="preserve"> </v>
      </c>
      <c r="H398" s="438" t="str">
        <f t="shared" si="20"/>
        <v xml:space="preserve"> </v>
      </c>
      <c r="J398" s="334"/>
    </row>
    <row r="399" spans="6:10" x14ac:dyDescent="0.25">
      <c r="F399" s="436" t="str">
        <f t="shared" si="18"/>
        <v xml:space="preserve"> </v>
      </c>
      <c r="G399" s="437" t="str">
        <f t="shared" si="19"/>
        <v xml:space="preserve"> </v>
      </c>
      <c r="H399" s="438" t="str">
        <f t="shared" si="20"/>
        <v xml:space="preserve"> </v>
      </c>
      <c r="J399" s="334"/>
    </row>
    <row r="400" spans="6:10" x14ac:dyDescent="0.25">
      <c r="F400" s="436" t="str">
        <f t="shared" si="18"/>
        <v xml:space="preserve"> </v>
      </c>
      <c r="G400" s="437" t="str">
        <f t="shared" si="19"/>
        <v xml:space="preserve"> </v>
      </c>
      <c r="H400" s="438" t="str">
        <f t="shared" si="20"/>
        <v xml:space="preserve"> </v>
      </c>
      <c r="J400" s="337" t="s">
        <v>245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14" location="'KM-FIII-10-E'!A1" display="KM-FIII-10-E"/>
    <hyperlink ref="K4" location="'KM-FIII-01'!A1" display="KM-FIII-01"/>
    <hyperlink ref="K5" location="'KM-FIII-02'!A1" display="KM-FIII-02"/>
    <hyperlink ref="K3" location="'KM-FIII'!A1" display="KM-FIII"/>
    <hyperlink ref="K6" location="'KM-FIII-10-1'!A1" display="'KM-FIII-10-1 "/>
    <hyperlink ref="K7" location="'KM-FIII-10-2'!A1" display="'KM-FIII-10-2 "/>
    <hyperlink ref="K8" location="'KM-FIII-10-3'!A1" display="'KM-FIII-10-3 "/>
    <hyperlink ref="K9" location="'KM-FIII-10-4'!A1" display="'KM-FIII-10-4 "/>
    <hyperlink ref="K10" location="'KM-FIII-10-5'!A1" display="'KM-FIII-10-5 "/>
    <hyperlink ref="K11" location="'KM-FIII-10-6'!A1" display="'KM-FIII-10-6 "/>
    <hyperlink ref="K12" location="'KM-FIII-10-7'!A1" display="'KM-FIII-10-7 "/>
    <hyperlink ref="K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scale="93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workbookViewId="0"/>
  </sheetViews>
  <sheetFormatPr defaultColWidth="7.75" defaultRowHeight="16.5" x14ac:dyDescent="0.3"/>
  <cols>
    <col min="1" max="1" width="7.75" style="179" customWidth="1"/>
    <col min="2" max="2" width="7.875" style="167" customWidth="1"/>
    <col min="3" max="3" width="41.625" style="167" customWidth="1"/>
    <col min="4" max="9" width="10.375" style="167" customWidth="1"/>
    <col min="10" max="10" width="11" style="167" customWidth="1"/>
    <col min="11" max="16384" width="7.75" style="167"/>
  </cols>
  <sheetData>
    <row r="1" spans="1:11" s="144" customFormat="1" x14ac:dyDescent="0.3">
      <c r="A1" s="140" t="s">
        <v>184</v>
      </c>
      <c r="B1" s="141"/>
      <c r="C1" s="141"/>
      <c r="D1" s="142"/>
      <c r="E1" s="142"/>
      <c r="F1" s="141"/>
      <c r="G1" s="141"/>
      <c r="H1" s="141"/>
      <c r="I1" s="143"/>
    </row>
    <row r="2" spans="1:11" s="144" customFormat="1" x14ac:dyDescent="0.3">
      <c r="A2" s="145"/>
      <c r="B2" s="141"/>
      <c r="C2" s="143"/>
      <c r="D2" s="429">
        <f>A34</f>
        <v>0</v>
      </c>
      <c r="E2" s="429">
        <f>A36</f>
        <v>0</v>
      </c>
      <c r="F2" s="143"/>
      <c r="G2" s="143"/>
      <c r="H2" s="146"/>
      <c r="I2" s="143"/>
      <c r="J2" s="423" t="s">
        <v>357</v>
      </c>
    </row>
    <row r="3" spans="1:11" s="144" customFormat="1" x14ac:dyDescent="0.3">
      <c r="A3" s="9" t="s">
        <v>235</v>
      </c>
      <c r="B3" s="143"/>
      <c r="C3" s="143"/>
      <c r="D3" s="143"/>
      <c r="E3" s="143"/>
      <c r="F3" s="143"/>
      <c r="G3" s="143"/>
      <c r="H3" s="147" t="s">
        <v>0</v>
      </c>
      <c r="I3" s="143"/>
      <c r="J3" s="63" t="s">
        <v>47</v>
      </c>
      <c r="K3" s="3" t="s">
        <v>53</v>
      </c>
    </row>
    <row r="4" spans="1:11" s="144" customFormat="1" x14ac:dyDescent="0.3">
      <c r="A4" s="148" t="str">
        <f>"Ügyfél:   "&amp;Alapa!$C$17</f>
        <v xml:space="preserve">Ügyfél:   </v>
      </c>
      <c r="B4" s="149"/>
      <c r="C4" s="149"/>
      <c r="D4" s="150" t="s">
        <v>3</v>
      </c>
      <c r="E4" s="151">
        <f>Alapa!$C$15</f>
        <v>0</v>
      </c>
      <c r="F4" s="152"/>
      <c r="G4" s="153"/>
      <c r="H4" s="154"/>
      <c r="I4" s="155"/>
      <c r="J4" s="63" t="s">
        <v>1</v>
      </c>
      <c r="K4" s="3" t="s">
        <v>54</v>
      </c>
    </row>
    <row r="5" spans="1:11" s="144" customFormat="1" x14ac:dyDescent="0.3">
      <c r="A5" s="148" t="str">
        <f>"Fordulónap: "&amp;Alapa!$C$12</f>
        <v xml:space="preserve">Fordulónap: </v>
      </c>
      <c r="B5" s="156"/>
      <c r="C5" s="156"/>
      <c r="D5" s="157" t="s">
        <v>4</v>
      </c>
      <c r="E5" s="149" t="e">
        <f>VLOOKUP(K15,Alapa!$G$2:$H$22,2)</f>
        <v>#N/A</v>
      </c>
      <c r="F5" s="158"/>
      <c r="G5" s="149" t="s">
        <v>163</v>
      </c>
      <c r="H5" s="159" t="str">
        <f>IF(Alapa!$N$2=0," ",Alapa!$N$2)</f>
        <v xml:space="preserve"> </v>
      </c>
      <c r="I5" s="160"/>
      <c r="J5" s="63" t="s">
        <v>45</v>
      </c>
      <c r="K5" s="3" t="s">
        <v>55</v>
      </c>
    </row>
    <row r="6" spans="1:11" s="144" customFormat="1" x14ac:dyDescent="0.3">
      <c r="A6" s="161"/>
      <c r="B6" s="162"/>
      <c r="C6" s="163"/>
      <c r="D6" s="162"/>
      <c r="E6" s="164"/>
      <c r="F6" s="152"/>
      <c r="G6" s="165"/>
      <c r="H6" s="164"/>
      <c r="I6" s="143"/>
      <c r="J6" s="63" t="s">
        <v>227</v>
      </c>
      <c r="K6" s="3" t="s">
        <v>236</v>
      </c>
    </row>
    <row r="7" spans="1:11" x14ac:dyDescent="0.3">
      <c r="A7" s="166"/>
      <c r="B7" s="142"/>
      <c r="C7" s="143"/>
      <c r="D7" s="143"/>
      <c r="E7" s="143"/>
      <c r="F7" s="143"/>
      <c r="G7" s="142"/>
      <c r="H7" s="142"/>
      <c r="I7" s="142"/>
      <c r="J7" s="63" t="s">
        <v>228</v>
      </c>
      <c r="K7" s="3" t="s">
        <v>85</v>
      </c>
    </row>
    <row r="8" spans="1:11" ht="17.25" thickBot="1" x14ac:dyDescent="0.35">
      <c r="A8" s="168"/>
      <c r="B8" s="168"/>
      <c r="C8" s="168"/>
      <c r="D8" s="169"/>
      <c r="E8" s="169"/>
      <c r="F8" s="169"/>
      <c r="G8" s="169"/>
      <c r="H8" s="169"/>
      <c r="I8" s="169"/>
      <c r="J8" s="63" t="s">
        <v>229</v>
      </c>
      <c r="K8" s="3" t="s">
        <v>237</v>
      </c>
    </row>
    <row r="9" spans="1:11" ht="27" x14ac:dyDescent="0.3">
      <c r="A9" s="82" t="s">
        <v>58</v>
      </c>
      <c r="B9" s="83" t="s">
        <v>59</v>
      </c>
      <c r="C9" s="84" t="s">
        <v>60</v>
      </c>
      <c r="D9" s="83" t="s">
        <v>61</v>
      </c>
      <c r="E9" s="83" t="s">
        <v>62</v>
      </c>
      <c r="F9" s="83" t="s">
        <v>63</v>
      </c>
      <c r="G9" s="85" t="s">
        <v>64</v>
      </c>
      <c r="H9" s="83" t="s">
        <v>65</v>
      </c>
      <c r="I9" s="86" t="s">
        <v>66</v>
      </c>
      <c r="J9" s="63" t="s">
        <v>230</v>
      </c>
      <c r="K9" s="3" t="s">
        <v>238</v>
      </c>
    </row>
    <row r="10" spans="1:11" x14ac:dyDescent="0.3">
      <c r="A10" s="79"/>
      <c r="B10" s="87"/>
      <c r="C10" s="87"/>
      <c r="D10" s="87"/>
      <c r="E10" s="87"/>
      <c r="F10" s="87"/>
      <c r="G10" s="87"/>
      <c r="H10" s="87"/>
      <c r="I10" s="88"/>
      <c r="J10" s="63" t="s">
        <v>231</v>
      </c>
      <c r="K10" s="3" t="s">
        <v>239</v>
      </c>
    </row>
    <row r="11" spans="1:11" x14ac:dyDescent="0.3">
      <c r="A11" s="89" t="s">
        <v>67</v>
      </c>
      <c r="B11" s="87"/>
      <c r="C11" s="87"/>
      <c r="D11" s="87"/>
      <c r="E11" s="87"/>
      <c r="F11" s="87"/>
      <c r="G11" s="87"/>
      <c r="H11" s="87"/>
      <c r="I11" s="88"/>
      <c r="J11" s="63" t="s">
        <v>232</v>
      </c>
      <c r="K11" s="3" t="s">
        <v>155</v>
      </c>
    </row>
    <row r="12" spans="1:11" x14ac:dyDescent="0.3">
      <c r="A12" s="318"/>
      <c r="B12" s="319"/>
      <c r="C12" s="320"/>
      <c r="D12" s="321"/>
      <c r="E12" s="322"/>
      <c r="F12" s="322"/>
      <c r="G12" s="182">
        <f>E12-F12</f>
        <v>0</v>
      </c>
      <c r="H12" s="322"/>
      <c r="I12" s="323"/>
      <c r="J12" s="63" t="s">
        <v>233</v>
      </c>
      <c r="K12" s="3" t="s">
        <v>240</v>
      </c>
    </row>
    <row r="13" spans="1:11" x14ac:dyDescent="0.3">
      <c r="A13" s="318"/>
      <c r="B13" s="319"/>
      <c r="C13" s="320"/>
      <c r="D13" s="321"/>
      <c r="E13" s="322"/>
      <c r="F13" s="322"/>
      <c r="G13" s="182">
        <f>E13-F13</f>
        <v>0</v>
      </c>
      <c r="H13" s="322"/>
      <c r="I13" s="323"/>
      <c r="J13" s="63" t="s">
        <v>234</v>
      </c>
      <c r="K13" s="3" t="s">
        <v>156</v>
      </c>
    </row>
    <row r="14" spans="1:11" x14ac:dyDescent="0.3">
      <c r="A14" s="180"/>
      <c r="B14" s="181"/>
      <c r="C14" s="91" t="s">
        <v>68</v>
      </c>
      <c r="D14" s="92"/>
      <c r="E14" s="182"/>
      <c r="F14" s="93"/>
      <c r="G14" s="90">
        <f>E14-F14</f>
        <v>0</v>
      </c>
      <c r="H14" s="93"/>
      <c r="I14" s="93"/>
      <c r="J14" s="63" t="s">
        <v>273</v>
      </c>
      <c r="K14" s="3" t="s">
        <v>268</v>
      </c>
    </row>
    <row r="15" spans="1:11" x14ac:dyDescent="0.3">
      <c r="A15" s="470" t="s">
        <v>69</v>
      </c>
      <c r="B15" s="471"/>
      <c r="C15" s="471"/>
      <c r="D15" s="472"/>
      <c r="E15" s="94">
        <f>SUM(E12:E14)</f>
        <v>0</v>
      </c>
      <c r="F15" s="94">
        <f>SUM(F12:F14)</f>
        <v>0</v>
      </c>
      <c r="G15" s="94">
        <f>SUM(G12:G14)</f>
        <v>0</v>
      </c>
      <c r="H15" s="95"/>
      <c r="I15" s="96"/>
      <c r="J15" s="3" t="s">
        <v>4</v>
      </c>
      <c r="K15" s="305">
        <v>1</v>
      </c>
    </row>
    <row r="16" spans="1:11" x14ac:dyDescent="0.3">
      <c r="A16" s="180"/>
      <c r="B16" s="181"/>
      <c r="C16" s="184" t="s">
        <v>70</v>
      </c>
      <c r="D16" s="321"/>
      <c r="E16" s="322"/>
      <c r="F16" s="322"/>
      <c r="G16" s="182">
        <f>E16-F16</f>
        <v>0</v>
      </c>
      <c r="H16" s="322"/>
      <c r="I16" s="323"/>
    </row>
    <row r="17" spans="1:9" x14ac:dyDescent="0.3">
      <c r="A17" s="89" t="s">
        <v>71</v>
      </c>
      <c r="B17" s="87"/>
      <c r="C17" s="87"/>
      <c r="D17" s="87"/>
      <c r="E17" s="87"/>
      <c r="F17" s="87"/>
      <c r="G17" s="87"/>
      <c r="H17" s="87"/>
      <c r="I17" s="88"/>
    </row>
    <row r="18" spans="1:9" x14ac:dyDescent="0.3">
      <c r="A18" s="318"/>
      <c r="B18" s="319"/>
      <c r="C18" s="320"/>
      <c r="D18" s="321"/>
      <c r="E18" s="322"/>
      <c r="F18" s="322"/>
      <c r="G18" s="182">
        <f>E18-F18</f>
        <v>0</v>
      </c>
      <c r="H18" s="322"/>
      <c r="I18" s="323"/>
    </row>
    <row r="19" spans="1:9" x14ac:dyDescent="0.3">
      <c r="A19" s="318"/>
      <c r="B19" s="319"/>
      <c r="C19" s="320"/>
      <c r="D19" s="321"/>
      <c r="E19" s="322"/>
      <c r="F19" s="322"/>
      <c r="G19" s="182">
        <f>E19-F19</f>
        <v>0</v>
      </c>
      <c r="H19" s="322"/>
      <c r="I19" s="323"/>
    </row>
    <row r="20" spans="1:9" x14ac:dyDescent="0.3">
      <c r="A20" s="180"/>
      <c r="B20" s="181"/>
      <c r="C20" s="91" t="s">
        <v>72</v>
      </c>
      <c r="D20" s="92"/>
      <c r="E20" s="182"/>
      <c r="F20" s="93"/>
      <c r="G20" s="90">
        <f>E20-F20</f>
        <v>0</v>
      </c>
      <c r="H20" s="93"/>
      <c r="I20" s="93"/>
    </row>
    <row r="21" spans="1:9" x14ac:dyDescent="0.3">
      <c r="A21" s="470" t="s">
        <v>69</v>
      </c>
      <c r="B21" s="471"/>
      <c r="C21" s="471"/>
      <c r="D21" s="472"/>
      <c r="E21" s="94">
        <f>SUM(E18:E20)</f>
        <v>0</v>
      </c>
      <c r="F21" s="94">
        <f>SUM(F18:F20)</f>
        <v>0</v>
      </c>
      <c r="G21" s="94">
        <f>SUM(G18:G20)</f>
        <v>0</v>
      </c>
      <c r="H21" s="95"/>
      <c r="I21" s="96"/>
    </row>
    <row r="22" spans="1:9" x14ac:dyDescent="0.3">
      <c r="A22" s="89" t="s">
        <v>73</v>
      </c>
      <c r="B22" s="87"/>
      <c r="C22" s="87"/>
      <c r="D22" s="87"/>
      <c r="E22" s="87"/>
      <c r="F22" s="87"/>
      <c r="G22" s="87"/>
      <c r="H22" s="87"/>
      <c r="I22" s="88"/>
    </row>
    <row r="23" spans="1:9" x14ac:dyDescent="0.3">
      <c r="A23" s="318"/>
      <c r="B23" s="319"/>
      <c r="C23" s="320"/>
      <c r="D23" s="321"/>
      <c r="E23" s="322"/>
      <c r="F23" s="322"/>
      <c r="G23" s="182">
        <f>E23-F23</f>
        <v>0</v>
      </c>
      <c r="H23" s="322"/>
      <c r="I23" s="323"/>
    </row>
    <row r="24" spans="1:9" x14ac:dyDescent="0.3">
      <c r="A24" s="318"/>
      <c r="B24" s="319"/>
      <c r="C24" s="320"/>
      <c r="D24" s="321"/>
      <c r="E24" s="322"/>
      <c r="F24" s="322"/>
      <c r="G24" s="182">
        <f>E24-F24</f>
        <v>0</v>
      </c>
      <c r="H24" s="322"/>
      <c r="I24" s="323"/>
    </row>
    <row r="25" spans="1:9" x14ac:dyDescent="0.3">
      <c r="A25" s="180"/>
      <c r="B25" s="181"/>
      <c r="C25" s="91" t="s">
        <v>74</v>
      </c>
      <c r="D25" s="92"/>
      <c r="E25" s="182"/>
      <c r="F25" s="93"/>
      <c r="G25" s="90">
        <f>E25-F25</f>
        <v>0</v>
      </c>
      <c r="H25" s="93"/>
      <c r="I25" s="93"/>
    </row>
    <row r="26" spans="1:9" x14ac:dyDescent="0.3">
      <c r="A26" s="470" t="s">
        <v>69</v>
      </c>
      <c r="B26" s="471"/>
      <c r="C26" s="471"/>
      <c r="D26" s="472"/>
      <c r="E26" s="94">
        <f>SUM(E23:E25)</f>
        <v>0</v>
      </c>
      <c r="F26" s="94">
        <f>SUM(F23:F25)</f>
        <v>0</v>
      </c>
      <c r="G26" s="94">
        <f>SUM(G23:G25)</f>
        <v>0</v>
      </c>
      <c r="H26" s="95"/>
      <c r="I26" s="96"/>
    </row>
    <row r="27" spans="1:9" x14ac:dyDescent="0.3">
      <c r="A27" s="89" t="s">
        <v>75</v>
      </c>
      <c r="B27" s="87"/>
      <c r="C27" s="87"/>
      <c r="D27" s="87"/>
      <c r="E27" s="87"/>
      <c r="F27" s="87"/>
      <c r="G27" s="87"/>
      <c r="H27" s="87"/>
      <c r="I27" s="88"/>
    </row>
    <row r="28" spans="1:9" x14ac:dyDescent="0.3">
      <c r="A28" s="318"/>
      <c r="B28" s="319"/>
      <c r="C28" s="320"/>
      <c r="D28" s="321"/>
      <c r="E28" s="322"/>
      <c r="F28" s="322"/>
      <c r="G28" s="182">
        <f>E28-F28</f>
        <v>0</v>
      </c>
      <c r="H28" s="322"/>
      <c r="I28" s="323"/>
    </row>
    <row r="29" spans="1:9" x14ac:dyDescent="0.3">
      <c r="A29" s="318"/>
      <c r="B29" s="319"/>
      <c r="C29" s="320"/>
      <c r="D29" s="321"/>
      <c r="E29" s="322"/>
      <c r="F29" s="322"/>
      <c r="G29" s="182">
        <f>E29-F29</f>
        <v>0</v>
      </c>
      <c r="H29" s="322"/>
      <c r="I29" s="323"/>
    </row>
    <row r="30" spans="1:9" x14ac:dyDescent="0.3">
      <c r="A30" s="180"/>
      <c r="B30" s="181"/>
      <c r="C30" s="91" t="s">
        <v>74</v>
      </c>
      <c r="D30" s="92"/>
      <c r="E30" s="182"/>
      <c r="F30" s="93"/>
      <c r="G30" s="90">
        <f>E30-F30</f>
        <v>0</v>
      </c>
      <c r="H30" s="93"/>
      <c r="I30" s="93"/>
    </row>
    <row r="31" spans="1:9" ht="17.25" thickBot="1" x14ac:dyDescent="0.35">
      <c r="A31" s="473" t="s">
        <v>69</v>
      </c>
      <c r="B31" s="474"/>
      <c r="C31" s="474"/>
      <c r="D31" s="475"/>
      <c r="E31" s="97">
        <f>SUM(E28:E30)</f>
        <v>0</v>
      </c>
      <c r="F31" s="97">
        <f>SUM(F28:F30)</f>
        <v>0</v>
      </c>
      <c r="G31" s="97">
        <f>SUM(G28:G30)</f>
        <v>0</v>
      </c>
      <c r="H31" s="98"/>
      <c r="I31" s="99"/>
    </row>
    <row r="32" spans="1:9" x14ac:dyDescent="0.3">
      <c r="A32" s="386"/>
      <c r="B32" s="386"/>
      <c r="C32" s="386"/>
      <c r="D32" s="386"/>
      <c r="E32" s="386"/>
      <c r="F32" s="386"/>
      <c r="G32" s="386"/>
      <c r="H32" s="386"/>
      <c r="I32" s="386"/>
    </row>
    <row r="33" spans="1:9" x14ac:dyDescent="0.3">
      <c r="A33" s="410" t="s">
        <v>224</v>
      </c>
      <c r="B33" s="386"/>
      <c r="C33" s="386"/>
      <c r="D33" s="386"/>
      <c r="E33" s="386"/>
      <c r="F33" s="386"/>
      <c r="G33" s="386"/>
      <c r="H33" s="386"/>
      <c r="I33" s="386"/>
    </row>
    <row r="34" spans="1:9" x14ac:dyDescent="0.3">
      <c r="A34" s="3"/>
      <c r="B34" s="387"/>
      <c r="C34" s="388"/>
      <c r="D34" s="389"/>
      <c r="E34" s="389"/>
      <c r="F34" s="389"/>
      <c r="G34" s="389"/>
      <c r="H34" s="389"/>
      <c r="I34" s="389"/>
    </row>
    <row r="35" spans="1:9" x14ac:dyDescent="0.3">
      <c r="A35" s="411" t="s">
        <v>26</v>
      </c>
      <c r="B35" s="25"/>
      <c r="C35" s="25"/>
      <c r="D35" s="23"/>
      <c r="E35" s="23"/>
      <c r="F35" s="23"/>
      <c r="G35" s="23"/>
      <c r="H35" s="23"/>
      <c r="I35" s="23"/>
    </row>
    <row r="36" spans="1:9" x14ac:dyDescent="0.3">
      <c r="A36" s="3"/>
      <c r="B36" s="373"/>
      <c r="C36" s="373"/>
      <c r="D36" s="374"/>
      <c r="E36" s="374"/>
      <c r="F36" s="418"/>
      <c r="G36" s="418"/>
      <c r="H36" s="418"/>
      <c r="I36" s="418"/>
    </row>
    <row r="37" spans="1:9" x14ac:dyDescent="0.3">
      <c r="A37" s="27"/>
      <c r="B37" s="27"/>
      <c r="C37" s="25"/>
      <c r="D37" s="23"/>
      <c r="E37" s="23"/>
      <c r="F37" s="23"/>
      <c r="G37" s="23"/>
      <c r="H37" s="23"/>
      <c r="I37" s="23"/>
    </row>
  </sheetData>
  <mergeCells count="4">
    <mergeCell ref="A15:D15"/>
    <mergeCell ref="A21:D21"/>
    <mergeCell ref="A26:D26"/>
    <mergeCell ref="A31:D31"/>
  </mergeCells>
  <phoneticPr fontId="0" type="noConversion"/>
  <hyperlinks>
    <hyperlink ref="J14" location="'KM-FIII-10-E'!A1" display="KM-FIII-10-E"/>
    <hyperlink ref="J4" location="'KM-FIII-01'!A1" display="KM-FIII-01"/>
    <hyperlink ref="J5" location="'KM-FIII-02'!A1" display="KM-FIII-02"/>
    <hyperlink ref="J3" location="'KM-FIII'!A1" display="KM-FIII"/>
    <hyperlink ref="J6" location="'KM-FIII-10-1'!A1" display="'KM-FIII-10-1 "/>
    <hyperlink ref="J7" location="'KM-FIII-10-2'!A1" display="'KM-FIII-10-2 "/>
    <hyperlink ref="J8" location="'KM-FIII-10-3'!A1" display="'KM-FIII-10-3 "/>
    <hyperlink ref="J9" location="'KM-FIII-10-4'!A1" display="'KM-FIII-10-4 "/>
    <hyperlink ref="J10" location="'KM-FIII-10-5'!A1" display="'KM-FIII-10-5 "/>
    <hyperlink ref="J11" location="'KM-FIII-10-6'!A1" display="'KM-FIII-10-6 "/>
    <hyperlink ref="J12" location="'KM-FIII-10-7'!A1" display="'KM-FIII-10-7 "/>
    <hyperlink ref="J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>
    <pageSetUpPr fitToPage="1"/>
  </sheetPr>
  <dimension ref="A1:M54"/>
  <sheetViews>
    <sheetView showGridLines="0" workbookViewId="0"/>
  </sheetViews>
  <sheetFormatPr defaultRowHeight="12.75" x14ac:dyDescent="0.2"/>
  <cols>
    <col min="1" max="1" width="7.5" style="217" customWidth="1"/>
    <col min="2" max="2" width="37.125" style="217" customWidth="1"/>
    <col min="3" max="3" width="9.375" style="217" customWidth="1"/>
    <col min="4" max="4" width="8.625" style="217" customWidth="1"/>
    <col min="5" max="5" width="8.875" style="217" bestFit="1" customWidth="1"/>
    <col min="6" max="6" width="9.625" style="217" customWidth="1"/>
    <col min="7" max="7" width="10.875" style="217" customWidth="1"/>
    <col min="8" max="12" width="8.75" style="217" customWidth="1"/>
    <col min="13" max="16384" width="9" style="217"/>
  </cols>
  <sheetData>
    <row r="1" spans="1:13" ht="15" customHeight="1" x14ac:dyDescent="0.3">
      <c r="A1" s="6" t="s">
        <v>217</v>
      </c>
      <c r="B1" s="7"/>
      <c r="C1" s="8"/>
      <c r="D1" s="8"/>
      <c r="E1" s="8"/>
      <c r="F1" s="8"/>
      <c r="L1" s="264"/>
      <c r="M1" s="264"/>
    </row>
    <row r="2" spans="1:13" ht="16.5" x14ac:dyDescent="0.3">
      <c r="A2" s="8"/>
      <c r="B2" s="8"/>
      <c r="C2" s="8"/>
      <c r="D2" s="427">
        <f>A51</f>
        <v>0</v>
      </c>
      <c r="E2" s="430">
        <f>A53</f>
        <v>0</v>
      </c>
      <c r="F2" s="143"/>
      <c r="G2" s="424" t="s">
        <v>357</v>
      </c>
    </row>
    <row r="3" spans="1:13" ht="16.5" x14ac:dyDescent="0.3">
      <c r="A3" s="9" t="s">
        <v>220</v>
      </c>
      <c r="B3" s="10"/>
      <c r="C3" s="11"/>
      <c r="D3" s="11"/>
      <c r="E3" s="215"/>
      <c r="F3" s="215"/>
      <c r="G3" s="63" t="s">
        <v>47</v>
      </c>
      <c r="H3" s="3" t="s">
        <v>53</v>
      </c>
    </row>
    <row r="4" spans="1:13" ht="16.5" x14ac:dyDescent="0.3">
      <c r="A4" s="13" t="str">
        <f>"Ügyfél:   "&amp;Alapa!$C$17</f>
        <v xml:space="preserve">Ügyfél:   </v>
      </c>
      <c r="B4" s="265"/>
      <c r="C4" s="16" t="s">
        <v>3</v>
      </c>
      <c r="D4" s="14">
        <f>Alapa!$C$15</f>
        <v>0</v>
      </c>
      <c r="E4" s="263"/>
      <c r="F4" s="266"/>
      <c r="G4" s="63" t="s">
        <v>1</v>
      </c>
      <c r="H4" s="3" t="s">
        <v>54</v>
      </c>
    </row>
    <row r="5" spans="1:13" ht="16.5" x14ac:dyDescent="0.3">
      <c r="A5" s="13" t="str">
        <f>"Fordulónap: "&amp;Alapa!$C$12</f>
        <v xml:space="preserve">Fordulónap: </v>
      </c>
      <c r="B5" s="265"/>
      <c r="C5" s="13" t="s">
        <v>4</v>
      </c>
      <c r="D5" s="14" t="e">
        <f>VLOOKUP(H15,Alapa!$G$2:$H$22,2)</f>
        <v>#N/A</v>
      </c>
      <c r="E5" s="263"/>
      <c r="F5" s="266"/>
      <c r="G5" s="63" t="s">
        <v>45</v>
      </c>
      <c r="H5" s="3" t="s">
        <v>55</v>
      </c>
    </row>
    <row r="6" spans="1:13" ht="16.5" x14ac:dyDescent="0.3">
      <c r="A6" s="17"/>
      <c r="B6" s="220"/>
      <c r="C6" s="13" t="s">
        <v>51</v>
      </c>
      <c r="D6" s="14" t="str">
        <f>IF(Alapa!$N$2=0," ",Alapa!$N$2)</f>
        <v xml:space="preserve"> </v>
      </c>
      <c r="E6" s="263"/>
      <c r="F6" s="266"/>
      <c r="G6" s="63" t="s">
        <v>227</v>
      </c>
      <c r="H6" s="3" t="s">
        <v>236</v>
      </c>
    </row>
    <row r="7" spans="1:13" ht="16.5" x14ac:dyDescent="0.3">
      <c r="A7" s="17"/>
      <c r="B7" s="220"/>
      <c r="C7" s="19"/>
      <c r="D7" s="19"/>
      <c r="E7" s="20"/>
      <c r="F7" s="169"/>
      <c r="G7" s="63" t="s">
        <v>228</v>
      </c>
      <c r="H7" s="3" t="s">
        <v>85</v>
      </c>
    </row>
    <row r="8" spans="1:13" ht="17.25" thickBot="1" x14ac:dyDescent="0.35">
      <c r="A8" s="169"/>
      <c r="B8" s="169"/>
      <c r="C8" s="169" t="s">
        <v>76</v>
      </c>
      <c r="D8" s="169"/>
      <c r="E8" s="169"/>
      <c r="F8" s="169"/>
      <c r="G8" s="63" t="s">
        <v>229</v>
      </c>
      <c r="H8" s="3" t="s">
        <v>237</v>
      </c>
    </row>
    <row r="9" spans="1:13" ht="26.45" customHeight="1" x14ac:dyDescent="0.3">
      <c r="A9" s="483" t="s">
        <v>59</v>
      </c>
      <c r="B9" s="485" t="s">
        <v>85</v>
      </c>
      <c r="C9" s="487" t="s">
        <v>86</v>
      </c>
      <c r="D9" s="487"/>
      <c r="E9" s="487"/>
      <c r="F9" s="481" t="s">
        <v>84</v>
      </c>
      <c r="G9" s="63" t="s">
        <v>230</v>
      </c>
      <c r="H9" s="3" t="s">
        <v>238</v>
      </c>
    </row>
    <row r="10" spans="1:13" ht="27" x14ac:dyDescent="0.3">
      <c r="A10" s="484"/>
      <c r="B10" s="486"/>
      <c r="C10" s="267" t="s">
        <v>87</v>
      </c>
      <c r="D10" s="267" t="s">
        <v>88</v>
      </c>
      <c r="E10" s="267" t="s">
        <v>89</v>
      </c>
      <c r="F10" s="482"/>
      <c r="G10" s="63" t="s">
        <v>231</v>
      </c>
      <c r="H10" s="3" t="s">
        <v>239</v>
      </c>
    </row>
    <row r="11" spans="1:13" ht="16.5" x14ac:dyDescent="0.3">
      <c r="A11" s="193"/>
      <c r="B11" s="268"/>
      <c r="C11" s="268"/>
      <c r="D11" s="268"/>
      <c r="E11" s="268"/>
      <c r="F11" s="269"/>
      <c r="G11" s="63" t="s">
        <v>232</v>
      </c>
      <c r="H11" s="3" t="s">
        <v>155</v>
      </c>
    </row>
    <row r="12" spans="1:13" ht="16.5" x14ac:dyDescent="0.3">
      <c r="A12" s="270" t="s">
        <v>90</v>
      </c>
      <c r="B12" s="268"/>
      <c r="C12" s="268"/>
      <c r="D12" s="268"/>
      <c r="E12" s="268"/>
      <c r="F12" s="269"/>
      <c r="G12" s="63" t="s">
        <v>233</v>
      </c>
      <c r="H12" s="3" t="s">
        <v>240</v>
      </c>
    </row>
    <row r="13" spans="1:13" ht="16.5" x14ac:dyDescent="0.3">
      <c r="A13" s="324"/>
      <c r="B13" s="325"/>
      <c r="C13" s="325"/>
      <c r="D13" s="325"/>
      <c r="E13" s="325"/>
      <c r="F13" s="173">
        <f>C13-D13-E13</f>
        <v>0</v>
      </c>
      <c r="G13" s="63" t="s">
        <v>234</v>
      </c>
      <c r="H13" s="3" t="s">
        <v>156</v>
      </c>
    </row>
    <row r="14" spans="1:13" ht="16.5" x14ac:dyDescent="0.3">
      <c r="A14" s="324"/>
      <c r="B14" s="325"/>
      <c r="C14" s="325"/>
      <c r="D14" s="325"/>
      <c r="E14" s="325"/>
      <c r="F14" s="173">
        <f>C14-D14-E14</f>
        <v>0</v>
      </c>
      <c r="G14" s="63" t="s">
        <v>273</v>
      </c>
      <c r="H14" s="3" t="s">
        <v>268</v>
      </c>
    </row>
    <row r="15" spans="1:13" ht="16.5" x14ac:dyDescent="0.3">
      <c r="A15" s="324"/>
      <c r="B15" s="325"/>
      <c r="C15" s="325"/>
      <c r="D15" s="325"/>
      <c r="E15" s="325"/>
      <c r="F15" s="173">
        <f t="shared" ref="F15:F34" si="0">C15-D15-E15</f>
        <v>0</v>
      </c>
      <c r="G15" s="3" t="s">
        <v>4</v>
      </c>
      <c r="H15" s="305">
        <v>1</v>
      </c>
    </row>
    <row r="16" spans="1:13" ht="13.5" x14ac:dyDescent="0.25">
      <c r="A16" s="324"/>
      <c r="B16" s="325"/>
      <c r="C16" s="325"/>
      <c r="D16" s="325"/>
      <c r="E16" s="325"/>
      <c r="F16" s="173">
        <f t="shared" si="0"/>
        <v>0</v>
      </c>
    </row>
    <row r="17" spans="1:6" ht="13.5" x14ac:dyDescent="0.25">
      <c r="A17" s="324"/>
      <c r="B17" s="325"/>
      <c r="C17" s="325"/>
      <c r="D17" s="325"/>
      <c r="E17" s="325"/>
      <c r="F17" s="173">
        <f t="shared" si="0"/>
        <v>0</v>
      </c>
    </row>
    <row r="18" spans="1:6" ht="13.5" x14ac:dyDescent="0.25">
      <c r="A18" s="324"/>
      <c r="B18" s="325"/>
      <c r="C18" s="325"/>
      <c r="D18" s="325"/>
      <c r="E18" s="325"/>
      <c r="F18" s="173">
        <f t="shared" si="0"/>
        <v>0</v>
      </c>
    </row>
    <row r="19" spans="1:6" ht="13.5" x14ac:dyDescent="0.25">
      <c r="A19" s="324"/>
      <c r="B19" s="325"/>
      <c r="C19" s="325"/>
      <c r="D19" s="325"/>
      <c r="E19" s="325"/>
      <c r="F19" s="173">
        <f t="shared" si="0"/>
        <v>0</v>
      </c>
    </row>
    <row r="20" spans="1:6" ht="13.5" x14ac:dyDescent="0.25">
      <c r="A20" s="324"/>
      <c r="B20" s="325"/>
      <c r="C20" s="325"/>
      <c r="D20" s="325"/>
      <c r="E20" s="325"/>
      <c r="F20" s="173">
        <f t="shared" si="0"/>
        <v>0</v>
      </c>
    </row>
    <row r="21" spans="1:6" ht="13.5" x14ac:dyDescent="0.25">
      <c r="A21" s="324"/>
      <c r="B21" s="325"/>
      <c r="C21" s="325"/>
      <c r="D21" s="325"/>
      <c r="E21" s="325"/>
      <c r="F21" s="173">
        <f t="shared" si="0"/>
        <v>0</v>
      </c>
    </row>
    <row r="22" spans="1:6" ht="13.5" x14ac:dyDescent="0.25">
      <c r="A22" s="324"/>
      <c r="B22" s="325"/>
      <c r="C22" s="325"/>
      <c r="D22" s="325"/>
      <c r="E22" s="325"/>
      <c r="F22" s="173">
        <f>C22-D22-E22</f>
        <v>0</v>
      </c>
    </row>
    <row r="23" spans="1:6" ht="13.5" x14ac:dyDescent="0.25">
      <c r="A23" s="324"/>
      <c r="B23" s="325"/>
      <c r="C23" s="325"/>
      <c r="D23" s="325"/>
      <c r="E23" s="325"/>
      <c r="F23" s="173">
        <f t="shared" si="0"/>
        <v>0</v>
      </c>
    </row>
    <row r="24" spans="1:6" ht="13.5" x14ac:dyDescent="0.25">
      <c r="A24" s="324"/>
      <c r="B24" s="325"/>
      <c r="C24" s="325"/>
      <c r="D24" s="325"/>
      <c r="E24" s="325"/>
      <c r="F24" s="173">
        <f t="shared" si="0"/>
        <v>0</v>
      </c>
    </row>
    <row r="25" spans="1:6" ht="13.5" x14ac:dyDescent="0.25">
      <c r="A25" s="324"/>
      <c r="B25" s="325"/>
      <c r="C25" s="325"/>
      <c r="D25" s="325"/>
      <c r="E25" s="325"/>
      <c r="F25" s="173">
        <f t="shared" si="0"/>
        <v>0</v>
      </c>
    </row>
    <row r="26" spans="1:6" ht="13.5" x14ac:dyDescent="0.25">
      <c r="A26" s="324"/>
      <c r="B26" s="325"/>
      <c r="C26" s="325"/>
      <c r="D26" s="325"/>
      <c r="E26" s="325"/>
      <c r="F26" s="173">
        <f t="shared" si="0"/>
        <v>0</v>
      </c>
    </row>
    <row r="27" spans="1:6" ht="13.5" x14ac:dyDescent="0.25">
      <c r="A27" s="324"/>
      <c r="B27" s="325"/>
      <c r="C27" s="325"/>
      <c r="D27" s="325"/>
      <c r="E27" s="325"/>
      <c r="F27" s="173">
        <f t="shared" si="0"/>
        <v>0</v>
      </c>
    </row>
    <row r="28" spans="1:6" ht="13.5" x14ac:dyDescent="0.25">
      <c r="A28" s="324"/>
      <c r="B28" s="325"/>
      <c r="C28" s="325"/>
      <c r="D28" s="325"/>
      <c r="E28" s="325"/>
      <c r="F28" s="173">
        <f>C28-D28-E28</f>
        <v>0</v>
      </c>
    </row>
    <row r="29" spans="1:6" ht="13.5" x14ac:dyDescent="0.25">
      <c r="A29" s="324"/>
      <c r="B29" s="325"/>
      <c r="C29" s="325"/>
      <c r="D29" s="325"/>
      <c r="E29" s="325"/>
      <c r="F29" s="173">
        <f t="shared" si="0"/>
        <v>0</v>
      </c>
    </row>
    <row r="30" spans="1:6" ht="13.5" x14ac:dyDescent="0.25">
      <c r="A30" s="324"/>
      <c r="B30" s="325"/>
      <c r="C30" s="325"/>
      <c r="D30" s="325"/>
      <c r="E30" s="325"/>
      <c r="F30" s="173">
        <f t="shared" si="0"/>
        <v>0</v>
      </c>
    </row>
    <row r="31" spans="1:6" ht="13.5" x14ac:dyDescent="0.25">
      <c r="A31" s="324"/>
      <c r="B31" s="325"/>
      <c r="C31" s="325"/>
      <c r="D31" s="325"/>
      <c r="E31" s="325"/>
      <c r="F31" s="173">
        <f t="shared" si="0"/>
        <v>0</v>
      </c>
    </row>
    <row r="32" spans="1:6" ht="13.5" x14ac:dyDescent="0.25">
      <c r="A32" s="324"/>
      <c r="B32" s="325"/>
      <c r="C32" s="325"/>
      <c r="D32" s="325"/>
      <c r="E32" s="325"/>
      <c r="F32" s="173">
        <f>C32-D32-E32</f>
        <v>0</v>
      </c>
    </row>
    <row r="33" spans="1:9" ht="13.5" x14ac:dyDescent="0.25">
      <c r="A33" s="324"/>
      <c r="B33" s="325"/>
      <c r="C33" s="325"/>
      <c r="D33" s="325"/>
      <c r="E33" s="325"/>
      <c r="F33" s="173">
        <f t="shared" si="0"/>
        <v>0</v>
      </c>
    </row>
    <row r="34" spans="1:9" ht="13.5" x14ac:dyDescent="0.25">
      <c r="A34" s="324"/>
      <c r="B34" s="325"/>
      <c r="C34" s="325"/>
      <c r="D34" s="325"/>
      <c r="E34" s="325"/>
      <c r="F34" s="173">
        <f t="shared" si="0"/>
        <v>0</v>
      </c>
    </row>
    <row r="35" spans="1:9" ht="13.5" x14ac:dyDescent="0.25">
      <c r="A35" s="479" t="s">
        <v>69</v>
      </c>
      <c r="B35" s="480"/>
      <c r="C35" s="271">
        <f>SUM(C13:C34)</f>
        <v>0</v>
      </c>
      <c r="D35" s="271">
        <f>SUM(D13:D34)</f>
        <v>0</v>
      </c>
      <c r="E35" s="271">
        <f>SUM(E13:E34)</f>
        <v>0</v>
      </c>
      <c r="F35" s="272">
        <f>SUM(F13:F34)</f>
        <v>0</v>
      </c>
    </row>
    <row r="36" spans="1:9" ht="13.5" x14ac:dyDescent="0.25">
      <c r="A36" s="476" t="s">
        <v>91</v>
      </c>
      <c r="B36" s="477"/>
      <c r="C36" s="477"/>
      <c r="D36" s="477"/>
      <c r="E36" s="477"/>
      <c r="F36" s="478"/>
    </row>
    <row r="37" spans="1:9" ht="13.5" x14ac:dyDescent="0.25">
      <c r="A37" s="324"/>
      <c r="B37" s="325"/>
      <c r="C37" s="325"/>
      <c r="D37" s="325"/>
      <c r="E37" s="325"/>
      <c r="F37" s="173">
        <f>C37-D37-E37</f>
        <v>0</v>
      </c>
    </row>
    <row r="38" spans="1:9" ht="13.5" x14ac:dyDescent="0.25">
      <c r="A38" s="324"/>
      <c r="B38" s="325"/>
      <c r="C38" s="325"/>
      <c r="D38" s="325"/>
      <c r="E38" s="325"/>
      <c r="F38" s="173">
        <f>C38-D38-E38</f>
        <v>0</v>
      </c>
    </row>
    <row r="39" spans="1:9" ht="13.5" x14ac:dyDescent="0.25">
      <c r="A39" s="479" t="s">
        <v>69</v>
      </c>
      <c r="B39" s="480"/>
      <c r="C39" s="271">
        <f>SUM(C37:C38)</f>
        <v>0</v>
      </c>
      <c r="D39" s="271">
        <f>SUM(D37:D38)</f>
        <v>0</v>
      </c>
      <c r="E39" s="271">
        <f>SUM(E37:E38)</f>
        <v>0</v>
      </c>
      <c r="F39" s="272">
        <f>SUM(F37:F38)</f>
        <v>0</v>
      </c>
    </row>
    <row r="40" spans="1:9" ht="13.5" x14ac:dyDescent="0.25">
      <c r="A40" s="476" t="s">
        <v>92</v>
      </c>
      <c r="B40" s="477"/>
      <c r="C40" s="477"/>
      <c r="D40" s="477"/>
      <c r="E40" s="477"/>
      <c r="F40" s="478"/>
    </row>
    <row r="41" spans="1:9" ht="13.5" x14ac:dyDescent="0.25">
      <c r="A41" s="324"/>
      <c r="B41" s="325"/>
      <c r="C41" s="325"/>
      <c r="D41" s="325"/>
      <c r="E41" s="325"/>
      <c r="F41" s="173">
        <f>C41-D41-E41</f>
        <v>0</v>
      </c>
      <c r="I41" s="217" t="s">
        <v>0</v>
      </c>
    </row>
    <row r="42" spans="1:9" ht="13.5" x14ac:dyDescent="0.25">
      <c r="A42" s="324"/>
      <c r="B42" s="325"/>
      <c r="C42" s="325"/>
      <c r="D42" s="325"/>
      <c r="E42" s="325"/>
      <c r="F42" s="173">
        <f>C42-D42-E42</f>
        <v>0</v>
      </c>
    </row>
    <row r="43" spans="1:9" ht="13.5" x14ac:dyDescent="0.25">
      <c r="A43" s="479" t="s">
        <v>69</v>
      </c>
      <c r="B43" s="480"/>
      <c r="C43" s="271">
        <f>SUM(C41:C42)</f>
        <v>0</v>
      </c>
      <c r="D43" s="271">
        <f>SUM(D41:D42)</f>
        <v>0</v>
      </c>
      <c r="E43" s="271">
        <f>SUM(E41:E42)</f>
        <v>0</v>
      </c>
      <c r="F43" s="272">
        <f>SUM(F41:F42)</f>
        <v>0</v>
      </c>
    </row>
    <row r="44" spans="1:9" ht="13.5" x14ac:dyDescent="0.25">
      <c r="A44" s="476" t="s">
        <v>93</v>
      </c>
      <c r="B44" s="477"/>
      <c r="C44" s="477"/>
      <c r="D44" s="477"/>
      <c r="E44" s="477"/>
      <c r="F44" s="478"/>
      <c r="H44" s="217" t="s">
        <v>94</v>
      </c>
    </row>
    <row r="45" spans="1:9" ht="13.5" x14ac:dyDescent="0.25">
      <c r="A45" s="324"/>
      <c r="B45" s="325"/>
      <c r="C45" s="325"/>
      <c r="D45" s="325"/>
      <c r="E45" s="325"/>
      <c r="F45" s="173">
        <f>C45-D45-E45</f>
        <v>0</v>
      </c>
    </row>
    <row r="46" spans="1:9" ht="13.5" x14ac:dyDescent="0.25">
      <c r="A46" s="324"/>
      <c r="B46" s="325"/>
      <c r="C46" s="325"/>
      <c r="D46" s="325"/>
      <c r="E46" s="325"/>
      <c r="F46" s="173">
        <f>C46-D46-E46</f>
        <v>0</v>
      </c>
    </row>
    <row r="47" spans="1:9" ht="13.5" x14ac:dyDescent="0.25">
      <c r="A47" s="479" t="s">
        <v>69</v>
      </c>
      <c r="B47" s="480"/>
      <c r="C47" s="271">
        <f>SUM(C45:C46)</f>
        <v>0</v>
      </c>
      <c r="D47" s="271">
        <f>SUM(D45:D46)</f>
        <v>0</v>
      </c>
      <c r="E47" s="271">
        <f>SUM(E45:E46)</f>
        <v>0</v>
      </c>
      <c r="F47" s="272">
        <f>SUM(F45:F46)</f>
        <v>0</v>
      </c>
    </row>
    <row r="48" spans="1:9" ht="14.25" thickBot="1" x14ac:dyDescent="0.3">
      <c r="A48" s="174" t="s">
        <v>0</v>
      </c>
      <c r="B48" s="177" t="s">
        <v>69</v>
      </c>
      <c r="C48" s="178">
        <f>C47+C43+C39+C35</f>
        <v>0</v>
      </c>
      <c r="D48" s="178">
        <f>D47+D43+D39+D35</f>
        <v>0</v>
      </c>
      <c r="E48" s="178">
        <f>E47+E43+E39+E35</f>
        <v>0</v>
      </c>
      <c r="F48" s="273">
        <f>F47+F43+F39+F35</f>
        <v>0</v>
      </c>
    </row>
    <row r="49" spans="1:6" x14ac:dyDescent="0.2">
      <c r="A49" s="386"/>
      <c r="B49" s="386"/>
      <c r="C49" s="386"/>
      <c r="D49" s="386"/>
      <c r="E49" s="386"/>
      <c r="F49" s="386"/>
    </row>
    <row r="50" spans="1:6" x14ac:dyDescent="0.2">
      <c r="A50" s="410" t="s">
        <v>224</v>
      </c>
      <c r="B50" s="386"/>
      <c r="C50" s="386"/>
      <c r="D50" s="386"/>
      <c r="E50" s="386"/>
      <c r="F50" s="386"/>
    </row>
    <row r="51" spans="1:6" ht="16.5" x14ac:dyDescent="0.3">
      <c r="A51" s="3"/>
      <c r="B51" s="387"/>
      <c r="C51" s="388"/>
      <c r="D51" s="389"/>
      <c r="E51" s="389"/>
      <c r="F51" s="389"/>
    </row>
    <row r="52" spans="1:6" x14ac:dyDescent="0.2">
      <c r="A52" s="411" t="s">
        <v>26</v>
      </c>
      <c r="B52" s="25"/>
      <c r="C52" s="25"/>
      <c r="D52" s="23"/>
      <c r="E52" s="23"/>
      <c r="F52" s="23"/>
    </row>
    <row r="53" spans="1:6" ht="16.5" x14ac:dyDescent="0.3">
      <c r="A53" s="3"/>
      <c r="B53" s="373"/>
      <c r="C53" s="373"/>
      <c r="D53" s="374"/>
      <c r="E53" s="374"/>
      <c r="F53" s="418"/>
    </row>
    <row r="54" spans="1:6" x14ac:dyDescent="0.2">
      <c r="A54" s="27"/>
      <c r="B54" s="27"/>
      <c r="C54" s="25"/>
      <c r="D54" s="23"/>
      <c r="E54" s="23"/>
      <c r="F54" s="23"/>
    </row>
  </sheetData>
  <mergeCells count="11">
    <mergeCell ref="A47:B47"/>
    <mergeCell ref="A9:A10"/>
    <mergeCell ref="B9:B10"/>
    <mergeCell ref="C9:E9"/>
    <mergeCell ref="A39:B39"/>
    <mergeCell ref="A40:F40"/>
    <mergeCell ref="A43:B43"/>
    <mergeCell ref="A44:F44"/>
    <mergeCell ref="F9:F10"/>
    <mergeCell ref="A35:B35"/>
    <mergeCell ref="A36:F36"/>
  </mergeCells>
  <phoneticPr fontId="0" type="noConversion"/>
  <hyperlinks>
    <hyperlink ref="G14" location="'KM-FIII-10-E'!A1" display="KM-FIII-10-E"/>
    <hyperlink ref="G4" location="'KM-FIII-01'!A1" display="KM-FIII-01"/>
    <hyperlink ref="G5" location="'KM-FIII-02'!A1" display="KM-FIII-02"/>
    <hyperlink ref="G3" location="'KM-FIII'!A1" display="KM-FIII"/>
    <hyperlink ref="G6" location="'KM-FIII-10-1'!A1" display="'KM-FIII-10-1 "/>
    <hyperlink ref="G7" location="'KM-FIII-10-2'!A1" display="'KM-FIII-10-2 "/>
    <hyperlink ref="G8" location="'KM-FIII-10-3'!A1" display="'KM-FIII-10-3 "/>
    <hyperlink ref="G9" location="'KM-FIII-10-4'!A1" display="'KM-FIII-10-4 "/>
    <hyperlink ref="G10" location="'KM-FIII-10-5'!A1" display="'KM-FIII-10-5 "/>
    <hyperlink ref="G11" location="'KM-FIII-10-6'!A1" display="'KM-FIII-10-6 "/>
    <hyperlink ref="G12" location="'KM-FIII-10-7'!A1" display="'KM-FIII-10-7 "/>
    <hyperlink ref="G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6">
    <pageSetUpPr fitToPage="1"/>
  </sheetPr>
  <dimension ref="A1:N39"/>
  <sheetViews>
    <sheetView showGridLines="0" workbookViewId="0"/>
  </sheetViews>
  <sheetFormatPr defaultRowHeight="12.75" x14ac:dyDescent="0.2"/>
  <cols>
    <col min="1" max="1" width="9" style="217"/>
    <col min="2" max="2" width="16.875" style="217" customWidth="1"/>
    <col min="3" max="3" width="13.375" style="217" customWidth="1"/>
    <col min="4" max="4" width="10.25" style="217" bestFit="1" customWidth="1"/>
    <col min="5" max="7" width="10.25" style="217" customWidth="1"/>
    <col min="8" max="8" width="11.125" style="217" customWidth="1"/>
    <col min="9" max="9" width="9" style="217"/>
    <col min="10" max="10" width="10.625" style="217" customWidth="1"/>
    <col min="11" max="16384" width="9" style="217"/>
  </cols>
  <sheetData>
    <row r="1" spans="1:14" ht="18.75" x14ac:dyDescent="0.3">
      <c r="A1" s="140" t="s">
        <v>186</v>
      </c>
      <c r="B1" s="141"/>
      <c r="C1" s="141"/>
      <c r="D1" s="142"/>
      <c r="E1" s="142"/>
      <c r="F1" s="141"/>
      <c r="G1" s="141"/>
      <c r="H1" s="141"/>
      <c r="I1" s="143"/>
      <c r="M1" s="264"/>
      <c r="N1" s="264"/>
    </row>
    <row r="2" spans="1:14" ht="16.5" x14ac:dyDescent="0.3">
      <c r="A2" s="145"/>
      <c r="B2" s="141"/>
      <c r="C2" s="143"/>
      <c r="D2" s="429">
        <f>A36</f>
        <v>0</v>
      </c>
      <c r="E2" s="429">
        <f>A38</f>
        <v>0</v>
      </c>
      <c r="F2" s="143"/>
      <c r="G2" s="143"/>
      <c r="H2" s="146"/>
      <c r="I2" s="143"/>
      <c r="J2" s="425" t="s">
        <v>357</v>
      </c>
    </row>
    <row r="3" spans="1:14" ht="16.5" x14ac:dyDescent="0.3">
      <c r="A3" s="9" t="s">
        <v>221</v>
      </c>
      <c r="B3" s="143"/>
      <c r="C3" s="143"/>
      <c r="D3" s="143"/>
      <c r="E3" s="143"/>
      <c r="F3" s="143"/>
      <c r="G3" s="143"/>
      <c r="H3" s="147" t="s">
        <v>0</v>
      </c>
      <c r="I3" s="143"/>
      <c r="J3" s="63" t="s">
        <v>47</v>
      </c>
      <c r="K3" s="3" t="s">
        <v>53</v>
      </c>
    </row>
    <row r="4" spans="1:14" ht="16.5" x14ac:dyDescent="0.3">
      <c r="A4" s="148" t="str">
        <f>"Ügyfél:   "&amp;Alapa!$C$17</f>
        <v xml:space="preserve">Ügyfél:   </v>
      </c>
      <c r="B4" s="149"/>
      <c r="C4" s="149"/>
      <c r="D4" s="150" t="s">
        <v>3</v>
      </c>
      <c r="E4" s="151">
        <f>Alapa!$C$15</f>
        <v>0</v>
      </c>
      <c r="F4" s="152"/>
      <c r="G4" s="153"/>
      <c r="H4" s="154"/>
      <c r="I4" s="155"/>
      <c r="J4" s="63" t="s">
        <v>1</v>
      </c>
      <c r="K4" s="3" t="s">
        <v>54</v>
      </c>
    </row>
    <row r="5" spans="1:14" ht="16.5" x14ac:dyDescent="0.3">
      <c r="A5" s="148" t="str">
        <f>"Fordulónap: "&amp;Alapa!$C$12</f>
        <v xml:space="preserve">Fordulónap: </v>
      </c>
      <c r="B5" s="156"/>
      <c r="C5" s="156"/>
      <c r="D5" s="157" t="s">
        <v>4</v>
      </c>
      <c r="E5" s="149" t="e">
        <f>VLOOKUP(K15,Alapa!$G$2:$H$22,2)</f>
        <v>#N/A</v>
      </c>
      <c r="F5" s="158"/>
      <c r="G5" s="149" t="s">
        <v>163</v>
      </c>
      <c r="H5" s="159" t="str">
        <f>IF(Alapa!$N$2=0," ",Alapa!$N$2)</f>
        <v xml:space="preserve"> </v>
      </c>
      <c r="I5" s="160"/>
      <c r="J5" s="63" t="s">
        <v>45</v>
      </c>
      <c r="K5" s="3" t="s">
        <v>55</v>
      </c>
    </row>
    <row r="6" spans="1:14" ht="16.5" x14ac:dyDescent="0.3">
      <c r="A6" s="215"/>
      <c r="B6" s="169"/>
      <c r="C6" s="169"/>
      <c r="D6" s="169"/>
      <c r="E6" s="169"/>
      <c r="F6" s="169"/>
      <c r="G6" s="169"/>
      <c r="H6" s="169"/>
      <c r="I6" s="220"/>
      <c r="J6" s="63" t="s">
        <v>227</v>
      </c>
      <c r="K6" s="3" t="s">
        <v>236</v>
      </c>
    </row>
    <row r="7" spans="1:14" ht="16.5" x14ac:dyDescent="0.3">
      <c r="A7" s="215"/>
      <c r="B7" s="169"/>
      <c r="C7" s="169"/>
      <c r="D7" s="169"/>
      <c r="E7" s="169"/>
      <c r="F7" s="169"/>
      <c r="G7" s="169"/>
      <c r="H7" s="169"/>
      <c r="I7" s="220"/>
      <c r="J7" s="63" t="s">
        <v>228</v>
      </c>
      <c r="K7" s="3" t="s">
        <v>85</v>
      </c>
    </row>
    <row r="8" spans="1:14" ht="17.25" thickBot="1" x14ac:dyDescent="0.35">
      <c r="A8" s="169" t="s">
        <v>219</v>
      </c>
      <c r="B8" s="169"/>
      <c r="C8" s="169" t="s">
        <v>76</v>
      </c>
      <c r="D8" s="169"/>
      <c r="E8" s="169"/>
      <c r="F8" s="169"/>
      <c r="G8" s="169"/>
      <c r="H8" s="169"/>
      <c r="I8" s="220"/>
      <c r="J8" s="63" t="s">
        <v>229</v>
      </c>
      <c r="K8" s="3" t="s">
        <v>237</v>
      </c>
    </row>
    <row r="9" spans="1:14" ht="40.5" x14ac:dyDescent="0.3">
      <c r="A9" s="274" t="s">
        <v>77</v>
      </c>
      <c r="B9" s="275" t="s">
        <v>78</v>
      </c>
      <c r="C9" s="275" t="s">
        <v>79</v>
      </c>
      <c r="D9" s="275" t="s">
        <v>80</v>
      </c>
      <c r="E9" s="275" t="s">
        <v>81</v>
      </c>
      <c r="F9" s="275" t="s">
        <v>82</v>
      </c>
      <c r="G9" s="275" t="s">
        <v>83</v>
      </c>
      <c r="H9" s="276" t="s">
        <v>84</v>
      </c>
      <c r="I9" s="220"/>
      <c r="J9" s="63" t="s">
        <v>230</v>
      </c>
      <c r="K9" s="3" t="s">
        <v>238</v>
      </c>
    </row>
    <row r="10" spans="1:14" ht="16.5" x14ac:dyDescent="0.3">
      <c r="A10" s="277"/>
      <c r="B10" s="278"/>
      <c r="C10" s="278"/>
      <c r="D10" s="278"/>
      <c r="E10" s="278"/>
      <c r="F10" s="278"/>
      <c r="G10" s="278"/>
      <c r="H10" s="279"/>
      <c r="I10" s="220"/>
      <c r="J10" s="63" t="s">
        <v>231</v>
      </c>
      <c r="K10" s="3" t="s">
        <v>239</v>
      </c>
    </row>
    <row r="11" spans="1:14" ht="16.5" x14ac:dyDescent="0.3">
      <c r="A11" s="318"/>
      <c r="B11" s="319"/>
      <c r="C11" s="319"/>
      <c r="D11" s="321"/>
      <c r="E11" s="322"/>
      <c r="F11" s="322"/>
      <c r="G11" s="322"/>
      <c r="H11" s="183">
        <f>E11-F11-G11</f>
        <v>0</v>
      </c>
      <c r="I11" s="220"/>
      <c r="J11" s="63" t="s">
        <v>232</v>
      </c>
      <c r="K11" s="3" t="s">
        <v>155</v>
      </c>
    </row>
    <row r="12" spans="1:14" ht="16.5" x14ac:dyDescent="0.3">
      <c r="A12" s="318"/>
      <c r="B12" s="319"/>
      <c r="C12" s="319"/>
      <c r="D12" s="321"/>
      <c r="E12" s="322"/>
      <c r="F12" s="322"/>
      <c r="G12" s="322"/>
      <c r="H12" s="183">
        <f t="shared" ref="H12:H21" si="0">E12-F12-G12</f>
        <v>0</v>
      </c>
      <c r="I12" s="220"/>
      <c r="J12" s="63" t="s">
        <v>233</v>
      </c>
      <c r="K12" s="3" t="s">
        <v>240</v>
      </c>
    </row>
    <row r="13" spans="1:14" ht="16.5" x14ac:dyDescent="0.3">
      <c r="A13" s="318"/>
      <c r="B13" s="319"/>
      <c r="C13" s="319"/>
      <c r="D13" s="321"/>
      <c r="E13" s="322"/>
      <c r="F13" s="322"/>
      <c r="G13" s="322"/>
      <c r="H13" s="183">
        <f t="shared" si="0"/>
        <v>0</v>
      </c>
      <c r="I13" s="220"/>
      <c r="J13" s="63" t="s">
        <v>234</v>
      </c>
      <c r="K13" s="3" t="s">
        <v>156</v>
      </c>
    </row>
    <row r="14" spans="1:14" ht="16.5" x14ac:dyDescent="0.3">
      <c r="A14" s="318"/>
      <c r="B14" s="319"/>
      <c r="C14" s="319"/>
      <c r="D14" s="321"/>
      <c r="E14" s="322"/>
      <c r="F14" s="322"/>
      <c r="G14" s="322"/>
      <c r="H14" s="183">
        <f t="shared" si="0"/>
        <v>0</v>
      </c>
      <c r="I14" s="220"/>
      <c r="J14" s="63" t="s">
        <v>273</v>
      </c>
      <c r="K14" s="3" t="s">
        <v>268</v>
      </c>
    </row>
    <row r="15" spans="1:14" ht="16.5" x14ac:dyDescent="0.3">
      <c r="A15" s="318"/>
      <c r="B15" s="319"/>
      <c r="C15" s="319"/>
      <c r="D15" s="321"/>
      <c r="E15" s="322"/>
      <c r="F15" s="322"/>
      <c r="G15" s="322"/>
      <c r="H15" s="183">
        <f t="shared" si="0"/>
        <v>0</v>
      </c>
      <c r="I15" s="220"/>
      <c r="J15" s="3" t="s">
        <v>4</v>
      </c>
      <c r="K15" s="305">
        <v>1</v>
      </c>
    </row>
    <row r="16" spans="1:14" x14ac:dyDescent="0.2">
      <c r="A16" s="318"/>
      <c r="B16" s="319"/>
      <c r="C16" s="319"/>
      <c r="D16" s="321"/>
      <c r="E16" s="322"/>
      <c r="F16" s="322"/>
      <c r="G16" s="322"/>
      <c r="H16" s="183">
        <f t="shared" si="0"/>
        <v>0</v>
      </c>
      <c r="I16" s="220"/>
    </row>
    <row r="17" spans="1:9" x14ac:dyDescent="0.2">
      <c r="A17" s="318"/>
      <c r="B17" s="319"/>
      <c r="C17" s="319"/>
      <c r="D17" s="321"/>
      <c r="E17" s="322"/>
      <c r="F17" s="322"/>
      <c r="G17" s="322"/>
      <c r="H17" s="183">
        <f t="shared" si="0"/>
        <v>0</v>
      </c>
      <c r="I17" s="220"/>
    </row>
    <row r="18" spans="1:9" x14ac:dyDescent="0.2">
      <c r="A18" s="318"/>
      <c r="B18" s="319"/>
      <c r="C18" s="319"/>
      <c r="D18" s="321"/>
      <c r="E18" s="322"/>
      <c r="F18" s="322"/>
      <c r="G18" s="322"/>
      <c r="H18" s="183">
        <f t="shared" si="0"/>
        <v>0</v>
      </c>
      <c r="I18" s="220"/>
    </row>
    <row r="19" spans="1:9" x14ac:dyDescent="0.2">
      <c r="A19" s="318"/>
      <c r="B19" s="319"/>
      <c r="C19" s="319"/>
      <c r="D19" s="321"/>
      <c r="E19" s="322"/>
      <c r="F19" s="322"/>
      <c r="G19" s="322"/>
      <c r="H19" s="183">
        <f t="shared" si="0"/>
        <v>0</v>
      </c>
      <c r="I19" s="220"/>
    </row>
    <row r="20" spans="1:9" x14ac:dyDescent="0.2">
      <c r="A20" s="318"/>
      <c r="B20" s="319"/>
      <c r="C20" s="319"/>
      <c r="D20" s="321"/>
      <c r="E20" s="322"/>
      <c r="F20" s="322"/>
      <c r="G20" s="322"/>
      <c r="H20" s="183">
        <f t="shared" si="0"/>
        <v>0</v>
      </c>
      <c r="I20" s="220"/>
    </row>
    <row r="21" spans="1:9" x14ac:dyDescent="0.2">
      <c r="A21" s="318"/>
      <c r="B21" s="319"/>
      <c r="C21" s="319"/>
      <c r="D21" s="321"/>
      <c r="E21" s="322"/>
      <c r="F21" s="322"/>
      <c r="G21" s="322"/>
      <c r="H21" s="183">
        <f t="shared" si="0"/>
        <v>0</v>
      </c>
      <c r="I21" s="220"/>
    </row>
    <row r="22" spans="1:9" ht="13.5" thickBot="1" x14ac:dyDescent="0.25">
      <c r="A22" s="488" t="s">
        <v>69</v>
      </c>
      <c r="B22" s="489"/>
      <c r="C22" s="489"/>
      <c r="D22" s="490"/>
      <c r="E22" s="280">
        <f>SUM(E11:E21)</f>
        <v>0</v>
      </c>
      <c r="F22" s="280">
        <f>SUM(F11:F21)</f>
        <v>0</v>
      </c>
      <c r="G22" s="280">
        <f>SUM(G11:G21)</f>
        <v>0</v>
      </c>
      <c r="H22" s="175">
        <f>SUM(H11:H21)</f>
        <v>0</v>
      </c>
      <c r="I22" s="220"/>
    </row>
    <row r="23" spans="1:9" x14ac:dyDescent="0.2">
      <c r="A23" s="169"/>
      <c r="B23" s="169"/>
      <c r="C23" s="169"/>
      <c r="D23" s="169"/>
      <c r="E23" s="169"/>
      <c r="F23" s="169"/>
      <c r="G23" s="169"/>
      <c r="H23" s="281"/>
      <c r="I23" s="282"/>
    </row>
    <row r="24" spans="1:9" x14ac:dyDescent="0.2">
      <c r="A24" s="220"/>
      <c r="B24" s="220"/>
      <c r="C24" s="220"/>
      <c r="D24" s="220"/>
      <c r="E24" s="220"/>
      <c r="F24" s="220"/>
      <c r="G24" s="220"/>
      <c r="H24" s="220"/>
      <c r="I24" s="220"/>
    </row>
    <row r="25" spans="1:9" ht="14.25" thickBot="1" x14ac:dyDescent="0.3">
      <c r="A25" s="283" t="s">
        <v>218</v>
      </c>
      <c r="B25" s="168"/>
      <c r="C25" s="168" t="s">
        <v>76</v>
      </c>
      <c r="D25" s="169"/>
      <c r="E25" s="169"/>
      <c r="F25" s="169"/>
      <c r="G25" s="169"/>
      <c r="H25" s="284"/>
      <c r="I25" s="284"/>
    </row>
    <row r="26" spans="1:9" ht="40.5" x14ac:dyDescent="0.2">
      <c r="A26" s="170" t="s">
        <v>95</v>
      </c>
      <c r="B26" s="171" t="s">
        <v>96</v>
      </c>
      <c r="C26" s="171" t="s">
        <v>97</v>
      </c>
      <c r="D26" s="171" t="s">
        <v>98</v>
      </c>
      <c r="E26" s="171" t="s">
        <v>99</v>
      </c>
      <c r="F26" s="171" t="s">
        <v>100</v>
      </c>
      <c r="G26" s="171" t="s">
        <v>101</v>
      </c>
      <c r="H26" s="234" t="s">
        <v>102</v>
      </c>
      <c r="I26" s="176" t="s">
        <v>103</v>
      </c>
    </row>
    <row r="27" spans="1:9" ht="13.5" x14ac:dyDescent="0.2">
      <c r="A27" s="285"/>
      <c r="B27" s="286"/>
      <c r="C27" s="286"/>
      <c r="D27" s="286"/>
      <c r="E27" s="286"/>
      <c r="F27" s="286"/>
      <c r="G27" s="286"/>
      <c r="H27" s="286"/>
      <c r="I27" s="287"/>
    </row>
    <row r="28" spans="1:9" ht="13.5" x14ac:dyDescent="0.25">
      <c r="A28" s="326"/>
      <c r="B28" s="327"/>
      <c r="C28" s="325"/>
      <c r="D28" s="328"/>
      <c r="E28" s="328"/>
      <c r="F28" s="325"/>
      <c r="G28" s="325"/>
      <c r="H28" s="325"/>
      <c r="I28" s="173">
        <f>G28+H28</f>
        <v>0</v>
      </c>
    </row>
    <row r="29" spans="1:9" ht="13.5" x14ac:dyDescent="0.25">
      <c r="A29" s="326"/>
      <c r="B29" s="327"/>
      <c r="C29" s="325"/>
      <c r="D29" s="328"/>
      <c r="E29" s="328"/>
      <c r="F29" s="325"/>
      <c r="G29" s="325"/>
      <c r="H29" s="325"/>
      <c r="I29" s="173">
        <f>G29+H29</f>
        <v>0</v>
      </c>
    </row>
    <row r="30" spans="1:9" ht="13.5" x14ac:dyDescent="0.25">
      <c r="A30" s="326"/>
      <c r="B30" s="327"/>
      <c r="C30" s="325"/>
      <c r="D30" s="328"/>
      <c r="E30" s="328"/>
      <c r="F30" s="325"/>
      <c r="G30" s="325"/>
      <c r="H30" s="325"/>
      <c r="I30" s="173">
        <f>G30+H30</f>
        <v>0</v>
      </c>
    </row>
    <row r="31" spans="1:9" ht="13.5" x14ac:dyDescent="0.25">
      <c r="A31" s="326"/>
      <c r="B31" s="327"/>
      <c r="C31" s="325"/>
      <c r="D31" s="328"/>
      <c r="E31" s="328"/>
      <c r="F31" s="325"/>
      <c r="G31" s="325"/>
      <c r="H31" s="325"/>
      <c r="I31" s="173">
        <f>G31+H31</f>
        <v>0</v>
      </c>
    </row>
    <row r="32" spans="1:9" ht="13.5" x14ac:dyDescent="0.25">
      <c r="A32" s="326"/>
      <c r="B32" s="327"/>
      <c r="C32" s="325"/>
      <c r="D32" s="328"/>
      <c r="E32" s="328"/>
      <c r="F32" s="325"/>
      <c r="G32" s="325"/>
      <c r="H32" s="325"/>
      <c r="I32" s="173">
        <f>G32+H32</f>
        <v>0</v>
      </c>
    </row>
    <row r="33" spans="1:9" ht="14.25" thickBot="1" x14ac:dyDescent="0.3">
      <c r="A33" s="491" t="s">
        <v>69</v>
      </c>
      <c r="B33" s="492"/>
      <c r="C33" s="492"/>
      <c r="D33" s="492"/>
      <c r="E33" s="492"/>
      <c r="F33" s="492"/>
      <c r="G33" s="178">
        <f>SUM(G28:G32)</f>
        <v>0</v>
      </c>
      <c r="H33" s="178">
        <f>SUM(H28:H32)</f>
        <v>0</v>
      </c>
      <c r="I33" s="273">
        <f>SUM(I28:I32)</f>
        <v>0</v>
      </c>
    </row>
    <row r="34" spans="1:9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9" x14ac:dyDescent="0.2">
      <c r="A35" s="410" t="s">
        <v>224</v>
      </c>
      <c r="B35" s="386"/>
      <c r="C35" s="386"/>
      <c r="D35" s="386"/>
      <c r="E35" s="386"/>
      <c r="F35" s="386"/>
      <c r="G35" s="386"/>
      <c r="H35" s="386"/>
      <c r="I35" s="386"/>
    </row>
    <row r="36" spans="1:9" ht="16.5" x14ac:dyDescent="0.3">
      <c r="A36" s="3"/>
      <c r="B36" s="387"/>
      <c r="C36" s="387"/>
      <c r="D36" s="387"/>
      <c r="E36" s="388"/>
      <c r="F36" s="389"/>
      <c r="G36" s="389"/>
      <c r="H36" s="389"/>
      <c r="I36" s="389"/>
    </row>
    <row r="37" spans="1:9" x14ac:dyDescent="0.2">
      <c r="A37" s="411" t="s">
        <v>26</v>
      </c>
      <c r="B37" s="25"/>
      <c r="C37" s="25"/>
      <c r="D37" s="25"/>
      <c r="E37" s="25"/>
      <c r="F37" s="23"/>
      <c r="G37" s="23"/>
      <c r="H37" s="23"/>
      <c r="I37" s="23"/>
    </row>
    <row r="38" spans="1:9" ht="16.5" x14ac:dyDescent="0.3">
      <c r="A38" s="3"/>
      <c r="B38" s="373"/>
      <c r="C38" s="373"/>
      <c r="D38" s="373"/>
      <c r="E38" s="373"/>
      <c r="F38" s="374"/>
      <c r="G38" s="374"/>
      <c r="H38" s="418"/>
      <c r="I38" s="418"/>
    </row>
    <row r="39" spans="1:9" x14ac:dyDescent="0.2">
      <c r="A39" s="27"/>
      <c r="B39" s="27"/>
      <c r="C39" s="27"/>
      <c r="D39" s="27"/>
      <c r="E39" s="25"/>
      <c r="F39" s="23"/>
      <c r="G39" s="23"/>
      <c r="H39" s="23"/>
      <c r="I39" s="23"/>
    </row>
  </sheetData>
  <mergeCells count="2">
    <mergeCell ref="A22:D22"/>
    <mergeCell ref="A33:F33"/>
  </mergeCells>
  <phoneticPr fontId="0" type="noConversion"/>
  <hyperlinks>
    <hyperlink ref="J14" location="'KM-FIII-10-E'!A1" display="KM-FIII-10-E"/>
    <hyperlink ref="J4" location="'KM-FIII-01'!A1" display="KM-FIII-01"/>
    <hyperlink ref="J5" location="'KM-FIII-02'!A1" display="KM-FIII-02"/>
    <hyperlink ref="J3" location="'KM-FIII'!A1" display="KM-FIII"/>
    <hyperlink ref="J6" location="'KM-FIII-10-1'!A1" display="'KM-FIII-10-1 "/>
    <hyperlink ref="J7" location="'KM-FIII-10-2'!A1" display="'KM-FIII-10-2 "/>
    <hyperlink ref="J8" location="'KM-FIII-10-3'!A1" display="'KM-FIII-10-3 "/>
    <hyperlink ref="J9" location="'KM-FIII-10-4'!A1" display="'KM-FIII-10-4 "/>
    <hyperlink ref="J10" location="'KM-FIII-10-5'!A1" display="'KM-FIII-10-5 "/>
    <hyperlink ref="J11" location="'KM-FIII-10-6'!A1" display="'KM-FIII-10-6 "/>
    <hyperlink ref="J12" location="'KM-FIII-10-7'!A1" display="'KM-FIII-10-7 "/>
    <hyperlink ref="J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showGridLines="0" zoomScaleNormal="100" workbookViewId="0"/>
  </sheetViews>
  <sheetFormatPr defaultRowHeight="12.75" x14ac:dyDescent="0.2"/>
  <cols>
    <col min="1" max="1" width="9.625" style="217" customWidth="1"/>
    <col min="2" max="2" width="20.875" style="217" customWidth="1"/>
    <col min="3" max="3" width="3.375" style="217" customWidth="1"/>
    <col min="4" max="14" width="8.75" style="217" customWidth="1"/>
    <col min="15" max="15" width="10.25" style="217" bestFit="1" customWidth="1"/>
    <col min="16" max="16384" width="9" style="217"/>
  </cols>
  <sheetData>
    <row r="1" spans="1:16" ht="16.5" x14ac:dyDescent="0.2">
      <c r="A1" s="214" t="s">
        <v>217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6" ht="16.5" x14ac:dyDescent="0.3">
      <c r="A2" s="218"/>
      <c r="B2" s="197"/>
      <c r="C2" s="197"/>
      <c r="D2" s="431">
        <f>A65</f>
        <v>0</v>
      </c>
      <c r="E2" s="431">
        <f>A67</f>
        <v>0</v>
      </c>
      <c r="F2" s="197"/>
      <c r="G2" s="197"/>
      <c r="H2" s="197"/>
      <c r="I2" s="197"/>
      <c r="J2" s="169"/>
      <c r="K2" s="169"/>
      <c r="L2" s="169"/>
      <c r="M2" s="169"/>
      <c r="N2" s="169"/>
      <c r="O2" s="426" t="s">
        <v>357</v>
      </c>
    </row>
    <row r="3" spans="1:16" ht="16.5" x14ac:dyDescent="0.3">
      <c r="A3" s="219" t="s">
        <v>188</v>
      </c>
      <c r="B3" s="215"/>
      <c r="C3" s="215"/>
      <c r="D3" s="215"/>
      <c r="E3" s="197"/>
      <c r="F3" s="197"/>
      <c r="G3" s="169"/>
      <c r="H3" s="197"/>
      <c r="I3" s="215"/>
      <c r="J3" s="220"/>
      <c r="K3" s="169"/>
      <c r="L3" s="215"/>
      <c r="M3" s="215"/>
      <c r="N3" s="215"/>
      <c r="O3" s="63" t="s">
        <v>47</v>
      </c>
      <c r="P3" s="3" t="s">
        <v>53</v>
      </c>
    </row>
    <row r="4" spans="1:16" ht="16.5" x14ac:dyDescent="0.3">
      <c r="A4" s="221" t="s">
        <v>189</v>
      </c>
      <c r="B4" s="222">
        <f>Alapa!$C$17</f>
        <v>0</v>
      </c>
      <c r="C4" s="222"/>
      <c r="D4" s="222"/>
      <c r="E4" s="223" t="s">
        <v>3</v>
      </c>
      <c r="F4" s="224">
        <f>Alapa!$C$15</f>
        <v>0</v>
      </c>
      <c r="G4" s="224"/>
      <c r="H4" s="225"/>
      <c r="I4" s="225"/>
      <c r="J4" s="225"/>
      <c r="K4" s="226"/>
      <c r="L4" s="215"/>
      <c r="M4" s="215"/>
      <c r="N4" s="215"/>
      <c r="O4" s="63" t="s">
        <v>1</v>
      </c>
      <c r="P4" s="3" t="s">
        <v>54</v>
      </c>
    </row>
    <row r="5" spans="1:16" ht="16.5" x14ac:dyDescent="0.3">
      <c r="A5" s="221" t="s">
        <v>52</v>
      </c>
      <c r="B5" s="227">
        <f>Alapa!$C$12</f>
        <v>0</v>
      </c>
      <c r="C5" s="227"/>
      <c r="D5" s="227"/>
      <c r="E5" s="221" t="s">
        <v>4</v>
      </c>
      <c r="F5" s="222" t="e">
        <f>VLOOKUP(P15,Alapa!$G$2:$H$22,2)</f>
        <v>#N/A</v>
      </c>
      <c r="G5" s="222"/>
      <c r="H5" s="222" t="s">
        <v>163</v>
      </c>
      <c r="I5" s="228" t="str">
        <f>IF(Alapa!$N$2=0," ",Alapa!$N$2)</f>
        <v xml:space="preserve"> </v>
      </c>
      <c r="J5" s="229"/>
      <c r="K5" s="230"/>
      <c r="L5" s="169"/>
      <c r="M5" s="169"/>
      <c r="N5" s="169"/>
      <c r="O5" s="63" t="s">
        <v>45</v>
      </c>
      <c r="P5" s="3" t="s">
        <v>55</v>
      </c>
    </row>
    <row r="6" spans="1:16" ht="13.9" customHeight="1" thickBot="1" x14ac:dyDescent="0.35">
      <c r="A6" s="169"/>
      <c r="B6" s="231"/>
      <c r="C6" s="231"/>
      <c r="D6" s="231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63" t="s">
        <v>227</v>
      </c>
      <c r="P6" s="3" t="s">
        <v>236</v>
      </c>
    </row>
    <row r="7" spans="1:16" ht="40.5" customHeight="1" x14ac:dyDescent="0.3">
      <c r="A7" s="233" t="s">
        <v>190</v>
      </c>
      <c r="B7" s="234" t="s">
        <v>60</v>
      </c>
      <c r="C7" s="234"/>
      <c r="D7" s="261" t="s">
        <v>191</v>
      </c>
      <c r="E7" s="261" t="s">
        <v>246</v>
      </c>
      <c r="F7" s="261" t="s">
        <v>247</v>
      </c>
      <c r="G7" s="261" t="s">
        <v>248</v>
      </c>
      <c r="H7" s="261" t="s">
        <v>249</v>
      </c>
      <c r="I7" s="261" t="s">
        <v>250</v>
      </c>
      <c r="J7" s="261" t="s">
        <v>251</v>
      </c>
      <c r="K7" s="261" t="s">
        <v>252</v>
      </c>
      <c r="L7" s="261" t="s">
        <v>253</v>
      </c>
      <c r="M7" s="261" t="s">
        <v>254</v>
      </c>
      <c r="N7" s="262" t="s">
        <v>255</v>
      </c>
      <c r="O7" s="63" t="s">
        <v>228</v>
      </c>
      <c r="P7" s="3" t="s">
        <v>85</v>
      </c>
    </row>
    <row r="8" spans="1:16" ht="16.5" x14ac:dyDescent="0.3">
      <c r="A8" s="235" t="s">
        <v>164</v>
      </c>
      <c r="B8" s="236" t="s">
        <v>193</v>
      </c>
      <c r="C8" s="237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9"/>
      <c r="O8" s="63" t="s">
        <v>229</v>
      </c>
      <c r="P8" s="3" t="s">
        <v>237</v>
      </c>
    </row>
    <row r="9" spans="1:16" ht="16.5" x14ac:dyDescent="0.3">
      <c r="A9" s="235" t="s">
        <v>165</v>
      </c>
      <c r="B9" s="236" t="s">
        <v>194</v>
      </c>
      <c r="C9" s="237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1"/>
      <c r="O9" s="63" t="s">
        <v>230</v>
      </c>
      <c r="P9" s="3" t="s">
        <v>238</v>
      </c>
    </row>
    <row r="10" spans="1:16" ht="16.5" x14ac:dyDescent="0.3">
      <c r="A10" s="235" t="s">
        <v>166</v>
      </c>
      <c r="B10" s="236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3"/>
      <c r="O10" s="63" t="s">
        <v>231</v>
      </c>
      <c r="P10" s="3" t="s">
        <v>239</v>
      </c>
    </row>
    <row r="11" spans="1:16" ht="16.5" x14ac:dyDescent="0.3">
      <c r="A11" s="235" t="s">
        <v>167</v>
      </c>
      <c r="B11" s="236" t="s">
        <v>195</v>
      </c>
      <c r="C11" s="244" t="s">
        <v>196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6"/>
      <c r="O11" s="63" t="s">
        <v>232</v>
      </c>
      <c r="P11" s="3" t="s">
        <v>155</v>
      </c>
    </row>
    <row r="12" spans="1:16" ht="16.5" x14ac:dyDescent="0.3">
      <c r="A12" s="235" t="s">
        <v>168</v>
      </c>
      <c r="B12" s="236" t="s">
        <v>197</v>
      </c>
      <c r="C12" s="244" t="s">
        <v>13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6"/>
      <c r="O12" s="63" t="s">
        <v>233</v>
      </c>
      <c r="P12" s="3" t="s">
        <v>240</v>
      </c>
    </row>
    <row r="13" spans="1:16" ht="13.5" customHeight="1" x14ac:dyDescent="0.3">
      <c r="A13" s="235" t="s">
        <v>169</v>
      </c>
      <c r="B13" s="236" t="s">
        <v>198</v>
      </c>
      <c r="C13" s="247" t="s">
        <v>199</v>
      </c>
      <c r="D13" s="245">
        <f t="shared" ref="D13:N13" si="0">D11-D12</f>
        <v>0</v>
      </c>
      <c r="E13" s="245">
        <f t="shared" si="0"/>
        <v>0</v>
      </c>
      <c r="F13" s="245">
        <f t="shared" si="0"/>
        <v>0</v>
      </c>
      <c r="G13" s="245">
        <f t="shared" si="0"/>
        <v>0</v>
      </c>
      <c r="H13" s="245">
        <f t="shared" si="0"/>
        <v>0</v>
      </c>
      <c r="I13" s="245">
        <f t="shared" si="0"/>
        <v>0</v>
      </c>
      <c r="J13" s="245">
        <f t="shared" si="0"/>
        <v>0</v>
      </c>
      <c r="K13" s="245">
        <f t="shared" si="0"/>
        <v>0</v>
      </c>
      <c r="L13" s="245">
        <f t="shared" si="0"/>
        <v>0</v>
      </c>
      <c r="M13" s="245">
        <f t="shared" si="0"/>
        <v>0</v>
      </c>
      <c r="N13" s="246">
        <f t="shared" si="0"/>
        <v>0</v>
      </c>
      <c r="O13" s="63" t="s">
        <v>234</v>
      </c>
      <c r="P13" s="3" t="s">
        <v>156</v>
      </c>
    </row>
    <row r="14" spans="1:16" ht="13.5" customHeight="1" x14ac:dyDescent="0.3">
      <c r="A14" s="235" t="s">
        <v>170</v>
      </c>
      <c r="B14" s="236" t="s">
        <v>200</v>
      </c>
      <c r="C14" s="247"/>
      <c r="D14" s="245">
        <f t="shared" ref="D14:N14" si="1">IF(D13&lt;0,0,D13)</f>
        <v>0</v>
      </c>
      <c r="E14" s="245">
        <f t="shared" si="1"/>
        <v>0</v>
      </c>
      <c r="F14" s="245">
        <f t="shared" si="1"/>
        <v>0</v>
      </c>
      <c r="G14" s="245">
        <f t="shared" si="1"/>
        <v>0</v>
      </c>
      <c r="H14" s="245">
        <f t="shared" si="1"/>
        <v>0</v>
      </c>
      <c r="I14" s="245">
        <f t="shared" si="1"/>
        <v>0</v>
      </c>
      <c r="J14" s="245">
        <f t="shared" si="1"/>
        <v>0</v>
      </c>
      <c r="K14" s="245">
        <f t="shared" si="1"/>
        <v>0</v>
      </c>
      <c r="L14" s="245">
        <f t="shared" si="1"/>
        <v>0</v>
      </c>
      <c r="M14" s="245">
        <f t="shared" si="1"/>
        <v>0</v>
      </c>
      <c r="N14" s="246">
        <f t="shared" si="1"/>
        <v>0</v>
      </c>
      <c r="O14" s="63" t="s">
        <v>273</v>
      </c>
      <c r="P14" s="3" t="s">
        <v>268</v>
      </c>
    </row>
    <row r="15" spans="1:16" ht="13.5" customHeight="1" x14ac:dyDescent="0.3">
      <c r="A15" s="235" t="s">
        <v>171</v>
      </c>
      <c r="B15" s="236" t="s">
        <v>201</v>
      </c>
      <c r="C15" s="247"/>
      <c r="D15" s="245">
        <f t="shared" ref="D15:N15" si="2">IF(D13&lt;0,D13,0)</f>
        <v>0</v>
      </c>
      <c r="E15" s="245">
        <f t="shared" si="2"/>
        <v>0</v>
      </c>
      <c r="F15" s="245">
        <f t="shared" si="2"/>
        <v>0</v>
      </c>
      <c r="G15" s="245">
        <f t="shared" si="2"/>
        <v>0</v>
      </c>
      <c r="H15" s="245">
        <f t="shared" si="2"/>
        <v>0</v>
      </c>
      <c r="I15" s="245">
        <f>IF(I13&lt;0,I13,0)</f>
        <v>0</v>
      </c>
      <c r="J15" s="245">
        <f t="shared" si="2"/>
        <v>0</v>
      </c>
      <c r="K15" s="245">
        <f t="shared" si="2"/>
        <v>0</v>
      </c>
      <c r="L15" s="245">
        <f t="shared" si="2"/>
        <v>0</v>
      </c>
      <c r="M15" s="245">
        <f t="shared" si="2"/>
        <v>0</v>
      </c>
      <c r="N15" s="246">
        <f t="shared" si="2"/>
        <v>0</v>
      </c>
      <c r="O15" s="3" t="s">
        <v>4</v>
      </c>
      <c r="P15" s="305">
        <v>1</v>
      </c>
    </row>
    <row r="16" spans="1:16" ht="13.5" customHeight="1" x14ac:dyDescent="0.25">
      <c r="A16" s="235" t="s">
        <v>172</v>
      </c>
      <c r="B16" s="236" t="s">
        <v>202</v>
      </c>
      <c r="C16" s="244" t="s">
        <v>13</v>
      </c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9"/>
    </row>
    <row r="17" spans="1:26" s="255" customFormat="1" ht="13.5" customHeight="1" x14ac:dyDescent="0.25">
      <c r="A17" s="250" t="s">
        <v>0</v>
      </c>
      <c r="B17" s="251" t="s">
        <v>203</v>
      </c>
      <c r="C17" s="252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4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</row>
    <row r="18" spans="1:26" ht="13.5" customHeight="1" x14ac:dyDescent="0.25">
      <c r="A18" s="235" t="s">
        <v>173</v>
      </c>
      <c r="B18" s="236" t="s">
        <v>204</v>
      </c>
      <c r="C18" s="244" t="s">
        <v>13</v>
      </c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9"/>
    </row>
    <row r="19" spans="1:26" s="255" customFormat="1" ht="13.5" customHeight="1" x14ac:dyDescent="0.25">
      <c r="A19" s="250" t="s">
        <v>0</v>
      </c>
      <c r="B19" s="251" t="s">
        <v>203</v>
      </c>
      <c r="C19" s="252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4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26" ht="13.5" customHeight="1" x14ac:dyDescent="0.25">
      <c r="A20" s="235" t="s">
        <v>174</v>
      </c>
      <c r="B20" s="236" t="s">
        <v>205</v>
      </c>
      <c r="C20" s="244" t="s">
        <v>206</v>
      </c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9"/>
    </row>
    <row r="21" spans="1:26" s="255" customFormat="1" ht="13.5" customHeight="1" x14ac:dyDescent="0.25">
      <c r="A21" s="250" t="s">
        <v>0</v>
      </c>
      <c r="B21" s="251" t="s">
        <v>203</v>
      </c>
      <c r="C21" s="252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4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26" ht="13.5" customHeight="1" x14ac:dyDescent="0.25">
      <c r="A22" s="235" t="s">
        <v>175</v>
      </c>
      <c r="B22" s="236" t="s">
        <v>207</v>
      </c>
      <c r="C22" s="244" t="s">
        <v>206</v>
      </c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9"/>
    </row>
    <row r="23" spans="1:26" s="255" customFormat="1" ht="13.5" customHeight="1" x14ac:dyDescent="0.25">
      <c r="A23" s="250" t="s">
        <v>0</v>
      </c>
      <c r="B23" s="251" t="s">
        <v>203</v>
      </c>
      <c r="C23" s="252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4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</row>
    <row r="24" spans="1:26" ht="13.5" customHeight="1" x14ac:dyDescent="0.25">
      <c r="A24" s="235" t="s">
        <v>176</v>
      </c>
      <c r="B24" s="236" t="s">
        <v>208</v>
      </c>
      <c r="C24" s="244" t="s">
        <v>206</v>
      </c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9"/>
    </row>
    <row r="25" spans="1:26" s="255" customFormat="1" ht="13.5" customHeight="1" x14ac:dyDescent="0.25">
      <c r="A25" s="250" t="s">
        <v>0</v>
      </c>
      <c r="B25" s="251" t="s">
        <v>203</v>
      </c>
      <c r="C25" s="252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4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</row>
    <row r="26" spans="1:26" ht="13.5" customHeight="1" x14ac:dyDescent="0.25">
      <c r="A26" s="235" t="s">
        <v>177</v>
      </c>
      <c r="B26" s="236" t="s">
        <v>209</v>
      </c>
      <c r="C26" s="247" t="s">
        <v>199</v>
      </c>
      <c r="D26" s="245">
        <f t="shared" ref="D26:N26" si="3">D13-D16-D18+D20+D22+D24</f>
        <v>0</v>
      </c>
      <c r="E26" s="245">
        <f t="shared" si="3"/>
        <v>0</v>
      </c>
      <c r="F26" s="245">
        <f t="shared" si="3"/>
        <v>0</v>
      </c>
      <c r="G26" s="245">
        <f t="shared" si="3"/>
        <v>0</v>
      </c>
      <c r="H26" s="245">
        <f t="shared" si="3"/>
        <v>0</v>
      </c>
      <c r="I26" s="245">
        <f t="shared" si="3"/>
        <v>0</v>
      </c>
      <c r="J26" s="245">
        <f t="shared" si="3"/>
        <v>0</v>
      </c>
      <c r="K26" s="245">
        <f t="shared" si="3"/>
        <v>0</v>
      </c>
      <c r="L26" s="245">
        <f t="shared" si="3"/>
        <v>0</v>
      </c>
      <c r="M26" s="245">
        <f t="shared" si="3"/>
        <v>0</v>
      </c>
      <c r="N26" s="246">
        <f t="shared" si="3"/>
        <v>0</v>
      </c>
    </row>
    <row r="27" spans="1:26" ht="13.5" customHeight="1" x14ac:dyDescent="0.2">
      <c r="A27" s="235" t="s">
        <v>178</v>
      </c>
      <c r="B27" s="236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3"/>
    </row>
    <row r="28" spans="1:26" ht="13.5" customHeight="1" x14ac:dyDescent="0.25">
      <c r="A28" s="235" t="s">
        <v>179</v>
      </c>
      <c r="B28" s="236" t="s">
        <v>210</v>
      </c>
      <c r="C28" s="244" t="s">
        <v>196</v>
      </c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1"/>
    </row>
    <row r="29" spans="1:26" ht="13.5" customHeight="1" x14ac:dyDescent="0.25">
      <c r="A29" s="235" t="s">
        <v>180</v>
      </c>
      <c r="B29" s="236" t="s">
        <v>211</v>
      </c>
      <c r="C29" s="244" t="s">
        <v>13</v>
      </c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1"/>
    </row>
    <row r="30" spans="1:26" ht="13.5" customHeight="1" x14ac:dyDescent="0.25">
      <c r="A30" s="235" t="s">
        <v>181</v>
      </c>
      <c r="B30" s="236" t="s">
        <v>212</v>
      </c>
      <c r="C30" s="247" t="s">
        <v>199</v>
      </c>
      <c r="D30" s="245">
        <f t="shared" ref="D30:N30" si="4">D28-D29</f>
        <v>0</v>
      </c>
      <c r="E30" s="245">
        <f t="shared" si="4"/>
        <v>0</v>
      </c>
      <c r="F30" s="245">
        <f t="shared" si="4"/>
        <v>0</v>
      </c>
      <c r="G30" s="245">
        <f t="shared" si="4"/>
        <v>0</v>
      </c>
      <c r="H30" s="245">
        <f t="shared" si="4"/>
        <v>0</v>
      </c>
      <c r="I30" s="245">
        <f t="shared" si="4"/>
        <v>0</v>
      </c>
      <c r="J30" s="245">
        <f t="shared" si="4"/>
        <v>0</v>
      </c>
      <c r="K30" s="245">
        <f t="shared" si="4"/>
        <v>0</v>
      </c>
      <c r="L30" s="245">
        <f t="shared" si="4"/>
        <v>0</v>
      </c>
      <c r="M30" s="245">
        <f t="shared" si="4"/>
        <v>0</v>
      </c>
      <c r="N30" s="246">
        <f t="shared" si="4"/>
        <v>0</v>
      </c>
    </row>
    <row r="31" spans="1:26" ht="13.5" customHeight="1" x14ac:dyDescent="0.2">
      <c r="A31" s="235" t="s">
        <v>182</v>
      </c>
      <c r="B31" s="236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3"/>
    </row>
    <row r="32" spans="1:26" ht="13.5" customHeight="1" x14ac:dyDescent="0.25">
      <c r="A32" s="235" t="s">
        <v>183</v>
      </c>
      <c r="B32" s="236" t="s">
        <v>213</v>
      </c>
      <c r="C32" s="247"/>
      <c r="D32" s="245">
        <f t="shared" ref="D32:N32" si="5">D26-D30</f>
        <v>0</v>
      </c>
      <c r="E32" s="245">
        <f t="shared" si="5"/>
        <v>0</v>
      </c>
      <c r="F32" s="245">
        <f t="shared" si="5"/>
        <v>0</v>
      </c>
      <c r="G32" s="245">
        <f t="shared" si="5"/>
        <v>0</v>
      </c>
      <c r="H32" s="245">
        <f t="shared" si="5"/>
        <v>0</v>
      </c>
      <c r="I32" s="245">
        <f t="shared" si="5"/>
        <v>0</v>
      </c>
      <c r="J32" s="245">
        <f t="shared" si="5"/>
        <v>0</v>
      </c>
      <c r="K32" s="245">
        <f t="shared" si="5"/>
        <v>0</v>
      </c>
      <c r="L32" s="245">
        <f t="shared" si="5"/>
        <v>0</v>
      </c>
      <c r="M32" s="245">
        <f t="shared" si="5"/>
        <v>0</v>
      </c>
      <c r="N32" s="246">
        <f t="shared" si="5"/>
        <v>0</v>
      </c>
    </row>
    <row r="33" spans="1:15" ht="43.9" customHeight="1" thickBot="1" x14ac:dyDescent="0.3">
      <c r="A33" s="256" t="s">
        <v>214</v>
      </c>
      <c r="B33" s="257" t="s">
        <v>215</v>
      </c>
      <c r="C33" s="258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1"/>
    </row>
    <row r="34" spans="1:15" ht="13.5" x14ac:dyDescent="0.25">
      <c r="A34" s="169"/>
      <c r="B34" s="259"/>
      <c r="C34" s="259"/>
      <c r="D34" s="25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232"/>
    </row>
    <row r="35" spans="1:15" ht="13.5" thickBot="1" x14ac:dyDescent="0.2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232"/>
    </row>
    <row r="36" spans="1:15" ht="40.5" customHeight="1" x14ac:dyDescent="0.2">
      <c r="A36" s="233" t="s">
        <v>190</v>
      </c>
      <c r="B36" s="234" t="s">
        <v>60</v>
      </c>
      <c r="C36" s="234"/>
      <c r="D36" s="261" t="s">
        <v>256</v>
      </c>
      <c r="E36" s="261" t="s">
        <v>257</v>
      </c>
      <c r="F36" s="261" t="s">
        <v>192</v>
      </c>
      <c r="G36" s="261" t="s">
        <v>258</v>
      </c>
      <c r="H36" s="261" t="s">
        <v>259</v>
      </c>
      <c r="I36" s="261" t="s">
        <v>260</v>
      </c>
      <c r="J36" s="261" t="s">
        <v>261</v>
      </c>
      <c r="K36" s="261" t="s">
        <v>262</v>
      </c>
      <c r="L36" s="261" t="s">
        <v>262</v>
      </c>
      <c r="M36" s="261" t="s">
        <v>216</v>
      </c>
      <c r="N36" s="192" t="s">
        <v>84</v>
      </c>
    </row>
    <row r="37" spans="1:15" ht="13.5" x14ac:dyDescent="0.25">
      <c r="A37" s="235" t="s">
        <v>164</v>
      </c>
      <c r="B37" s="236" t="s">
        <v>193</v>
      </c>
      <c r="C37" s="237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329"/>
    </row>
    <row r="38" spans="1:15" ht="13.5" x14ac:dyDescent="0.25">
      <c r="A38" s="235" t="s">
        <v>165</v>
      </c>
      <c r="B38" s="236" t="s">
        <v>194</v>
      </c>
      <c r="C38" s="237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329"/>
    </row>
    <row r="39" spans="1:15" ht="13.5" x14ac:dyDescent="0.2">
      <c r="A39" s="235" t="s">
        <v>166</v>
      </c>
      <c r="B39" s="236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330"/>
    </row>
    <row r="40" spans="1:15" ht="13.5" x14ac:dyDescent="0.25">
      <c r="A40" s="235" t="s">
        <v>167</v>
      </c>
      <c r="B40" s="236" t="s">
        <v>195</v>
      </c>
      <c r="C40" s="244" t="s">
        <v>196</v>
      </c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329"/>
    </row>
    <row r="41" spans="1:15" ht="13.5" x14ac:dyDescent="0.25">
      <c r="A41" s="235" t="s">
        <v>168</v>
      </c>
      <c r="B41" s="236" t="s">
        <v>197</v>
      </c>
      <c r="C41" s="244" t="s">
        <v>13</v>
      </c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329"/>
    </row>
    <row r="42" spans="1:15" ht="13.5" x14ac:dyDescent="0.25">
      <c r="A42" s="235" t="s">
        <v>169</v>
      </c>
      <c r="B42" s="236" t="s">
        <v>198</v>
      </c>
      <c r="C42" s="247" t="s">
        <v>199</v>
      </c>
      <c r="D42" s="245">
        <f t="shared" ref="D42:M42" si="6">D40-D41</f>
        <v>0</v>
      </c>
      <c r="E42" s="245">
        <f t="shared" si="6"/>
        <v>0</v>
      </c>
      <c r="F42" s="245">
        <f t="shared" si="6"/>
        <v>0</v>
      </c>
      <c r="G42" s="245">
        <f t="shared" si="6"/>
        <v>0</v>
      </c>
      <c r="H42" s="245">
        <f t="shared" si="6"/>
        <v>0</v>
      </c>
      <c r="I42" s="245">
        <f t="shared" si="6"/>
        <v>0</v>
      </c>
      <c r="J42" s="245">
        <f t="shared" si="6"/>
        <v>0</v>
      </c>
      <c r="K42" s="245">
        <f t="shared" si="6"/>
        <v>0</v>
      </c>
      <c r="L42" s="245">
        <f t="shared" si="6"/>
        <v>0</v>
      </c>
      <c r="M42" s="245">
        <f t="shared" si="6"/>
        <v>0</v>
      </c>
      <c r="N42" s="329"/>
    </row>
    <row r="43" spans="1:15" ht="13.5" x14ac:dyDescent="0.25">
      <c r="A43" s="235" t="s">
        <v>170</v>
      </c>
      <c r="B43" s="236" t="s">
        <v>200</v>
      </c>
      <c r="C43" s="247"/>
      <c r="D43" s="245">
        <f t="shared" ref="D43:M43" si="7">IF(D42&lt;0,0,D42)</f>
        <v>0</v>
      </c>
      <c r="E43" s="245">
        <f t="shared" si="7"/>
        <v>0</v>
      </c>
      <c r="F43" s="245">
        <f t="shared" si="7"/>
        <v>0</v>
      </c>
      <c r="G43" s="245">
        <f t="shared" si="7"/>
        <v>0</v>
      </c>
      <c r="H43" s="245">
        <f t="shared" si="7"/>
        <v>0</v>
      </c>
      <c r="I43" s="245">
        <f t="shared" si="7"/>
        <v>0</v>
      </c>
      <c r="J43" s="245">
        <f t="shared" si="7"/>
        <v>0</v>
      </c>
      <c r="K43" s="245">
        <f t="shared" si="7"/>
        <v>0</v>
      </c>
      <c r="L43" s="245">
        <f t="shared" si="7"/>
        <v>0</v>
      </c>
      <c r="M43" s="245">
        <f t="shared" si="7"/>
        <v>0</v>
      </c>
      <c r="N43" s="331">
        <f>SUM(D14:N14)+SUM(D43:M43)</f>
        <v>0</v>
      </c>
    </row>
    <row r="44" spans="1:15" ht="13.5" x14ac:dyDescent="0.25">
      <c r="A44" s="235" t="s">
        <v>171</v>
      </c>
      <c r="B44" s="236" t="s">
        <v>201</v>
      </c>
      <c r="C44" s="247"/>
      <c r="D44" s="245">
        <f t="shared" ref="D44:M44" si="8">IF(D42&lt;0,D42,0)</f>
        <v>0</v>
      </c>
      <c r="E44" s="245">
        <f t="shared" si="8"/>
        <v>0</v>
      </c>
      <c r="F44" s="245">
        <f t="shared" si="8"/>
        <v>0</v>
      </c>
      <c r="G44" s="245">
        <f t="shared" si="8"/>
        <v>0</v>
      </c>
      <c r="H44" s="245">
        <f t="shared" si="8"/>
        <v>0</v>
      </c>
      <c r="I44" s="245">
        <f t="shared" si="8"/>
        <v>0</v>
      </c>
      <c r="J44" s="245">
        <f t="shared" si="8"/>
        <v>0</v>
      </c>
      <c r="K44" s="245">
        <f t="shared" si="8"/>
        <v>0</v>
      </c>
      <c r="L44" s="245">
        <f t="shared" si="8"/>
        <v>0</v>
      </c>
      <c r="M44" s="245">
        <f t="shared" si="8"/>
        <v>0</v>
      </c>
      <c r="N44" s="331">
        <f>SUM(D15:N15)+SUM(D44:M44)</f>
        <v>0</v>
      </c>
    </row>
    <row r="45" spans="1:15" ht="13.5" x14ac:dyDescent="0.25">
      <c r="A45" s="235" t="s">
        <v>172</v>
      </c>
      <c r="B45" s="236" t="s">
        <v>202</v>
      </c>
      <c r="C45" s="244" t="s">
        <v>13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329"/>
    </row>
    <row r="46" spans="1:15" ht="13.5" x14ac:dyDescent="0.25">
      <c r="A46" s="250" t="s">
        <v>0</v>
      </c>
      <c r="B46" s="251" t="s">
        <v>203</v>
      </c>
      <c r="C46" s="252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329"/>
    </row>
    <row r="47" spans="1:15" ht="27" x14ac:dyDescent="0.25">
      <c r="A47" s="235" t="s">
        <v>173</v>
      </c>
      <c r="B47" s="236" t="s">
        <v>204</v>
      </c>
      <c r="C47" s="244" t="s">
        <v>13</v>
      </c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329"/>
    </row>
    <row r="48" spans="1:15" ht="13.5" x14ac:dyDescent="0.25">
      <c r="A48" s="250" t="s">
        <v>0</v>
      </c>
      <c r="B48" s="251" t="s">
        <v>203</v>
      </c>
      <c r="C48" s="252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329"/>
    </row>
    <row r="49" spans="1:15" ht="13.5" x14ac:dyDescent="0.25">
      <c r="A49" s="235" t="s">
        <v>174</v>
      </c>
      <c r="B49" s="236" t="s">
        <v>205</v>
      </c>
      <c r="C49" s="244" t="s">
        <v>206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329"/>
    </row>
    <row r="50" spans="1:15" ht="13.5" x14ac:dyDescent="0.25">
      <c r="A50" s="250" t="s">
        <v>0</v>
      </c>
      <c r="B50" s="251" t="s">
        <v>203</v>
      </c>
      <c r="C50" s="252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329"/>
    </row>
    <row r="51" spans="1:15" ht="13.5" x14ac:dyDescent="0.25">
      <c r="A51" s="235" t="s">
        <v>175</v>
      </c>
      <c r="B51" s="236" t="s">
        <v>207</v>
      </c>
      <c r="C51" s="244" t="s">
        <v>206</v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329"/>
    </row>
    <row r="52" spans="1:15" ht="13.5" x14ac:dyDescent="0.25">
      <c r="A52" s="250" t="s">
        <v>0</v>
      </c>
      <c r="B52" s="251" t="s">
        <v>203</v>
      </c>
      <c r="C52" s="252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329"/>
    </row>
    <row r="53" spans="1:15" ht="13.5" x14ac:dyDescent="0.25">
      <c r="A53" s="235" t="s">
        <v>176</v>
      </c>
      <c r="B53" s="236" t="s">
        <v>208</v>
      </c>
      <c r="C53" s="244" t="s">
        <v>206</v>
      </c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329"/>
    </row>
    <row r="54" spans="1:15" ht="13.5" x14ac:dyDescent="0.25">
      <c r="A54" s="250" t="s">
        <v>0</v>
      </c>
      <c r="B54" s="251" t="s">
        <v>203</v>
      </c>
      <c r="C54" s="252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329"/>
    </row>
    <row r="55" spans="1:15" ht="13.5" x14ac:dyDescent="0.25">
      <c r="A55" s="235" t="s">
        <v>177</v>
      </c>
      <c r="B55" s="236" t="s">
        <v>209</v>
      </c>
      <c r="C55" s="247" t="s">
        <v>199</v>
      </c>
      <c r="D55" s="245">
        <f>D42-D45-D47+D49+D51+D53</f>
        <v>0</v>
      </c>
      <c r="E55" s="245">
        <f t="shared" ref="E55:M55" si="9">E42-E45-E47+E49+E51+E53</f>
        <v>0</v>
      </c>
      <c r="F55" s="245">
        <f t="shared" si="9"/>
        <v>0</v>
      </c>
      <c r="G55" s="245">
        <f t="shared" si="9"/>
        <v>0</v>
      </c>
      <c r="H55" s="245">
        <f t="shared" si="9"/>
        <v>0</v>
      </c>
      <c r="I55" s="245">
        <f t="shared" si="9"/>
        <v>0</v>
      </c>
      <c r="J55" s="245">
        <f t="shared" si="9"/>
        <v>0</v>
      </c>
      <c r="K55" s="245">
        <f t="shared" si="9"/>
        <v>0</v>
      </c>
      <c r="L55" s="245">
        <f t="shared" si="9"/>
        <v>0</v>
      </c>
      <c r="M55" s="245">
        <f t="shared" si="9"/>
        <v>0</v>
      </c>
      <c r="N55" s="329"/>
    </row>
    <row r="56" spans="1:15" ht="13.5" x14ac:dyDescent="0.25">
      <c r="A56" s="235" t="s">
        <v>178</v>
      </c>
      <c r="B56" s="236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329"/>
    </row>
    <row r="57" spans="1:15" ht="13.5" x14ac:dyDescent="0.25">
      <c r="A57" s="235" t="s">
        <v>179</v>
      </c>
      <c r="B57" s="236" t="s">
        <v>210</v>
      </c>
      <c r="C57" s="244" t="s">
        <v>196</v>
      </c>
      <c r="D57" s="240"/>
      <c r="E57" s="240"/>
      <c r="F57" s="240"/>
      <c r="G57" s="240"/>
      <c r="H57" s="240"/>
      <c r="I57" s="240"/>
      <c r="J57" s="240"/>
      <c r="K57" s="240"/>
      <c r="L57" s="240"/>
      <c r="M57" s="329"/>
      <c r="N57" s="329"/>
    </row>
    <row r="58" spans="1:15" ht="13.5" x14ac:dyDescent="0.25">
      <c r="A58" s="235" t="s">
        <v>180</v>
      </c>
      <c r="B58" s="236" t="s">
        <v>211</v>
      </c>
      <c r="C58" s="244" t="s">
        <v>13</v>
      </c>
      <c r="D58" s="240"/>
      <c r="E58" s="240"/>
      <c r="F58" s="240"/>
      <c r="G58" s="240"/>
      <c r="H58" s="240"/>
      <c r="I58" s="240"/>
      <c r="J58" s="240"/>
      <c r="K58" s="240"/>
      <c r="L58" s="240"/>
      <c r="M58" s="329"/>
      <c r="N58" s="329"/>
    </row>
    <row r="59" spans="1:15" ht="13.5" x14ac:dyDescent="0.25">
      <c r="A59" s="235" t="s">
        <v>181</v>
      </c>
      <c r="B59" s="236" t="s">
        <v>212</v>
      </c>
      <c r="C59" s="247" t="s">
        <v>199</v>
      </c>
      <c r="D59" s="245">
        <f t="shared" ref="D59:L59" si="10">D57-D58</f>
        <v>0</v>
      </c>
      <c r="E59" s="245">
        <f t="shared" si="10"/>
        <v>0</v>
      </c>
      <c r="F59" s="245">
        <f t="shared" si="10"/>
        <v>0</v>
      </c>
      <c r="G59" s="245">
        <f t="shared" si="10"/>
        <v>0</v>
      </c>
      <c r="H59" s="245">
        <f t="shared" si="10"/>
        <v>0</v>
      </c>
      <c r="I59" s="245">
        <f t="shared" si="10"/>
        <v>0</v>
      </c>
      <c r="J59" s="245">
        <f t="shared" si="10"/>
        <v>0</v>
      </c>
      <c r="K59" s="245">
        <f t="shared" si="10"/>
        <v>0</v>
      </c>
      <c r="L59" s="245">
        <f t="shared" si="10"/>
        <v>0</v>
      </c>
      <c r="M59" s="329"/>
      <c r="N59" s="329"/>
    </row>
    <row r="60" spans="1:15" ht="13.5" x14ac:dyDescent="0.25">
      <c r="A60" s="235" t="s">
        <v>182</v>
      </c>
      <c r="B60" s="236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329"/>
    </row>
    <row r="61" spans="1:15" ht="13.5" x14ac:dyDescent="0.25">
      <c r="A61" s="235" t="s">
        <v>183</v>
      </c>
      <c r="B61" s="236" t="s">
        <v>213</v>
      </c>
      <c r="C61" s="247"/>
      <c r="D61" s="245">
        <f t="shared" ref="D61:L61" si="11">D55-D59</f>
        <v>0</v>
      </c>
      <c r="E61" s="245">
        <f t="shared" si="11"/>
        <v>0</v>
      </c>
      <c r="F61" s="245">
        <f t="shared" si="11"/>
        <v>0</v>
      </c>
      <c r="G61" s="245">
        <f t="shared" si="11"/>
        <v>0</v>
      </c>
      <c r="H61" s="245">
        <f t="shared" si="11"/>
        <v>0</v>
      </c>
      <c r="I61" s="245">
        <f t="shared" si="11"/>
        <v>0</v>
      </c>
      <c r="J61" s="245">
        <f t="shared" si="11"/>
        <v>0</v>
      </c>
      <c r="K61" s="245">
        <f t="shared" si="11"/>
        <v>0</v>
      </c>
      <c r="L61" s="245">
        <f t="shared" si="11"/>
        <v>0</v>
      </c>
      <c r="M61" s="329"/>
      <c r="N61" s="329"/>
    </row>
    <row r="62" spans="1:15" ht="43.9" customHeight="1" thickBot="1" x14ac:dyDescent="0.3">
      <c r="A62" s="256" t="s">
        <v>214</v>
      </c>
      <c r="B62" s="257" t="s">
        <v>215</v>
      </c>
      <c r="C62" s="258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329"/>
    </row>
    <row r="63" spans="1:15" x14ac:dyDescent="0.2">
      <c r="A63" s="386"/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232"/>
    </row>
    <row r="64" spans="1:15" x14ac:dyDescent="0.2">
      <c r="A64" s="410" t="s">
        <v>224</v>
      </c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232"/>
    </row>
    <row r="65" spans="1:14" ht="16.5" x14ac:dyDescent="0.3">
      <c r="A65" s="3"/>
      <c r="B65" s="387"/>
      <c r="C65" s="388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</row>
    <row r="66" spans="1:14" x14ac:dyDescent="0.2">
      <c r="A66" s="411" t="s">
        <v>26</v>
      </c>
      <c r="B66" s="25"/>
      <c r="C66" s="25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 ht="16.5" x14ac:dyDescent="0.3">
      <c r="A67" s="3"/>
      <c r="B67" s="373"/>
      <c r="C67" s="373"/>
      <c r="D67" s="374"/>
      <c r="E67" s="374"/>
      <c r="F67" s="418"/>
      <c r="G67" s="418"/>
      <c r="H67" s="418"/>
      <c r="I67" s="418"/>
      <c r="J67" s="418"/>
      <c r="K67" s="418"/>
      <c r="L67" s="418"/>
      <c r="M67" s="418"/>
      <c r="N67" s="418"/>
    </row>
    <row r="68" spans="1:14" x14ac:dyDescent="0.2">
      <c r="A68" s="27"/>
      <c r="B68" s="27"/>
      <c r="C68" s="25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</sheetData>
  <phoneticPr fontId="0" type="noConversion"/>
  <hyperlinks>
    <hyperlink ref="E36" location="IVJ!A1" display="IVJ"/>
    <hyperlink ref="F36" location="EMJ!A1" display="EMJ"/>
    <hyperlink ref="G36" location="KUA!A1" display="KUA"/>
    <hyperlink ref="H36" location="BIR!A1" display="BIR"/>
    <hyperlink ref="I36" location="EGY!A1" display="EGY"/>
    <hyperlink ref="J36" location="HIP!A1" display="HIP"/>
    <hyperlink ref="O14" location="'KM-FIII-10-E'!A1" display="KM-FIII-10-E"/>
    <hyperlink ref="O4" location="'KM-FIII-01'!A1" display="KM-FIII-01"/>
    <hyperlink ref="O5" location="'KM-FIII-02'!A1" display="KM-FIII-02"/>
    <hyperlink ref="O3" location="'KM-FIII'!A1" display="KM-FIII"/>
    <hyperlink ref="O6" location="'KM-FIII-10-1'!A1" display="'KM-FIII-10-1 "/>
    <hyperlink ref="O7" location="'KM-FIII-10-2'!A1" display="'KM-FIII-10-2 "/>
    <hyperlink ref="O8" location="'KM-FIII-10-3'!A1" display="'KM-FIII-10-3 "/>
    <hyperlink ref="O9" location="'KM-FIII-10-4'!A1" display="'KM-FIII-10-4 "/>
    <hyperlink ref="O10" location="'KM-FIII-10-5'!A1" display="'KM-FIII-10-5 "/>
    <hyperlink ref="O11" location="'KM-FIII-10-6'!A1" display="'KM-FIII-10-6 "/>
    <hyperlink ref="O12" location="'KM-FIII-10-7'!A1" display="'KM-FIII-10-7 "/>
    <hyperlink ref="O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2" fitToHeight="2" orientation="landscape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  <rowBreaks count="1" manualBreakCount="1">
    <brk id="35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0">
    <pageSetUpPr fitToPage="1"/>
  </sheetPr>
  <dimension ref="A1:N36"/>
  <sheetViews>
    <sheetView showGridLines="0" workbookViewId="0"/>
  </sheetViews>
  <sheetFormatPr defaultRowHeight="12.75" x14ac:dyDescent="0.2"/>
  <cols>
    <col min="1" max="1" width="7.5" style="217" customWidth="1"/>
    <col min="2" max="2" width="27.75" style="217" customWidth="1"/>
    <col min="3" max="3" width="9.375" style="217" customWidth="1"/>
    <col min="4" max="4" width="8.625" style="217" customWidth="1"/>
    <col min="5" max="5" width="8.875" style="217" bestFit="1" customWidth="1"/>
    <col min="6" max="6" width="11.75" style="217" customWidth="1"/>
    <col min="7" max="7" width="10.875" style="217" bestFit="1" customWidth="1"/>
    <col min="8" max="13" width="8.75" style="217" customWidth="1"/>
    <col min="14" max="16384" width="9" style="217"/>
  </cols>
  <sheetData>
    <row r="1" spans="1:14" ht="18.75" x14ac:dyDescent="0.3">
      <c r="A1" s="6" t="s">
        <v>45</v>
      </c>
      <c r="B1" s="23"/>
      <c r="C1" s="23"/>
      <c r="D1" s="23"/>
      <c r="E1" s="23"/>
      <c r="F1" s="23"/>
      <c r="M1" s="264"/>
      <c r="N1" s="264"/>
    </row>
    <row r="2" spans="1:14" ht="15.75" x14ac:dyDescent="0.25">
      <c r="A2" s="220"/>
      <c r="B2" s="220"/>
      <c r="C2" s="220"/>
      <c r="D2" s="432">
        <f>A33</f>
        <v>0</v>
      </c>
      <c r="E2" s="432">
        <f>A35</f>
        <v>0</v>
      </c>
      <c r="F2" s="220"/>
      <c r="G2" s="419" t="s">
        <v>357</v>
      </c>
    </row>
    <row r="3" spans="1:14" ht="16.5" x14ac:dyDescent="0.3">
      <c r="A3" s="7" t="s">
        <v>222</v>
      </c>
      <c r="B3" s="23"/>
      <c r="C3" s="23"/>
      <c r="D3" s="23"/>
      <c r="E3" s="23"/>
      <c r="F3" s="23"/>
      <c r="G3" s="63" t="s">
        <v>47</v>
      </c>
      <c r="H3" s="3" t="s">
        <v>53</v>
      </c>
    </row>
    <row r="4" spans="1:14" ht="16.5" x14ac:dyDescent="0.3">
      <c r="A4" s="39" t="str">
        <f>"Ügyfél:   "&amp;Alapa!$C$17</f>
        <v xml:space="preserve">Ügyfél:   </v>
      </c>
      <c r="B4" s="54"/>
      <c r="C4" s="54"/>
      <c r="D4" s="39" t="s">
        <v>28</v>
      </c>
      <c r="E4" s="41">
        <f>Alapa!$C$13</f>
        <v>0</v>
      </c>
      <c r="F4" s="66"/>
      <c r="G4" s="63" t="s">
        <v>1</v>
      </c>
      <c r="H4" s="3" t="s">
        <v>54</v>
      </c>
    </row>
    <row r="5" spans="1:14" ht="16.5" x14ac:dyDescent="0.3">
      <c r="A5" s="39" t="str">
        <f>"Fordulónap: "&amp;Alapa!$C$12</f>
        <v xml:space="preserve">Fordulónap: </v>
      </c>
      <c r="B5" s="44"/>
      <c r="C5" s="44"/>
      <c r="D5" s="39" t="s">
        <v>29</v>
      </c>
      <c r="E5" s="41" t="e">
        <f>VLOOKUP(H15,Alapa!$G$2:$H$22,2)</f>
        <v>#N/A</v>
      </c>
      <c r="F5" s="66"/>
      <c r="G5" s="63" t="s">
        <v>45</v>
      </c>
      <c r="H5" s="3" t="s">
        <v>55</v>
      </c>
    </row>
    <row r="6" spans="1:14" ht="16.5" x14ac:dyDescent="0.3">
      <c r="A6" s="45"/>
      <c r="B6" s="45"/>
      <c r="C6" s="45"/>
      <c r="D6" s="42" t="s">
        <v>56</v>
      </c>
      <c r="E6" s="65" t="str">
        <f>IF(Alapa!$N$2=0," ",Alapa!$N$2)</f>
        <v xml:space="preserve"> </v>
      </c>
      <c r="F6" s="67"/>
      <c r="G6" s="63" t="s">
        <v>227</v>
      </c>
      <c r="H6" s="3" t="s">
        <v>236</v>
      </c>
    </row>
    <row r="7" spans="1:14" ht="16.5" x14ac:dyDescent="0.3">
      <c r="A7" s="169"/>
      <c r="B7" s="169"/>
      <c r="C7" s="169"/>
      <c r="D7" s="169"/>
      <c r="E7" s="169"/>
      <c r="F7" s="169"/>
      <c r="G7" s="63" t="s">
        <v>228</v>
      </c>
      <c r="H7" s="3" t="s">
        <v>85</v>
      </c>
    </row>
    <row r="8" spans="1:14" ht="17.25" thickBot="1" x14ac:dyDescent="0.35">
      <c r="A8" s="169"/>
      <c r="B8" s="169"/>
      <c r="C8" s="169" t="s">
        <v>76</v>
      </c>
      <c r="D8" s="169"/>
      <c r="E8" s="169"/>
      <c r="F8" s="169"/>
      <c r="G8" s="63" t="s">
        <v>229</v>
      </c>
      <c r="H8" s="3" t="s">
        <v>237</v>
      </c>
    </row>
    <row r="9" spans="1:14" s="288" customFormat="1" ht="26.45" customHeight="1" x14ac:dyDescent="0.3">
      <c r="A9" s="483" t="s">
        <v>104</v>
      </c>
      <c r="B9" s="485" t="s">
        <v>41</v>
      </c>
      <c r="C9" s="493" t="s">
        <v>86</v>
      </c>
      <c r="D9" s="493"/>
      <c r="E9" s="493"/>
      <c r="F9" s="481" t="s">
        <v>84</v>
      </c>
      <c r="G9" s="63" t="s">
        <v>230</v>
      </c>
      <c r="H9" s="3" t="s">
        <v>238</v>
      </c>
    </row>
    <row r="10" spans="1:14" ht="27" x14ac:dyDescent="0.3">
      <c r="A10" s="484"/>
      <c r="B10" s="486"/>
      <c r="C10" s="267" t="s">
        <v>87</v>
      </c>
      <c r="D10" s="267" t="s">
        <v>88</v>
      </c>
      <c r="E10" s="267" t="s">
        <v>89</v>
      </c>
      <c r="F10" s="482"/>
      <c r="G10" s="63" t="s">
        <v>231</v>
      </c>
      <c r="H10" s="3" t="s">
        <v>239</v>
      </c>
    </row>
    <row r="11" spans="1:14" ht="16.5" x14ac:dyDescent="0.3">
      <c r="A11" s="289" t="s">
        <v>146</v>
      </c>
      <c r="B11" s="290" t="s">
        <v>147</v>
      </c>
      <c r="C11" s="290"/>
      <c r="D11" s="290"/>
      <c r="E11" s="290"/>
      <c r="F11" s="291"/>
      <c r="G11" s="63" t="s">
        <v>232</v>
      </c>
      <c r="H11" s="3" t="s">
        <v>155</v>
      </c>
    </row>
    <row r="12" spans="1:14" ht="16.5" x14ac:dyDescent="0.3">
      <c r="A12" s="324"/>
      <c r="B12" s="325"/>
      <c r="C12" s="325"/>
      <c r="D12" s="325"/>
      <c r="E12" s="325"/>
      <c r="F12" s="173">
        <f>C12-D12-E12</f>
        <v>0</v>
      </c>
      <c r="G12" s="63" t="s">
        <v>233</v>
      </c>
      <c r="H12" s="3" t="s">
        <v>240</v>
      </c>
    </row>
    <row r="13" spans="1:14" ht="16.5" x14ac:dyDescent="0.3">
      <c r="A13" s="324"/>
      <c r="B13" s="325"/>
      <c r="C13" s="325"/>
      <c r="D13" s="325"/>
      <c r="E13" s="325"/>
      <c r="F13" s="173">
        <f>C13-D13-E13</f>
        <v>0</v>
      </c>
      <c r="G13" s="63" t="s">
        <v>234</v>
      </c>
      <c r="H13" s="3" t="s">
        <v>156</v>
      </c>
    </row>
    <row r="14" spans="1:14" ht="16.5" x14ac:dyDescent="0.3">
      <c r="A14" s="479" t="s">
        <v>69</v>
      </c>
      <c r="B14" s="480"/>
      <c r="C14" s="271">
        <f>SUM(C12:C13)</f>
        <v>0</v>
      </c>
      <c r="D14" s="271">
        <f>SUM(D12:D13)</f>
        <v>0</v>
      </c>
      <c r="E14" s="271">
        <f>SUM(E12:E13)</f>
        <v>0</v>
      </c>
      <c r="F14" s="272">
        <f>SUM(F12:F13)</f>
        <v>0</v>
      </c>
      <c r="G14" s="63" t="s">
        <v>273</v>
      </c>
      <c r="H14" s="3" t="s">
        <v>268</v>
      </c>
    </row>
    <row r="15" spans="1:14" ht="16.5" x14ac:dyDescent="0.3">
      <c r="A15" s="289" t="s">
        <v>148</v>
      </c>
      <c r="B15" s="290" t="s">
        <v>149</v>
      </c>
      <c r="C15" s="290"/>
      <c r="D15" s="290"/>
      <c r="E15" s="290"/>
      <c r="F15" s="291"/>
      <c r="G15" s="3" t="s">
        <v>4</v>
      </c>
      <c r="H15" s="305">
        <v>1</v>
      </c>
    </row>
    <row r="16" spans="1:14" ht="13.5" x14ac:dyDescent="0.25">
      <c r="A16" s="324"/>
      <c r="B16" s="325"/>
      <c r="C16" s="325"/>
      <c r="D16" s="325"/>
      <c r="E16" s="325"/>
      <c r="F16" s="173">
        <f>C16-D16-E16</f>
        <v>0</v>
      </c>
    </row>
    <row r="17" spans="1:8" ht="13.5" x14ac:dyDescent="0.25">
      <c r="A17" s="324"/>
      <c r="B17" s="325"/>
      <c r="C17" s="325"/>
      <c r="D17" s="325"/>
      <c r="E17" s="325"/>
      <c r="F17" s="173">
        <f>C17-D17-E17</f>
        <v>0</v>
      </c>
    </row>
    <row r="18" spans="1:8" ht="13.5" x14ac:dyDescent="0.25">
      <c r="A18" s="479" t="s">
        <v>69</v>
      </c>
      <c r="B18" s="480"/>
      <c r="C18" s="271">
        <f>SUM(C16:C17)</f>
        <v>0</v>
      </c>
      <c r="D18" s="271">
        <f>SUM(D16:D17)</f>
        <v>0</v>
      </c>
      <c r="E18" s="271">
        <f>SUM(E16:E17)</f>
        <v>0</v>
      </c>
      <c r="F18" s="272">
        <f>SUM(F16:F17)</f>
        <v>0</v>
      </c>
    </row>
    <row r="19" spans="1:8" ht="13.5" x14ac:dyDescent="0.25">
      <c r="A19" s="289" t="s">
        <v>150</v>
      </c>
      <c r="B19" s="290" t="s">
        <v>151</v>
      </c>
      <c r="C19" s="290"/>
      <c r="D19" s="290"/>
      <c r="E19" s="290"/>
      <c r="F19" s="291"/>
    </row>
    <row r="20" spans="1:8" ht="13.5" x14ac:dyDescent="0.25">
      <c r="A20" s="324"/>
      <c r="B20" s="325"/>
      <c r="C20" s="325"/>
      <c r="D20" s="325"/>
      <c r="E20" s="325"/>
      <c r="F20" s="173">
        <f>C20-D20-E20</f>
        <v>0</v>
      </c>
    </row>
    <row r="21" spans="1:8" ht="13.5" x14ac:dyDescent="0.25">
      <c r="A21" s="324"/>
      <c r="B21" s="325"/>
      <c r="C21" s="325"/>
      <c r="D21" s="325"/>
      <c r="E21" s="325"/>
      <c r="F21" s="173">
        <f>C21-D21-E21</f>
        <v>0</v>
      </c>
    </row>
    <row r="22" spans="1:8" ht="13.5" x14ac:dyDescent="0.25">
      <c r="A22" s="479" t="s">
        <v>69</v>
      </c>
      <c r="B22" s="480"/>
      <c r="C22" s="271">
        <f>SUM(C20:C21)</f>
        <v>0</v>
      </c>
      <c r="D22" s="271">
        <f>SUM(D20:D21)</f>
        <v>0</v>
      </c>
      <c r="E22" s="271">
        <f>SUM(E20:E21)</f>
        <v>0</v>
      </c>
      <c r="F22" s="272">
        <f>SUM(F20:F21)</f>
        <v>0</v>
      </c>
    </row>
    <row r="23" spans="1:8" ht="13.5" x14ac:dyDescent="0.25">
      <c r="A23" s="289" t="s">
        <v>152</v>
      </c>
      <c r="B23" s="290" t="s">
        <v>153</v>
      </c>
      <c r="C23" s="290"/>
      <c r="D23" s="290"/>
      <c r="E23" s="290"/>
      <c r="F23" s="291"/>
      <c r="H23" s="217" t="s">
        <v>94</v>
      </c>
    </row>
    <row r="24" spans="1:8" ht="13.5" x14ac:dyDescent="0.25">
      <c r="A24" s="324"/>
      <c r="B24" s="325"/>
      <c r="C24" s="325"/>
      <c r="D24" s="325"/>
      <c r="E24" s="325"/>
      <c r="F24" s="173">
        <f>C24-D24-E24</f>
        <v>0</v>
      </c>
    </row>
    <row r="25" spans="1:8" ht="13.5" x14ac:dyDescent="0.25">
      <c r="A25" s="324"/>
      <c r="B25" s="325"/>
      <c r="C25" s="325"/>
      <c r="D25" s="325"/>
      <c r="E25" s="325"/>
      <c r="F25" s="173">
        <f>C25-D25-E25</f>
        <v>0</v>
      </c>
    </row>
    <row r="26" spans="1:8" ht="13.5" x14ac:dyDescent="0.25">
      <c r="A26" s="324"/>
      <c r="B26" s="325"/>
      <c r="C26" s="325"/>
      <c r="D26" s="325"/>
      <c r="E26" s="325"/>
      <c r="F26" s="173">
        <f>C26-D26-E26</f>
        <v>0</v>
      </c>
    </row>
    <row r="27" spans="1:8" ht="13.5" x14ac:dyDescent="0.25">
      <c r="A27" s="324"/>
      <c r="B27" s="325"/>
      <c r="C27" s="325"/>
      <c r="D27" s="325"/>
      <c r="E27" s="325"/>
      <c r="F27" s="173">
        <f>C27-D27-E27</f>
        <v>0</v>
      </c>
    </row>
    <row r="28" spans="1:8" ht="13.5" x14ac:dyDescent="0.25">
      <c r="A28" s="324"/>
      <c r="B28" s="325"/>
      <c r="C28" s="325"/>
      <c r="D28" s="325"/>
      <c r="E28" s="325"/>
      <c r="F28" s="173">
        <f>C28-D28-E28</f>
        <v>0</v>
      </c>
    </row>
    <row r="29" spans="1:8" ht="13.5" x14ac:dyDescent="0.25">
      <c r="A29" s="479" t="s">
        <v>69</v>
      </c>
      <c r="B29" s="480"/>
      <c r="C29" s="271">
        <f>SUM(C24:C28)</f>
        <v>0</v>
      </c>
      <c r="D29" s="271">
        <f>SUM(D24:D28)</f>
        <v>0</v>
      </c>
      <c r="E29" s="271">
        <f>SUM(E24:E28)</f>
        <v>0</v>
      </c>
      <c r="F29" s="272">
        <f>SUM(F24:F28)</f>
        <v>0</v>
      </c>
    </row>
    <row r="30" spans="1:8" ht="14.25" thickBot="1" x14ac:dyDescent="0.3">
      <c r="A30" s="174" t="s">
        <v>0</v>
      </c>
      <c r="B30" s="177" t="s">
        <v>69</v>
      </c>
      <c r="C30" s="178">
        <f>C29+C22+C18+C14</f>
        <v>0</v>
      </c>
      <c r="D30" s="178">
        <f>D29+D22+D18+D14</f>
        <v>0</v>
      </c>
      <c r="E30" s="178">
        <f>E29+E22+E18+E14</f>
        <v>0</v>
      </c>
      <c r="F30" s="273">
        <f>F29+F22+F18+F14</f>
        <v>0</v>
      </c>
    </row>
    <row r="31" spans="1:8" x14ac:dyDescent="0.2">
      <c r="A31" s="386"/>
      <c r="B31" s="386"/>
      <c r="C31" s="386"/>
      <c r="D31" s="386"/>
      <c r="E31" s="386"/>
      <c r="F31" s="386"/>
      <c r="G31" s="232"/>
    </row>
    <row r="32" spans="1:8" x14ac:dyDescent="0.2">
      <c r="A32" s="410" t="s">
        <v>224</v>
      </c>
      <c r="B32" s="386"/>
      <c r="C32" s="386"/>
      <c r="D32" s="386"/>
      <c r="E32" s="386"/>
      <c r="F32" s="386"/>
    </row>
    <row r="33" spans="1:6" ht="16.5" x14ac:dyDescent="0.3">
      <c r="A33" s="3"/>
      <c r="B33" s="387"/>
      <c r="C33" s="388"/>
      <c r="D33" s="389"/>
      <c r="E33" s="389"/>
      <c r="F33" s="389"/>
    </row>
    <row r="34" spans="1:6" x14ac:dyDescent="0.2">
      <c r="A34" s="411" t="s">
        <v>26</v>
      </c>
      <c r="B34" s="25"/>
      <c r="C34" s="25"/>
      <c r="D34" s="23"/>
      <c r="E34" s="23"/>
      <c r="F34" s="23"/>
    </row>
    <row r="35" spans="1:6" ht="16.5" x14ac:dyDescent="0.3">
      <c r="A35" s="3"/>
      <c r="B35" s="373"/>
      <c r="C35" s="373"/>
      <c r="D35" s="374"/>
      <c r="E35" s="418"/>
      <c r="F35" s="374"/>
    </row>
    <row r="36" spans="1:6" x14ac:dyDescent="0.2">
      <c r="A36" s="27"/>
      <c r="B36" s="27"/>
      <c r="C36" s="25"/>
      <c r="D36" s="23"/>
      <c r="E36" s="23"/>
      <c r="F36" s="23"/>
    </row>
  </sheetData>
  <mergeCells count="8">
    <mergeCell ref="C9:E9"/>
    <mergeCell ref="F9:F10"/>
    <mergeCell ref="A14:B14"/>
    <mergeCell ref="A18:B18"/>
    <mergeCell ref="A22:B22"/>
    <mergeCell ref="A29:B29"/>
    <mergeCell ref="A9:A10"/>
    <mergeCell ref="B9:B10"/>
  </mergeCells>
  <phoneticPr fontId="0" type="noConversion"/>
  <hyperlinks>
    <hyperlink ref="G14" location="'KM-FIII-10-E'!A1" display="KM-FIII-10-E"/>
    <hyperlink ref="G4" location="'KM-FIII-01'!A1" display="KM-FIII-01"/>
    <hyperlink ref="G5" location="'KM-FIII-02'!A1" display="KM-FIII-02"/>
    <hyperlink ref="G3" location="'KM-FIII'!A1" display="KM-FIII"/>
    <hyperlink ref="G6" location="'KM-FIII-10-1'!A1" display="'KM-FIII-10-1 "/>
    <hyperlink ref="G7" location="'KM-FIII-10-2'!A1" display="'KM-FIII-10-2 "/>
    <hyperlink ref="G8" location="'KM-FIII-10-3'!A1" display="'KM-FIII-10-3 "/>
    <hyperlink ref="G9" location="'KM-FIII-10-4'!A1" display="'KM-FIII-10-4 "/>
    <hyperlink ref="G10" location="'KM-FIII-10-5'!A1" display="'KM-FIII-10-5 "/>
    <hyperlink ref="G11" location="'KM-FIII-10-6'!A1" display="'KM-FIII-10-6 "/>
    <hyperlink ref="G12" location="'KM-FIII-10-7'!A1" display="'KM-FIII-10-7 "/>
    <hyperlink ref="G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 xml:space="preserve">&amp;R </oddHeader>
    <oddFooter>&amp;L&amp;"Arial Narrow,Normál"&amp;8&amp;F/&amp;A&amp;C&amp;"Arial Narrow,Normál"&amp;8&amp;P/&amp;N&amp;"Arial,Normál"&amp;11  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zoomScaleNormal="100" workbookViewId="0"/>
  </sheetViews>
  <sheetFormatPr defaultColWidth="7.75" defaultRowHeight="16.5" x14ac:dyDescent="0.3"/>
  <cols>
    <col min="1" max="1" width="7.75" style="179" customWidth="1"/>
    <col min="2" max="2" width="44.5" style="167" customWidth="1"/>
    <col min="3" max="5" width="10.625" style="167" customWidth="1"/>
    <col min="6" max="6" width="10.75" style="167" customWidth="1"/>
    <col min="7" max="16384" width="7.75" style="167"/>
  </cols>
  <sheetData>
    <row r="1" spans="1:7" s="144" customFormat="1" x14ac:dyDescent="0.3">
      <c r="A1" s="140" t="s">
        <v>186</v>
      </c>
      <c r="B1" s="141"/>
      <c r="C1" s="142"/>
      <c r="D1" s="142"/>
      <c r="E1" s="141"/>
    </row>
    <row r="2" spans="1:7" s="144" customFormat="1" x14ac:dyDescent="0.3">
      <c r="A2" s="145"/>
      <c r="B2" s="141"/>
      <c r="C2" s="143"/>
      <c r="D2" s="429">
        <f>A50</f>
        <v>0</v>
      </c>
      <c r="E2" s="429">
        <f>A52</f>
        <v>0</v>
      </c>
      <c r="F2" s="417" t="s">
        <v>357</v>
      </c>
    </row>
    <row r="3" spans="1:7" s="144" customFormat="1" x14ac:dyDescent="0.3">
      <c r="A3" s="9" t="s">
        <v>241</v>
      </c>
      <c r="B3" s="143"/>
      <c r="C3" s="143"/>
      <c r="D3" s="143"/>
      <c r="E3" s="143"/>
      <c r="F3" s="63" t="s">
        <v>47</v>
      </c>
      <c r="G3" s="3" t="s">
        <v>53</v>
      </c>
    </row>
    <row r="4" spans="1:7" s="144" customFormat="1" x14ac:dyDescent="0.3">
      <c r="A4" s="148" t="str">
        <f>"Ügyfél:   "&amp;Alapa!$C$17</f>
        <v xml:space="preserve">Ügyfél:   </v>
      </c>
      <c r="B4" s="149"/>
      <c r="C4" s="185" t="s">
        <v>3</v>
      </c>
      <c r="D4" s="186">
        <f>Alapa!$C$15</f>
        <v>0</v>
      </c>
      <c r="E4" s="187"/>
      <c r="F4" s="63" t="s">
        <v>1</v>
      </c>
      <c r="G4" s="3" t="s">
        <v>54</v>
      </c>
    </row>
    <row r="5" spans="1:7" s="144" customFormat="1" x14ac:dyDescent="0.3">
      <c r="A5" s="148" t="str">
        <f>"Fordulónap: "&amp;Alapa!$C$12</f>
        <v xml:space="preserve">Fordulónap: </v>
      </c>
      <c r="B5" s="156"/>
      <c r="C5" s="157" t="s">
        <v>4</v>
      </c>
      <c r="D5" s="149" t="e">
        <f>VLOOKUP(G15,Alapa!$G$2:$H$22,2)</f>
        <v>#N/A</v>
      </c>
      <c r="E5" s="188"/>
      <c r="F5" s="63" t="s">
        <v>45</v>
      </c>
      <c r="G5" s="3" t="s">
        <v>55</v>
      </c>
    </row>
    <row r="6" spans="1:7" s="144" customFormat="1" x14ac:dyDescent="0.3">
      <c r="A6" s="161"/>
      <c r="B6" s="162"/>
      <c r="C6" s="157" t="s">
        <v>163</v>
      </c>
      <c r="D6" s="159" t="str">
        <f>IF(Alapa!$N$2=0," ",Alapa!$N$2)</f>
        <v xml:space="preserve"> </v>
      </c>
      <c r="E6" s="187"/>
      <c r="F6" s="63" t="s">
        <v>227</v>
      </c>
      <c r="G6" s="3" t="s">
        <v>236</v>
      </c>
    </row>
    <row r="7" spans="1:7" x14ac:dyDescent="0.3">
      <c r="A7" s="166"/>
      <c r="B7" s="142"/>
      <c r="C7" s="143"/>
      <c r="D7" s="143"/>
      <c r="E7" s="143"/>
      <c r="F7" s="63" t="s">
        <v>228</v>
      </c>
      <c r="G7" s="3" t="s">
        <v>85</v>
      </c>
    </row>
    <row r="8" spans="1:7" ht="17.25" thickBot="1" x14ac:dyDescent="0.35">
      <c r="A8" s="80" t="s">
        <v>105</v>
      </c>
      <c r="B8" s="80"/>
      <c r="C8" s="81"/>
      <c r="D8" s="81"/>
      <c r="E8" s="81"/>
      <c r="F8" s="63" t="s">
        <v>229</v>
      </c>
      <c r="G8" s="3" t="s">
        <v>237</v>
      </c>
    </row>
    <row r="9" spans="1:7" ht="25.5" x14ac:dyDescent="0.3">
      <c r="A9" s="189" t="s">
        <v>106</v>
      </c>
      <c r="B9" s="190" t="s">
        <v>60</v>
      </c>
      <c r="C9" s="191" t="s">
        <v>107</v>
      </c>
      <c r="D9" s="191" t="s">
        <v>108</v>
      </c>
      <c r="E9" s="192" t="s">
        <v>64</v>
      </c>
      <c r="F9" s="63" t="s">
        <v>230</v>
      </c>
      <c r="G9" s="3" t="s">
        <v>238</v>
      </c>
    </row>
    <row r="10" spans="1:7" x14ac:dyDescent="0.3">
      <c r="A10" s="172" t="s">
        <v>0</v>
      </c>
      <c r="B10" s="184" t="s">
        <v>109</v>
      </c>
      <c r="C10" s="204"/>
      <c r="D10" s="204"/>
      <c r="E10" s="205"/>
      <c r="F10" s="63" t="s">
        <v>231</v>
      </c>
      <c r="G10" s="3" t="s">
        <v>239</v>
      </c>
    </row>
    <row r="11" spans="1:7" x14ac:dyDescent="0.3">
      <c r="A11" s="172">
        <v>1</v>
      </c>
      <c r="B11" s="405"/>
      <c r="C11" s="406"/>
      <c r="D11" s="203" t="s">
        <v>110</v>
      </c>
      <c r="E11" s="407"/>
      <c r="F11" s="63" t="s">
        <v>232</v>
      </c>
      <c r="G11" s="3" t="s">
        <v>155</v>
      </c>
    </row>
    <row r="12" spans="1:7" x14ac:dyDescent="0.3">
      <c r="A12" s="172">
        <f>A11+1</f>
        <v>2</v>
      </c>
      <c r="B12" s="405"/>
      <c r="C12" s="406"/>
      <c r="D12" s="203" t="s">
        <v>110</v>
      </c>
      <c r="E12" s="407"/>
      <c r="F12" s="63" t="s">
        <v>233</v>
      </c>
      <c r="G12" s="3" t="s">
        <v>240</v>
      </c>
    </row>
    <row r="13" spans="1:7" x14ac:dyDescent="0.3">
      <c r="A13" s="180"/>
      <c r="B13" s="206" t="s">
        <v>69</v>
      </c>
      <c r="C13" s="207"/>
      <c r="D13" s="208"/>
      <c r="E13" s="202">
        <f>SUM(E11:E12)</f>
        <v>0</v>
      </c>
      <c r="F13" s="63" t="s">
        <v>234</v>
      </c>
      <c r="G13" s="3" t="s">
        <v>156</v>
      </c>
    </row>
    <row r="14" spans="1:7" x14ac:dyDescent="0.3">
      <c r="A14" s="193"/>
      <c r="B14" s="184" t="s">
        <v>111</v>
      </c>
      <c r="C14" s="204"/>
      <c r="D14" s="204"/>
      <c r="E14" s="205"/>
      <c r="F14" s="63" t="s">
        <v>273</v>
      </c>
      <c r="G14" s="3" t="s">
        <v>268</v>
      </c>
    </row>
    <row r="15" spans="1:7" x14ac:dyDescent="0.3">
      <c r="A15" s="172">
        <f>A12+1</f>
        <v>3</v>
      </c>
      <c r="B15" s="405"/>
      <c r="C15" s="406"/>
      <c r="D15" s="203" t="s">
        <v>112</v>
      </c>
      <c r="E15" s="407"/>
      <c r="F15" s="3" t="s">
        <v>4</v>
      </c>
      <c r="G15" s="305">
        <v>1</v>
      </c>
    </row>
    <row r="16" spans="1:7" x14ac:dyDescent="0.3">
      <c r="A16" s="172">
        <f>A15+1</f>
        <v>4</v>
      </c>
      <c r="B16" s="405"/>
      <c r="C16" s="406"/>
      <c r="D16" s="203" t="s">
        <v>112</v>
      </c>
      <c r="E16" s="407"/>
    </row>
    <row r="17" spans="1:5" x14ac:dyDescent="0.3">
      <c r="A17" s="180"/>
      <c r="B17" s="206" t="s">
        <v>69</v>
      </c>
      <c r="C17" s="209"/>
      <c r="D17" s="210"/>
      <c r="E17" s="202">
        <f>SUM(E15:E16)</f>
        <v>0</v>
      </c>
    </row>
    <row r="18" spans="1:5" x14ac:dyDescent="0.3">
      <c r="A18" s="193"/>
      <c r="B18" s="211" t="s">
        <v>113</v>
      </c>
      <c r="C18" s="207"/>
      <c r="D18" s="207"/>
      <c r="E18" s="212"/>
    </row>
    <row r="19" spans="1:5" x14ac:dyDescent="0.3">
      <c r="A19" s="172">
        <f>A16+1</f>
        <v>5</v>
      </c>
      <c r="B19" s="405"/>
      <c r="C19" s="406"/>
      <c r="D19" s="203" t="s">
        <v>114</v>
      </c>
      <c r="E19" s="407"/>
    </row>
    <row r="20" spans="1:5" x14ac:dyDescent="0.3">
      <c r="A20" s="172">
        <f>A19+1</f>
        <v>6</v>
      </c>
      <c r="B20" s="405"/>
      <c r="C20" s="406"/>
      <c r="D20" s="203" t="s">
        <v>114</v>
      </c>
      <c r="E20" s="407"/>
    </row>
    <row r="21" spans="1:5" x14ac:dyDescent="0.3">
      <c r="A21" s="180"/>
      <c r="B21" s="206" t="s">
        <v>69</v>
      </c>
      <c r="C21" s="209"/>
      <c r="D21" s="210"/>
      <c r="E21" s="202">
        <f>SUM(E19:E20)</f>
        <v>0</v>
      </c>
    </row>
    <row r="22" spans="1:5" x14ac:dyDescent="0.3">
      <c r="A22" s="193"/>
      <c r="B22" s="211" t="s">
        <v>115</v>
      </c>
      <c r="C22" s="207"/>
      <c r="D22" s="207"/>
      <c r="E22" s="212"/>
    </row>
    <row r="23" spans="1:5" x14ac:dyDescent="0.3">
      <c r="A23" s="172">
        <f>A20+1</f>
        <v>7</v>
      </c>
      <c r="B23" s="405"/>
      <c r="C23" s="406"/>
      <c r="D23" s="203" t="s">
        <v>116</v>
      </c>
      <c r="E23" s="407"/>
    </row>
    <row r="24" spans="1:5" x14ac:dyDescent="0.3">
      <c r="A24" s="172">
        <f>A23+1</f>
        <v>8</v>
      </c>
      <c r="B24" s="405"/>
      <c r="C24" s="406"/>
      <c r="D24" s="203" t="s">
        <v>116</v>
      </c>
      <c r="E24" s="407"/>
    </row>
    <row r="25" spans="1:5" x14ac:dyDescent="0.3">
      <c r="A25" s="180"/>
      <c r="B25" s="206" t="s">
        <v>69</v>
      </c>
      <c r="C25" s="209"/>
      <c r="D25" s="210"/>
      <c r="E25" s="202">
        <f>SUM(E23:E24)</f>
        <v>0</v>
      </c>
    </row>
    <row r="26" spans="1:5" x14ac:dyDescent="0.3">
      <c r="A26" s="193"/>
      <c r="B26" s="184" t="s">
        <v>117</v>
      </c>
      <c r="C26" s="204"/>
      <c r="D26" s="204"/>
      <c r="E26" s="205"/>
    </row>
    <row r="27" spans="1:5" x14ac:dyDescent="0.3">
      <c r="A27" s="172">
        <f>A24+1</f>
        <v>9</v>
      </c>
      <c r="B27" s="405"/>
      <c r="C27" s="406"/>
      <c r="D27" s="203" t="s">
        <v>118</v>
      </c>
      <c r="E27" s="407"/>
    </row>
    <row r="28" spans="1:5" x14ac:dyDescent="0.3">
      <c r="A28" s="172">
        <f>A27+1</f>
        <v>10</v>
      </c>
      <c r="B28" s="405"/>
      <c r="C28" s="406"/>
      <c r="D28" s="203" t="s">
        <v>118</v>
      </c>
      <c r="E28" s="407"/>
    </row>
    <row r="29" spans="1:5" x14ac:dyDescent="0.3">
      <c r="A29" s="180"/>
      <c r="B29" s="206" t="s">
        <v>69</v>
      </c>
      <c r="C29" s="209"/>
      <c r="D29" s="210"/>
      <c r="E29" s="202">
        <f>SUM(E27:E28)</f>
        <v>0</v>
      </c>
    </row>
    <row r="30" spans="1:5" x14ac:dyDescent="0.3">
      <c r="A30" s="193"/>
      <c r="B30" s="184" t="s">
        <v>119</v>
      </c>
      <c r="C30" s="204"/>
      <c r="D30" s="204"/>
      <c r="E30" s="205"/>
    </row>
    <row r="31" spans="1:5" x14ac:dyDescent="0.3">
      <c r="A31" s="172">
        <f>A28+1</f>
        <v>11</v>
      </c>
      <c r="B31" s="405"/>
      <c r="C31" s="406"/>
      <c r="D31" s="203" t="s">
        <v>118</v>
      </c>
      <c r="E31" s="407"/>
    </row>
    <row r="32" spans="1:5" x14ac:dyDescent="0.3">
      <c r="A32" s="172">
        <f>A31+1</f>
        <v>12</v>
      </c>
      <c r="B32" s="405"/>
      <c r="C32" s="406"/>
      <c r="D32" s="203" t="s">
        <v>118</v>
      </c>
      <c r="E32" s="407"/>
    </row>
    <row r="33" spans="1:5" x14ac:dyDescent="0.3">
      <c r="A33" s="180"/>
      <c r="B33" s="206" t="s">
        <v>69</v>
      </c>
      <c r="C33" s="209"/>
      <c r="D33" s="210"/>
      <c r="E33" s="202">
        <f>SUM(E31:E32)</f>
        <v>0</v>
      </c>
    </row>
    <row r="34" spans="1:5" x14ac:dyDescent="0.3">
      <c r="A34" s="180"/>
      <c r="B34" s="206" t="s">
        <v>120</v>
      </c>
      <c r="C34" s="209"/>
      <c r="D34" s="210"/>
      <c r="E34" s="202">
        <f>E13+E17+E21+E25+E29+E33</f>
        <v>0</v>
      </c>
    </row>
    <row r="35" spans="1:5" x14ac:dyDescent="0.3">
      <c r="A35" s="193"/>
      <c r="B35" s="194"/>
      <c r="C35" s="194"/>
      <c r="D35" s="194"/>
      <c r="E35" s="195"/>
    </row>
    <row r="36" spans="1:5" x14ac:dyDescent="0.3">
      <c r="A36" s="193"/>
      <c r="B36" s="194"/>
      <c r="C36" s="194"/>
      <c r="D36" s="194"/>
      <c r="E36" s="195"/>
    </row>
    <row r="37" spans="1:5" x14ac:dyDescent="0.3">
      <c r="A37" s="196" t="s">
        <v>121</v>
      </c>
      <c r="B37" s="213"/>
      <c r="C37" s="194"/>
      <c r="D37" s="194"/>
      <c r="E37" s="195"/>
    </row>
    <row r="38" spans="1:5" ht="25.5" x14ac:dyDescent="0.3">
      <c r="A38" s="198" t="s">
        <v>106</v>
      </c>
      <c r="B38" s="199" t="s">
        <v>60</v>
      </c>
      <c r="C38" s="200" t="s">
        <v>107</v>
      </c>
      <c r="D38" s="200" t="s">
        <v>122</v>
      </c>
      <c r="E38" s="201" t="s">
        <v>123</v>
      </c>
    </row>
    <row r="39" spans="1:5" x14ac:dyDescent="0.3">
      <c r="A39" s="172" t="s">
        <v>0</v>
      </c>
      <c r="B39" s="184" t="s">
        <v>124</v>
      </c>
      <c r="C39" s="204"/>
      <c r="D39" s="204"/>
      <c r="E39" s="205"/>
    </row>
    <row r="40" spans="1:5" x14ac:dyDescent="0.3">
      <c r="A40" s="172">
        <v>1</v>
      </c>
      <c r="B40" s="405"/>
      <c r="C40" s="406"/>
      <c r="D40" s="203" t="s">
        <v>118</v>
      </c>
      <c r="E40" s="407"/>
    </row>
    <row r="41" spans="1:5" x14ac:dyDescent="0.3">
      <c r="A41" s="172">
        <f>A40+1</f>
        <v>2</v>
      </c>
      <c r="B41" s="405"/>
      <c r="C41" s="406"/>
      <c r="D41" s="203" t="s">
        <v>118</v>
      </c>
      <c r="E41" s="407"/>
    </row>
    <row r="42" spans="1:5" x14ac:dyDescent="0.3">
      <c r="A42" s="180"/>
      <c r="B42" s="206" t="s">
        <v>69</v>
      </c>
      <c r="C42" s="209"/>
      <c r="D42" s="210"/>
      <c r="E42" s="202">
        <f>SUM(E40:E41)</f>
        <v>0</v>
      </c>
    </row>
    <row r="43" spans="1:5" x14ac:dyDescent="0.3">
      <c r="A43" s="193"/>
      <c r="B43" s="184" t="s">
        <v>187</v>
      </c>
      <c r="C43" s="204"/>
      <c r="D43" s="204"/>
      <c r="E43" s="205"/>
    </row>
    <row r="44" spans="1:5" x14ac:dyDescent="0.3">
      <c r="A44" s="172">
        <f>A41+1</f>
        <v>3</v>
      </c>
      <c r="B44" s="405"/>
      <c r="C44" s="406"/>
      <c r="D44" s="203" t="s">
        <v>118</v>
      </c>
      <c r="E44" s="407"/>
    </row>
    <row r="45" spans="1:5" x14ac:dyDescent="0.3">
      <c r="A45" s="172">
        <f>A44+1</f>
        <v>4</v>
      </c>
      <c r="B45" s="405"/>
      <c r="C45" s="406"/>
      <c r="D45" s="203" t="s">
        <v>118</v>
      </c>
      <c r="E45" s="407"/>
    </row>
    <row r="46" spans="1:5" x14ac:dyDescent="0.3">
      <c r="A46" s="101"/>
      <c r="B46" s="102" t="s">
        <v>69</v>
      </c>
      <c r="C46" s="104"/>
      <c r="D46" s="105"/>
      <c r="E46" s="103">
        <f>SUM(E44:E45)</f>
        <v>0</v>
      </c>
    </row>
    <row r="47" spans="1:5" ht="17.25" thickBot="1" x14ac:dyDescent="0.35">
      <c r="A47" s="106"/>
      <c r="B47" s="107" t="s">
        <v>120</v>
      </c>
      <c r="C47" s="108"/>
      <c r="D47" s="109"/>
      <c r="E47" s="100">
        <f>SUM(+E42+E46)</f>
        <v>0</v>
      </c>
    </row>
    <row r="48" spans="1:5" x14ac:dyDescent="0.3">
      <c r="A48" s="386"/>
      <c r="B48" s="386"/>
      <c r="C48" s="386"/>
      <c r="D48" s="386"/>
      <c r="E48" s="386"/>
    </row>
    <row r="49" spans="1:5" x14ac:dyDescent="0.3">
      <c r="A49" s="410" t="s">
        <v>224</v>
      </c>
      <c r="B49" s="386"/>
      <c r="C49" s="386"/>
      <c r="D49" s="386"/>
      <c r="E49" s="386"/>
    </row>
    <row r="50" spans="1:5" x14ac:dyDescent="0.3">
      <c r="A50" s="3"/>
      <c r="B50" s="387"/>
      <c r="C50" s="388"/>
      <c r="D50" s="389"/>
      <c r="E50" s="389"/>
    </row>
    <row r="51" spans="1:5" x14ac:dyDescent="0.3">
      <c r="A51" s="411" t="s">
        <v>26</v>
      </c>
      <c r="B51" s="25"/>
      <c r="C51" s="25"/>
      <c r="D51" s="23"/>
      <c r="E51" s="23"/>
    </row>
    <row r="52" spans="1:5" x14ac:dyDescent="0.3">
      <c r="A52" s="3"/>
      <c r="B52" s="373"/>
      <c r="C52" s="373"/>
      <c r="D52" s="374"/>
      <c r="E52" s="374"/>
    </row>
    <row r="53" spans="1:5" x14ac:dyDescent="0.3">
      <c r="A53" s="27"/>
      <c r="B53" s="27"/>
      <c r="C53" s="25"/>
      <c r="D53" s="23"/>
      <c r="E53" s="23"/>
    </row>
  </sheetData>
  <phoneticPr fontId="0" type="noConversion"/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23</vt:i4>
      </vt:variant>
    </vt:vector>
  </HeadingPairs>
  <TitlesOfParts>
    <vt:vector size="39" baseType="lpstr">
      <vt:lpstr>KM-FIII</vt:lpstr>
      <vt:lpstr>KM-FIII-01</vt:lpstr>
      <vt:lpstr>KM-FIII-02</vt:lpstr>
      <vt:lpstr>KM-FIII-10-1</vt:lpstr>
      <vt:lpstr>KM-FIII-10-2</vt:lpstr>
      <vt:lpstr>KM-FIII-10-3</vt:lpstr>
      <vt:lpstr>KM-FIII-10-4</vt:lpstr>
      <vt:lpstr>KM-FIII-10-5</vt:lpstr>
      <vt:lpstr>KM-FIII-10-6</vt:lpstr>
      <vt:lpstr>KM-FIII-10-7</vt:lpstr>
      <vt:lpstr>KM-FIII-10-M</vt:lpstr>
      <vt:lpstr>KM-FIII-10-E</vt:lpstr>
      <vt:lpstr>Alapa</vt:lpstr>
      <vt:lpstr>Import_M</vt:lpstr>
      <vt:lpstr>Import_O</vt:lpstr>
      <vt:lpstr>Import_F</vt:lpstr>
      <vt:lpstr>'KM-FIII-10-1'!A.III.L1.</vt:lpstr>
      <vt:lpstr>'KM-FIII-10-6'!A.III.L1.</vt:lpstr>
      <vt:lpstr>'KM-FIII-02'!Nyomtatási_cím</vt:lpstr>
      <vt:lpstr>'KM-FIII-10-1'!Nyomtatási_cím</vt:lpstr>
      <vt:lpstr>'KM-FIII-10-2'!Nyomtatási_cím</vt:lpstr>
      <vt:lpstr>'KM-FIII-10-3'!Nyomtatási_cím</vt:lpstr>
      <vt:lpstr>'KM-FIII-10-4'!Nyomtatási_cím</vt:lpstr>
      <vt:lpstr>'KM-FIII-10-5'!Nyomtatási_cím</vt:lpstr>
      <vt:lpstr>'KM-FIII-10-7'!Nyomtatási_cím</vt:lpstr>
      <vt:lpstr>'KM-FIII'!Nyomtatási_terület</vt:lpstr>
      <vt:lpstr>'KM-FIII-01'!Nyomtatási_terület</vt:lpstr>
      <vt:lpstr>'KM-FIII-02'!Nyomtatási_terület</vt:lpstr>
      <vt:lpstr>'KM-FIII-10-1'!Nyomtatási_terület</vt:lpstr>
      <vt:lpstr>'KM-FIII-10-2'!Nyomtatási_terület</vt:lpstr>
      <vt:lpstr>'KM-FIII-10-3'!Nyomtatási_terület</vt:lpstr>
      <vt:lpstr>'KM-FIII-10-4'!Nyomtatási_terület</vt:lpstr>
      <vt:lpstr>'KM-FIII-10-5'!Nyomtatási_terület</vt:lpstr>
      <vt:lpstr>'KM-FIII-10-6'!Nyomtatási_terület</vt:lpstr>
      <vt:lpstr>'KM-FIII-10-7'!Nyomtatási_terület</vt:lpstr>
      <vt:lpstr>'KM-FIII-10-E'!Nyomtatási_terület</vt:lpstr>
      <vt:lpstr>'KM-FIII-10-M'!Nyomtatási_terület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v.1.18.23.0.0#2018-07-05</dc:description>
  <cp:lastPrinted>2013-11-25T12:16:51Z</cp:lastPrinted>
  <dcterms:created xsi:type="dcterms:W3CDTF">2011-02-03T09:55:45Z</dcterms:created>
  <dcterms:modified xsi:type="dcterms:W3CDTF">2018-07-04T09:49:23Z</dcterms:modified>
</cp:coreProperties>
</file>