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2018 SZERK\AuditDok\KÉSZ\"/>
    </mc:Choice>
  </mc:AlternateContent>
  <bookViews>
    <workbookView xWindow="-15" yWindow="-15" windowWidth="10200" windowHeight="7245"/>
  </bookViews>
  <sheets>
    <sheet name="KM-FII" sheetId="69" r:id="rId1"/>
    <sheet name="KM-FII-01" sheetId="35" r:id="rId2"/>
    <sheet name="KM-FII-02" sheetId="37" r:id="rId3"/>
    <sheet name="KM-FII-10-1" sheetId="66" r:id="rId4"/>
    <sheet name="KM-FII-10-2" sheetId="64" r:id="rId5"/>
    <sheet name="KM-FII-10-3" sheetId="65" r:id="rId6"/>
    <sheet name="KM-FII-10-M" sheetId="67" r:id="rId7"/>
    <sheet name="KM-FII-10-E" sheetId="68" r:id="rId8"/>
    <sheet name="Alapa" sheetId="59" r:id="rId9"/>
    <sheet name="Import_M" sheetId="61" r:id="rId10"/>
    <sheet name="Import_O" sheetId="62" r:id="rId11"/>
    <sheet name="Import_F" sheetId="63" r:id="rId12"/>
  </sheets>
  <externalReferences>
    <externalReference r:id="rId13"/>
    <externalReference r:id="rId14"/>
    <externalReference r:id="rId15"/>
  </externalReferences>
  <definedNames>
    <definedName name="A.III.L1." localSheetId="4">'KM-FII-10-2'!$D$1:$E$1</definedName>
    <definedName name="A.III.L1." localSheetId="5">'KM-FII-10-3'!$D$1:$E$1</definedName>
    <definedName name="_xlnm.Database">[1]Tartalomj.!$A$1:$D$108</definedName>
    <definedName name="KörlevMező">'[2]#HIV'!$A$1</definedName>
    <definedName name="nyomtat">[3]Alapadatok!$C$42</definedName>
    <definedName name="_xlnm.Print_Titles" localSheetId="2">'KM-FII-02'!$7:$8</definedName>
    <definedName name="_xlnm.Print_Titles" localSheetId="4">'KM-FII-10-2'!$8:$8</definedName>
    <definedName name="_xlnm.Print_Titles" localSheetId="5">'KM-FII-10-3'!$8:$8</definedName>
    <definedName name="_xlnm.Print_Area" localSheetId="0">'KM-FII'!$B$1:$E$41</definedName>
    <definedName name="_xlnm.Print_Area" localSheetId="1">'KM-FII-01'!$A$1:$H$48</definedName>
    <definedName name="_xlnm.Print_Area" localSheetId="2">'KM-FII-02'!$A$1:$J$400</definedName>
    <definedName name="_xlnm.Print_Area" localSheetId="3">'KM-FII-10-1'!$A$1:$F$42</definedName>
    <definedName name="_xlnm.Print_Area" localSheetId="4">'KM-FII-10-2'!$A$1:$L$34</definedName>
    <definedName name="_xlnm.Print_Area" localSheetId="5">'KM-FII-10-3'!$A$1:$K$20</definedName>
    <definedName name="_xlnm.Print_Area" localSheetId="7">'KM-FII-10-E'!$A$1:$E$27</definedName>
    <definedName name="_xlnm.Print_Area" localSheetId="6">'KM-FII-10-M'!$A$1:$B$43</definedName>
    <definedName name="TABLE" localSheetId="8">Alapa!$C$27:$C$27</definedName>
    <definedName name="TABLE_2" localSheetId="8">Alapa!$C$27:$C$27</definedName>
    <definedName name="wrn.Proba." localSheetId="0" hidden="1">{#N/A,#N/A,TRUE,"A1";#N/A,#N/A,TRUE,"A2";#N/A,#N/A,TRUE,"B1"}</definedName>
    <definedName name="wrn.Proba." localSheetId="3" hidden="1">{#N/A,#N/A,TRUE,"A1";#N/A,#N/A,TRUE,"A2";#N/A,#N/A,TRUE,"B1"}</definedName>
    <definedName name="wrn.Proba." localSheetId="4" hidden="1">{#N/A,#N/A,TRUE,"A1";#N/A,#N/A,TRUE,"A2";#N/A,#N/A,TRUE,"B1"}</definedName>
    <definedName name="wrn.Proba." localSheetId="5" hidden="1">{#N/A,#N/A,TRUE,"A1";#N/A,#N/A,TRUE,"A2";#N/A,#N/A,TRUE,"B1"}</definedName>
    <definedName name="wrn.Proba." localSheetId="7" hidden="1">{#N/A,#N/A,TRUE,"A1";#N/A,#N/A,TRUE,"A2";#N/A,#N/A,TRUE,"B1"}</definedName>
    <definedName name="wrn.Proba." localSheetId="6" hidden="1">{#N/A,#N/A,TRUE,"A1";#N/A,#N/A,TRUE,"A2";#N/A,#N/A,TRUE,"B1"}</definedName>
    <definedName name="wrn.Proba." hidden="1">{#N/A,#N/A,TRUE,"A1";#N/A,#N/A,TRUE,"A2";#N/A,#N/A,TRUE,"B1"}</definedName>
  </definedNames>
  <calcPr calcId="162913" fullCalcOnLoad="1"/>
</workbook>
</file>

<file path=xl/calcChain.xml><?xml version="1.0" encoding="utf-8"?>
<calcChain xmlns="http://schemas.openxmlformats.org/spreadsheetml/2006/main">
  <c r="H27" i="35" l="1"/>
  <c r="H26" i="35"/>
  <c r="B27" i="35"/>
  <c r="B26" i="35"/>
  <c r="B24" i="35"/>
  <c r="H24" i="35" s="1"/>
  <c r="H6" i="37" s="1"/>
  <c r="B23" i="35"/>
  <c r="H23" i="35"/>
  <c r="F10" i="37"/>
  <c r="H10" i="37" s="1"/>
  <c r="G10" i="37"/>
  <c r="F11" i="37"/>
  <c r="G11" i="37"/>
  <c r="F12" i="37"/>
  <c r="H12" i="37" s="1"/>
  <c r="G12" i="37"/>
  <c r="F13" i="37"/>
  <c r="G13" i="37"/>
  <c r="F14" i="37"/>
  <c r="H14" i="37" s="1"/>
  <c r="G14" i="37"/>
  <c r="F15" i="37"/>
  <c r="G15" i="37"/>
  <c r="F16" i="37"/>
  <c r="H16" i="37" s="1"/>
  <c r="G16" i="37"/>
  <c r="F17" i="37"/>
  <c r="G17" i="37"/>
  <c r="F18" i="37"/>
  <c r="H18" i="37" s="1"/>
  <c r="G18" i="37"/>
  <c r="F19" i="37"/>
  <c r="G19" i="37"/>
  <c r="F20" i="37"/>
  <c r="H20" i="37" s="1"/>
  <c r="G20" i="37"/>
  <c r="F21" i="37"/>
  <c r="G21" i="37"/>
  <c r="F22" i="37"/>
  <c r="H22" i="37" s="1"/>
  <c r="G22" i="37"/>
  <c r="F23" i="37"/>
  <c r="G23" i="37"/>
  <c r="F24" i="37"/>
  <c r="H24" i="37" s="1"/>
  <c r="G24" i="37"/>
  <c r="F25" i="37"/>
  <c r="G25" i="37"/>
  <c r="F26" i="37"/>
  <c r="H26" i="37" s="1"/>
  <c r="G26" i="37"/>
  <c r="F27" i="37"/>
  <c r="G27" i="37"/>
  <c r="F28" i="37"/>
  <c r="H28" i="37" s="1"/>
  <c r="G28" i="37"/>
  <c r="F29" i="37"/>
  <c r="G29" i="37"/>
  <c r="F30" i="37"/>
  <c r="H30" i="37" s="1"/>
  <c r="G30" i="37"/>
  <c r="F31" i="37"/>
  <c r="G31" i="37"/>
  <c r="F32" i="37"/>
  <c r="H32" i="37" s="1"/>
  <c r="G32" i="37"/>
  <c r="F33" i="37"/>
  <c r="G33" i="37"/>
  <c r="F34" i="37"/>
  <c r="H34" i="37" s="1"/>
  <c r="G34" i="37"/>
  <c r="F35" i="37"/>
  <c r="G35" i="37"/>
  <c r="F36" i="37"/>
  <c r="H36" i="37" s="1"/>
  <c r="G36" i="37"/>
  <c r="F37" i="37"/>
  <c r="G37" i="37"/>
  <c r="F38" i="37"/>
  <c r="H38" i="37" s="1"/>
  <c r="G38" i="37"/>
  <c r="F39" i="37"/>
  <c r="G39" i="37"/>
  <c r="F40" i="37"/>
  <c r="H40" i="37" s="1"/>
  <c r="G40" i="37"/>
  <c r="F41" i="37"/>
  <c r="G41" i="37"/>
  <c r="F42" i="37"/>
  <c r="H42" i="37" s="1"/>
  <c r="G42" i="37"/>
  <c r="F43" i="37"/>
  <c r="G43" i="37"/>
  <c r="F44" i="37"/>
  <c r="H44" i="37" s="1"/>
  <c r="G44" i="37"/>
  <c r="F45" i="37"/>
  <c r="G45" i="37"/>
  <c r="F46" i="37"/>
  <c r="H46" i="37" s="1"/>
  <c r="G46" i="37"/>
  <c r="F47" i="37"/>
  <c r="G47" i="37"/>
  <c r="F48" i="37"/>
  <c r="H48" i="37" s="1"/>
  <c r="G48" i="37"/>
  <c r="F49" i="37"/>
  <c r="G49" i="37"/>
  <c r="F50" i="37"/>
  <c r="G50" i="37"/>
  <c r="F51" i="37"/>
  <c r="G51" i="37"/>
  <c r="F52" i="37"/>
  <c r="H52" i="37" s="1"/>
  <c r="G52" i="37"/>
  <c r="F53" i="37"/>
  <c r="G53" i="37"/>
  <c r="F54" i="37"/>
  <c r="H54" i="37" s="1"/>
  <c r="G54" i="37"/>
  <c r="F55" i="37"/>
  <c r="G55" i="37"/>
  <c r="F56" i="37"/>
  <c r="H56" i="37" s="1"/>
  <c r="G56" i="37"/>
  <c r="F57" i="37"/>
  <c r="G57" i="37"/>
  <c r="F58" i="37"/>
  <c r="H58" i="37" s="1"/>
  <c r="G58" i="37"/>
  <c r="F59" i="37"/>
  <c r="G59" i="37"/>
  <c r="F60" i="37"/>
  <c r="H60" i="37" s="1"/>
  <c r="G60" i="37"/>
  <c r="F61" i="37"/>
  <c r="G61" i="37"/>
  <c r="F62" i="37"/>
  <c r="H62" i="37" s="1"/>
  <c r="G62" i="37"/>
  <c r="F63" i="37"/>
  <c r="G63" i="37"/>
  <c r="F64" i="37"/>
  <c r="G64" i="37"/>
  <c r="F65" i="37"/>
  <c r="G65" i="37"/>
  <c r="F66" i="37"/>
  <c r="H66" i="37" s="1"/>
  <c r="G66" i="37"/>
  <c r="F67" i="37"/>
  <c r="G67" i="37"/>
  <c r="F68" i="37"/>
  <c r="H68" i="37" s="1"/>
  <c r="G68" i="37"/>
  <c r="F69" i="37"/>
  <c r="G69" i="37"/>
  <c r="F70" i="37"/>
  <c r="H70" i="37" s="1"/>
  <c r="G70" i="37"/>
  <c r="F71" i="37"/>
  <c r="G71" i="37"/>
  <c r="F72" i="37"/>
  <c r="H72" i="37" s="1"/>
  <c r="G72" i="37"/>
  <c r="F73" i="37"/>
  <c r="G73" i="37"/>
  <c r="F74" i="37"/>
  <c r="H74" i="37" s="1"/>
  <c r="G74" i="37"/>
  <c r="F75" i="37"/>
  <c r="G75" i="37"/>
  <c r="F76" i="37"/>
  <c r="H76" i="37" s="1"/>
  <c r="G76" i="37"/>
  <c r="F77" i="37"/>
  <c r="G77" i="37"/>
  <c r="F78" i="37"/>
  <c r="G78" i="37"/>
  <c r="F79" i="37"/>
  <c r="G79" i="37"/>
  <c r="F80" i="37"/>
  <c r="G80" i="37"/>
  <c r="F81" i="37"/>
  <c r="G81" i="37"/>
  <c r="F82" i="37"/>
  <c r="H82" i="37" s="1"/>
  <c r="G82" i="37"/>
  <c r="F83" i="37"/>
  <c r="G83" i="37"/>
  <c r="F84" i="37"/>
  <c r="H84" i="37" s="1"/>
  <c r="G84" i="37"/>
  <c r="F85" i="37"/>
  <c r="G85" i="37"/>
  <c r="F86" i="37"/>
  <c r="G86" i="37"/>
  <c r="F87" i="37"/>
  <c r="G87" i="37"/>
  <c r="F88" i="37"/>
  <c r="G88" i="37"/>
  <c r="F89" i="37"/>
  <c r="G89" i="37"/>
  <c r="F90" i="37"/>
  <c r="H90" i="37" s="1"/>
  <c r="G90" i="37"/>
  <c r="F91" i="37"/>
  <c r="G91" i="37"/>
  <c r="F92" i="37"/>
  <c r="H92" i="37" s="1"/>
  <c r="G92" i="37"/>
  <c r="F93" i="37"/>
  <c r="G93" i="37"/>
  <c r="F94" i="37"/>
  <c r="H94" i="37" s="1"/>
  <c r="G94" i="37"/>
  <c r="F95" i="37"/>
  <c r="G95" i="37"/>
  <c r="F96" i="37"/>
  <c r="H96" i="37" s="1"/>
  <c r="G96" i="37"/>
  <c r="F97" i="37"/>
  <c r="G97" i="37"/>
  <c r="F98" i="37"/>
  <c r="H98" i="37" s="1"/>
  <c r="G98" i="37"/>
  <c r="F99" i="37"/>
  <c r="G99" i="37"/>
  <c r="F100" i="37"/>
  <c r="G100" i="37"/>
  <c r="F101" i="37"/>
  <c r="G101" i="37"/>
  <c r="F102" i="37"/>
  <c r="H102" i="37" s="1"/>
  <c r="G102" i="37"/>
  <c r="F103" i="37"/>
  <c r="G103" i="37"/>
  <c r="F104" i="37"/>
  <c r="H104" i="37" s="1"/>
  <c r="G104" i="37"/>
  <c r="F105" i="37"/>
  <c r="G105" i="37"/>
  <c r="F106" i="37"/>
  <c r="H106" i="37" s="1"/>
  <c r="G106" i="37"/>
  <c r="F107" i="37"/>
  <c r="G107" i="37"/>
  <c r="F108" i="37"/>
  <c r="H108" i="37" s="1"/>
  <c r="G108" i="37"/>
  <c r="F109" i="37"/>
  <c r="G109" i="37"/>
  <c r="F110" i="37"/>
  <c r="G110" i="37"/>
  <c r="F111" i="37"/>
  <c r="G111" i="37"/>
  <c r="F112" i="37"/>
  <c r="H112" i="37" s="1"/>
  <c r="G112" i="37"/>
  <c r="F113" i="37"/>
  <c r="G113" i="37"/>
  <c r="F114" i="37"/>
  <c r="H114" i="37" s="1"/>
  <c r="G114" i="37"/>
  <c r="F115" i="37"/>
  <c r="G115" i="37"/>
  <c r="F116" i="37"/>
  <c r="H116" i="37" s="1"/>
  <c r="G116" i="37"/>
  <c r="F117" i="37"/>
  <c r="G117" i="37"/>
  <c r="F118" i="37"/>
  <c r="H118" i="37" s="1"/>
  <c r="G118" i="37"/>
  <c r="F119" i="37"/>
  <c r="G119" i="37"/>
  <c r="F120" i="37"/>
  <c r="H120" i="37" s="1"/>
  <c r="G120" i="37"/>
  <c r="F121" i="37"/>
  <c r="G121" i="37"/>
  <c r="F122" i="37"/>
  <c r="H122" i="37" s="1"/>
  <c r="G122" i="37"/>
  <c r="F123" i="37"/>
  <c r="G123" i="37"/>
  <c r="F124" i="37"/>
  <c r="H124" i="37" s="1"/>
  <c r="G124" i="37"/>
  <c r="F125" i="37"/>
  <c r="G125" i="37"/>
  <c r="F126" i="37"/>
  <c r="G126" i="37"/>
  <c r="F127" i="37"/>
  <c r="G127" i="37"/>
  <c r="F128" i="37"/>
  <c r="H128" i="37" s="1"/>
  <c r="G128" i="37"/>
  <c r="F129" i="37"/>
  <c r="G129" i="37"/>
  <c r="F130" i="37"/>
  <c r="H130" i="37" s="1"/>
  <c r="G130" i="37"/>
  <c r="F131" i="37"/>
  <c r="G131" i="37"/>
  <c r="F132" i="37"/>
  <c r="H132" i="37" s="1"/>
  <c r="G132" i="37"/>
  <c r="F133" i="37"/>
  <c r="G133" i="37"/>
  <c r="F134" i="37"/>
  <c r="G134" i="37"/>
  <c r="F135" i="37"/>
  <c r="G135" i="37"/>
  <c r="F136" i="37"/>
  <c r="H136" i="37" s="1"/>
  <c r="G136" i="37"/>
  <c r="F137" i="37"/>
  <c r="G137" i="37"/>
  <c r="F138" i="37"/>
  <c r="H138" i="37" s="1"/>
  <c r="G138" i="37"/>
  <c r="F139" i="37"/>
  <c r="G139" i="37"/>
  <c r="F140" i="37"/>
  <c r="H140" i="37" s="1"/>
  <c r="G140" i="37"/>
  <c r="F141" i="37"/>
  <c r="G141" i="37"/>
  <c r="F142" i="37"/>
  <c r="H142" i="37" s="1"/>
  <c r="G142" i="37"/>
  <c r="F143" i="37"/>
  <c r="G143" i="37"/>
  <c r="F144" i="37"/>
  <c r="H144" i="37" s="1"/>
  <c r="G144" i="37"/>
  <c r="F145" i="37"/>
  <c r="G145" i="37"/>
  <c r="F146" i="37"/>
  <c r="H146" i="37" s="1"/>
  <c r="G146" i="37"/>
  <c r="F147" i="37"/>
  <c r="G147" i="37"/>
  <c r="F148" i="37"/>
  <c r="H148" i="37" s="1"/>
  <c r="G148" i="37"/>
  <c r="F149" i="37"/>
  <c r="G149" i="37"/>
  <c r="F150" i="37"/>
  <c r="G150" i="37"/>
  <c r="F151" i="37"/>
  <c r="G151" i="37"/>
  <c r="F152" i="37"/>
  <c r="H152" i="37" s="1"/>
  <c r="G152" i="37"/>
  <c r="F153" i="37"/>
  <c r="G153" i="37"/>
  <c r="F154" i="37"/>
  <c r="H154" i="37" s="1"/>
  <c r="G154" i="37"/>
  <c r="F155" i="37"/>
  <c r="G155" i="37"/>
  <c r="F156" i="37"/>
  <c r="H156" i="37" s="1"/>
  <c r="G156" i="37"/>
  <c r="F157" i="37"/>
  <c r="G157" i="37"/>
  <c r="F158" i="37"/>
  <c r="H158" i="37" s="1"/>
  <c r="G158" i="37"/>
  <c r="F159" i="37"/>
  <c r="G159" i="37"/>
  <c r="F160" i="37"/>
  <c r="H160" i="37" s="1"/>
  <c r="G160" i="37"/>
  <c r="F161" i="37"/>
  <c r="G161" i="37"/>
  <c r="F162" i="37"/>
  <c r="H162" i="37" s="1"/>
  <c r="G162" i="37"/>
  <c r="F163" i="37"/>
  <c r="G163" i="37"/>
  <c r="F164" i="37"/>
  <c r="H164" i="37" s="1"/>
  <c r="G164" i="37"/>
  <c r="F165" i="37"/>
  <c r="G165" i="37"/>
  <c r="F166" i="37"/>
  <c r="G166" i="37"/>
  <c r="F167" i="37"/>
  <c r="G167" i="37"/>
  <c r="F168" i="37"/>
  <c r="H168" i="37" s="1"/>
  <c r="G168" i="37"/>
  <c r="F169" i="37"/>
  <c r="G169" i="37"/>
  <c r="F170" i="37"/>
  <c r="H170" i="37" s="1"/>
  <c r="G170" i="37"/>
  <c r="F171" i="37"/>
  <c r="G171" i="37"/>
  <c r="F172" i="37"/>
  <c r="H172" i="37" s="1"/>
  <c r="G172" i="37"/>
  <c r="F173" i="37"/>
  <c r="G173" i="37"/>
  <c r="F174" i="37"/>
  <c r="H174" i="37" s="1"/>
  <c r="G174" i="37"/>
  <c r="F175" i="37"/>
  <c r="G175" i="37"/>
  <c r="F176" i="37"/>
  <c r="H176" i="37" s="1"/>
  <c r="G176" i="37"/>
  <c r="F177" i="37"/>
  <c r="G177" i="37"/>
  <c r="F178" i="37"/>
  <c r="H178" i="37" s="1"/>
  <c r="G178" i="37"/>
  <c r="F179" i="37"/>
  <c r="G179" i="37"/>
  <c r="F180" i="37"/>
  <c r="H180" i="37" s="1"/>
  <c r="G180" i="37"/>
  <c r="F181" i="37"/>
  <c r="G181" i="37"/>
  <c r="F182" i="37"/>
  <c r="H182" i="37" s="1"/>
  <c r="G182" i="37"/>
  <c r="F183" i="37"/>
  <c r="G183" i="37"/>
  <c r="F184" i="37"/>
  <c r="H184" i="37" s="1"/>
  <c r="G184" i="37"/>
  <c r="F185" i="37"/>
  <c r="G185" i="37"/>
  <c r="F186" i="37"/>
  <c r="H186" i="37" s="1"/>
  <c r="G186" i="37"/>
  <c r="F187" i="37"/>
  <c r="G187" i="37"/>
  <c r="F188" i="37"/>
  <c r="H188" i="37" s="1"/>
  <c r="G188" i="37"/>
  <c r="F189" i="37"/>
  <c r="G189" i="37"/>
  <c r="F190" i="37"/>
  <c r="H190" i="37" s="1"/>
  <c r="G190" i="37"/>
  <c r="F191" i="37"/>
  <c r="G191" i="37"/>
  <c r="F192" i="37"/>
  <c r="H192" i="37" s="1"/>
  <c r="G192" i="37"/>
  <c r="F193" i="37"/>
  <c r="G193" i="37"/>
  <c r="F194" i="37"/>
  <c r="G194" i="37"/>
  <c r="F195" i="37"/>
  <c r="G195" i="37"/>
  <c r="F196" i="37"/>
  <c r="G196" i="37"/>
  <c r="F197" i="37"/>
  <c r="G197" i="37"/>
  <c r="F198" i="37"/>
  <c r="H198" i="37" s="1"/>
  <c r="G198" i="37"/>
  <c r="F199" i="37"/>
  <c r="G199" i="37"/>
  <c r="F200" i="37"/>
  <c r="H200" i="37" s="1"/>
  <c r="G200" i="37"/>
  <c r="F201" i="37"/>
  <c r="G201" i="37"/>
  <c r="F202" i="37"/>
  <c r="H202" i="37" s="1"/>
  <c r="G202" i="37"/>
  <c r="F203" i="37"/>
  <c r="G203" i="37"/>
  <c r="F204" i="37"/>
  <c r="H204" i="37" s="1"/>
  <c r="G204" i="37"/>
  <c r="F205" i="37"/>
  <c r="G205" i="37"/>
  <c r="F206" i="37"/>
  <c r="H206" i="37" s="1"/>
  <c r="G206" i="37"/>
  <c r="F207" i="37"/>
  <c r="G207" i="37"/>
  <c r="F208" i="37"/>
  <c r="H208" i="37" s="1"/>
  <c r="G208" i="37"/>
  <c r="F209" i="37"/>
  <c r="G209" i="37"/>
  <c r="F210" i="37"/>
  <c r="H210" i="37" s="1"/>
  <c r="G210" i="37"/>
  <c r="F211" i="37"/>
  <c r="G211" i="37"/>
  <c r="F212" i="37"/>
  <c r="H212" i="37" s="1"/>
  <c r="G212" i="37"/>
  <c r="F213" i="37"/>
  <c r="G213" i="37"/>
  <c r="F214" i="37"/>
  <c r="G214" i="37"/>
  <c r="F215" i="37"/>
  <c r="G215" i="37"/>
  <c r="F216" i="37"/>
  <c r="H216" i="37" s="1"/>
  <c r="G216" i="37"/>
  <c r="F217" i="37"/>
  <c r="G217" i="37"/>
  <c r="F218" i="37"/>
  <c r="H218" i="37" s="1"/>
  <c r="G218" i="37"/>
  <c r="F219" i="37"/>
  <c r="G219" i="37"/>
  <c r="F220" i="37"/>
  <c r="H220" i="37" s="1"/>
  <c r="G220" i="37"/>
  <c r="F221" i="37"/>
  <c r="G221" i="37"/>
  <c r="F222" i="37"/>
  <c r="H222" i="37" s="1"/>
  <c r="G222" i="37"/>
  <c r="F223" i="37"/>
  <c r="G223" i="37"/>
  <c r="F224" i="37"/>
  <c r="H224" i="37" s="1"/>
  <c r="G224" i="37"/>
  <c r="F225" i="37"/>
  <c r="G225" i="37"/>
  <c r="F226" i="37"/>
  <c r="H226" i="37" s="1"/>
  <c r="G226" i="37"/>
  <c r="F227" i="37"/>
  <c r="G227" i="37"/>
  <c r="F228" i="37"/>
  <c r="H228" i="37" s="1"/>
  <c r="G228" i="37"/>
  <c r="F229" i="37"/>
  <c r="G229" i="37"/>
  <c r="F230" i="37"/>
  <c r="H230" i="37" s="1"/>
  <c r="G230" i="37"/>
  <c r="F231" i="37"/>
  <c r="G231" i="37"/>
  <c r="F232" i="37"/>
  <c r="G232" i="37"/>
  <c r="F233" i="37"/>
  <c r="G233" i="37"/>
  <c r="F234" i="37"/>
  <c r="H234" i="37" s="1"/>
  <c r="G234" i="37"/>
  <c r="F235" i="37"/>
  <c r="G235" i="37"/>
  <c r="F236" i="37"/>
  <c r="H236" i="37" s="1"/>
  <c r="G236" i="37"/>
  <c r="F237" i="37"/>
  <c r="G237" i="37"/>
  <c r="F238" i="37"/>
  <c r="H238" i="37" s="1"/>
  <c r="G238" i="37"/>
  <c r="F239" i="37"/>
  <c r="G239" i="37"/>
  <c r="F240" i="37"/>
  <c r="H240" i="37" s="1"/>
  <c r="G240" i="37"/>
  <c r="F241" i="37"/>
  <c r="G241" i="37"/>
  <c r="F242" i="37"/>
  <c r="H242" i="37" s="1"/>
  <c r="G242" i="37"/>
  <c r="F243" i="37"/>
  <c r="G243" i="37"/>
  <c r="F244" i="37"/>
  <c r="H244" i="37" s="1"/>
  <c r="G244" i="37"/>
  <c r="F245" i="37"/>
  <c r="G245" i="37"/>
  <c r="F246" i="37"/>
  <c r="G246" i="37"/>
  <c r="F247" i="37"/>
  <c r="G247" i="37"/>
  <c r="F248" i="37"/>
  <c r="G248" i="37"/>
  <c r="F249" i="37"/>
  <c r="G249" i="37"/>
  <c r="F250" i="37"/>
  <c r="H250" i="37" s="1"/>
  <c r="G250" i="37"/>
  <c r="F251" i="37"/>
  <c r="G251" i="37"/>
  <c r="F252" i="37"/>
  <c r="H252" i="37" s="1"/>
  <c r="G252" i="37"/>
  <c r="F253" i="37"/>
  <c r="G253" i="37"/>
  <c r="F254" i="37"/>
  <c r="H254" i="37" s="1"/>
  <c r="G254" i="37"/>
  <c r="F255" i="37"/>
  <c r="G255" i="37"/>
  <c r="F256" i="37"/>
  <c r="H256" i="37" s="1"/>
  <c r="G256" i="37"/>
  <c r="F257" i="37"/>
  <c r="G257" i="37"/>
  <c r="F258" i="37"/>
  <c r="H258" i="37" s="1"/>
  <c r="G258" i="37"/>
  <c r="F259" i="37"/>
  <c r="G259" i="37"/>
  <c r="F260" i="37"/>
  <c r="H260" i="37" s="1"/>
  <c r="G260" i="37"/>
  <c r="F261" i="37"/>
  <c r="G261" i="37"/>
  <c r="F262" i="37"/>
  <c r="H262" i="37" s="1"/>
  <c r="G262" i="37"/>
  <c r="F263" i="37"/>
  <c r="G263" i="37"/>
  <c r="F264" i="37"/>
  <c r="H264" i="37" s="1"/>
  <c r="G264" i="37"/>
  <c r="F265" i="37"/>
  <c r="G265" i="37"/>
  <c r="F266" i="37"/>
  <c r="G266" i="37"/>
  <c r="F267" i="37"/>
  <c r="G267" i="37"/>
  <c r="F268" i="37"/>
  <c r="H268" i="37" s="1"/>
  <c r="G268" i="37"/>
  <c r="F269" i="37"/>
  <c r="G269" i="37"/>
  <c r="F270" i="37"/>
  <c r="H270" i="37" s="1"/>
  <c r="G270" i="37"/>
  <c r="F271" i="37"/>
  <c r="G271" i="37"/>
  <c r="F272" i="37"/>
  <c r="H272" i="37" s="1"/>
  <c r="G272" i="37"/>
  <c r="F273" i="37"/>
  <c r="G273" i="37"/>
  <c r="F274" i="37"/>
  <c r="G274" i="37"/>
  <c r="F275" i="37"/>
  <c r="G275" i="37"/>
  <c r="F276" i="37"/>
  <c r="G276" i="37"/>
  <c r="F277" i="37"/>
  <c r="G277" i="37"/>
  <c r="F278" i="37"/>
  <c r="H278" i="37" s="1"/>
  <c r="G278" i="37"/>
  <c r="F279" i="37"/>
  <c r="G279" i="37"/>
  <c r="F280" i="37"/>
  <c r="G280" i="37"/>
  <c r="F281" i="37"/>
  <c r="G281" i="37"/>
  <c r="F282" i="37"/>
  <c r="H282" i="37" s="1"/>
  <c r="G282" i="37"/>
  <c r="F283" i="37"/>
  <c r="G283" i="37"/>
  <c r="F284" i="37"/>
  <c r="H284" i="37" s="1"/>
  <c r="G284" i="37"/>
  <c r="F285" i="37"/>
  <c r="G285" i="37"/>
  <c r="F286" i="37"/>
  <c r="H286" i="37" s="1"/>
  <c r="G286" i="37"/>
  <c r="F287" i="37"/>
  <c r="G287" i="37"/>
  <c r="F288" i="37"/>
  <c r="H288" i="37" s="1"/>
  <c r="G288" i="37"/>
  <c r="F289" i="37"/>
  <c r="G289" i="37"/>
  <c r="F290" i="37"/>
  <c r="G290" i="37"/>
  <c r="F291" i="37"/>
  <c r="G291" i="37"/>
  <c r="F292" i="37"/>
  <c r="H292" i="37" s="1"/>
  <c r="G292" i="37"/>
  <c r="F293" i="37"/>
  <c r="G293" i="37"/>
  <c r="F294" i="37"/>
  <c r="H294" i="37" s="1"/>
  <c r="G294" i="37"/>
  <c r="F295" i="37"/>
  <c r="G295" i="37"/>
  <c r="F296" i="37"/>
  <c r="H296" i="37" s="1"/>
  <c r="G296" i="37"/>
  <c r="F297" i="37"/>
  <c r="G297" i="37"/>
  <c r="F298" i="37"/>
  <c r="H298" i="37" s="1"/>
  <c r="G298" i="37"/>
  <c r="F299" i="37"/>
  <c r="G299" i="37"/>
  <c r="F300" i="37"/>
  <c r="H300" i="37" s="1"/>
  <c r="G300" i="37"/>
  <c r="F301" i="37"/>
  <c r="G301" i="37"/>
  <c r="F302" i="37"/>
  <c r="H302" i="37" s="1"/>
  <c r="G302" i="37"/>
  <c r="F303" i="37"/>
  <c r="G303" i="37"/>
  <c r="F304" i="37"/>
  <c r="G304" i="37"/>
  <c r="F305" i="37"/>
  <c r="G305" i="37"/>
  <c r="F306" i="37"/>
  <c r="H306" i="37" s="1"/>
  <c r="G306" i="37"/>
  <c r="F307" i="37"/>
  <c r="G307" i="37"/>
  <c r="F308" i="37"/>
  <c r="H308" i="37" s="1"/>
  <c r="G308" i="37"/>
  <c r="F309" i="37"/>
  <c r="G309" i="37"/>
  <c r="F310" i="37"/>
  <c r="H310" i="37" s="1"/>
  <c r="G310" i="37"/>
  <c r="F311" i="37"/>
  <c r="G311" i="37"/>
  <c r="F312" i="37"/>
  <c r="H312" i="37" s="1"/>
  <c r="G312" i="37"/>
  <c r="F313" i="37"/>
  <c r="G313" i="37"/>
  <c r="F314" i="37"/>
  <c r="G314" i="37"/>
  <c r="F315" i="37"/>
  <c r="G315" i="37"/>
  <c r="F316" i="37"/>
  <c r="G316" i="37"/>
  <c r="F317" i="37"/>
  <c r="G317" i="37"/>
  <c r="F318" i="37"/>
  <c r="H318" i="37" s="1"/>
  <c r="G318" i="37"/>
  <c r="F319" i="37"/>
  <c r="G319" i="37"/>
  <c r="F320" i="37"/>
  <c r="H320" i="37" s="1"/>
  <c r="G320" i="37"/>
  <c r="F321" i="37"/>
  <c r="G321" i="37"/>
  <c r="F322" i="37"/>
  <c r="H322" i="37" s="1"/>
  <c r="G322" i="37"/>
  <c r="F323" i="37"/>
  <c r="G323" i="37"/>
  <c r="F324" i="37"/>
  <c r="H324" i="37" s="1"/>
  <c r="G324" i="37"/>
  <c r="F325" i="37"/>
  <c r="G325" i="37"/>
  <c r="F326" i="37"/>
  <c r="H326" i="37" s="1"/>
  <c r="G326" i="37"/>
  <c r="F327" i="37"/>
  <c r="G327" i="37"/>
  <c r="F328" i="37"/>
  <c r="H328" i="37" s="1"/>
  <c r="G328" i="37"/>
  <c r="F329" i="37"/>
  <c r="G329" i="37"/>
  <c r="F330" i="37"/>
  <c r="H330" i="37" s="1"/>
  <c r="G330" i="37"/>
  <c r="F331" i="37"/>
  <c r="G331" i="37"/>
  <c r="F332" i="37"/>
  <c r="H332" i="37" s="1"/>
  <c r="G332" i="37"/>
  <c r="F333" i="37"/>
  <c r="G333" i="37"/>
  <c r="F334" i="37"/>
  <c r="H334" i="37" s="1"/>
  <c r="G334" i="37"/>
  <c r="F335" i="37"/>
  <c r="G335" i="37"/>
  <c r="F336" i="37"/>
  <c r="H336" i="37" s="1"/>
  <c r="G336" i="37"/>
  <c r="F337" i="37"/>
  <c r="G337" i="37"/>
  <c r="F338" i="37"/>
  <c r="G338" i="37"/>
  <c r="F339" i="37"/>
  <c r="G339" i="37"/>
  <c r="F340" i="37"/>
  <c r="H340" i="37" s="1"/>
  <c r="G340" i="37"/>
  <c r="F341" i="37"/>
  <c r="G341" i="37"/>
  <c r="F342" i="37"/>
  <c r="G342" i="37"/>
  <c r="F343" i="37"/>
  <c r="G343" i="37"/>
  <c r="F344" i="37"/>
  <c r="H344" i="37" s="1"/>
  <c r="G344" i="37"/>
  <c r="F345" i="37"/>
  <c r="G345" i="37"/>
  <c r="F346" i="37"/>
  <c r="H346" i="37" s="1"/>
  <c r="G346" i="37"/>
  <c r="F347" i="37"/>
  <c r="G347" i="37"/>
  <c r="F348" i="37"/>
  <c r="H348" i="37" s="1"/>
  <c r="G348" i="37"/>
  <c r="F349" i="37"/>
  <c r="G349" i="37"/>
  <c r="F350" i="37"/>
  <c r="H350" i="37" s="1"/>
  <c r="G350" i="37"/>
  <c r="F351" i="37"/>
  <c r="G351" i="37"/>
  <c r="F352" i="37"/>
  <c r="H352" i="37" s="1"/>
  <c r="G352" i="37"/>
  <c r="F353" i="37"/>
  <c r="G353" i="37"/>
  <c r="F354" i="37"/>
  <c r="H354" i="37" s="1"/>
  <c r="G354" i="37"/>
  <c r="F355" i="37"/>
  <c r="G355" i="37"/>
  <c r="F356" i="37"/>
  <c r="H356" i="37" s="1"/>
  <c r="G356" i="37"/>
  <c r="F357" i="37"/>
  <c r="G357" i="37"/>
  <c r="F358" i="37"/>
  <c r="G358" i="37"/>
  <c r="F359" i="37"/>
  <c r="G359" i="37"/>
  <c r="F360" i="37"/>
  <c r="G360" i="37"/>
  <c r="F361" i="37"/>
  <c r="G361" i="37"/>
  <c r="F362" i="37"/>
  <c r="H362" i="37" s="1"/>
  <c r="G362" i="37"/>
  <c r="F363" i="37"/>
  <c r="G363" i="37"/>
  <c r="F364" i="37"/>
  <c r="H364" i="37" s="1"/>
  <c r="G364" i="37"/>
  <c r="F365" i="37"/>
  <c r="G365" i="37"/>
  <c r="F366" i="37"/>
  <c r="H366" i="37" s="1"/>
  <c r="G366" i="37"/>
  <c r="F367" i="37"/>
  <c r="G367" i="37"/>
  <c r="F368" i="37"/>
  <c r="H368" i="37" s="1"/>
  <c r="G368" i="37"/>
  <c r="F369" i="37"/>
  <c r="G369" i="37"/>
  <c r="F370" i="37"/>
  <c r="G370" i="37"/>
  <c r="F371" i="37"/>
  <c r="G371" i="37"/>
  <c r="F372" i="37"/>
  <c r="H372" i="37" s="1"/>
  <c r="G372" i="37"/>
  <c r="F373" i="37"/>
  <c r="G373" i="37"/>
  <c r="F374" i="37"/>
  <c r="H374" i="37" s="1"/>
  <c r="G374" i="37"/>
  <c r="F375" i="37"/>
  <c r="G375" i="37"/>
  <c r="F376" i="37"/>
  <c r="H376" i="37" s="1"/>
  <c r="G376" i="37"/>
  <c r="F377" i="37"/>
  <c r="G377" i="37"/>
  <c r="F378" i="37"/>
  <c r="H378" i="37" s="1"/>
  <c r="G378" i="37"/>
  <c r="F379" i="37"/>
  <c r="G379" i="37"/>
  <c r="F380" i="37"/>
  <c r="H380" i="37" s="1"/>
  <c r="G380" i="37"/>
  <c r="F381" i="37"/>
  <c r="G381" i="37"/>
  <c r="F383" i="37"/>
  <c r="H383" i="37" s="1"/>
  <c r="G383" i="37"/>
  <c r="F384" i="37"/>
  <c r="G384" i="37"/>
  <c r="F385" i="37"/>
  <c r="H385" i="37" s="1"/>
  <c r="G385" i="37"/>
  <c r="F386" i="37"/>
  <c r="G386" i="37"/>
  <c r="F387" i="37"/>
  <c r="H387" i="37" s="1"/>
  <c r="G387" i="37"/>
  <c r="F388" i="37"/>
  <c r="G388" i="37"/>
  <c r="F389" i="37"/>
  <c r="H389" i="37" s="1"/>
  <c r="G389" i="37"/>
  <c r="F390" i="37"/>
  <c r="G390" i="37"/>
  <c r="F391" i="37"/>
  <c r="H391" i="37" s="1"/>
  <c r="G391" i="37"/>
  <c r="F392" i="37"/>
  <c r="G392" i="37"/>
  <c r="F393" i="37"/>
  <c r="H393" i="37" s="1"/>
  <c r="G393" i="37"/>
  <c r="F394" i="37"/>
  <c r="G394" i="37"/>
  <c r="F395" i="37"/>
  <c r="H395" i="37" s="1"/>
  <c r="G395" i="37"/>
  <c r="F396" i="37"/>
  <c r="G396" i="37"/>
  <c r="F397" i="37"/>
  <c r="H397" i="37" s="1"/>
  <c r="G397" i="37"/>
  <c r="F398" i="37"/>
  <c r="G398" i="37"/>
  <c r="F399" i="37"/>
  <c r="G399" i="37"/>
  <c r="F400" i="37"/>
  <c r="G400" i="37"/>
  <c r="G382" i="37"/>
  <c r="F382" i="37"/>
  <c r="E2" i="68"/>
  <c r="D2" i="68"/>
  <c r="E2" i="67"/>
  <c r="D2" i="67"/>
  <c r="E2" i="65"/>
  <c r="D2" i="65"/>
  <c r="E2" i="64"/>
  <c r="D2" i="64"/>
  <c r="E2" i="66"/>
  <c r="D2" i="66"/>
  <c r="E2" i="37"/>
  <c r="D2" i="37"/>
  <c r="E2" i="35"/>
  <c r="D2" i="35"/>
  <c r="E2" i="69"/>
  <c r="D2" i="69"/>
  <c r="F19" i="35"/>
  <c r="G19" i="35" s="1"/>
  <c r="E19" i="35"/>
  <c r="D19" i="35"/>
  <c r="B19" i="35"/>
  <c r="H19" i="35" s="1"/>
  <c r="F18" i="35"/>
  <c r="G18" i="35" s="1"/>
  <c r="E18" i="35"/>
  <c r="D18" i="35"/>
  <c r="B18" i="35"/>
  <c r="H18" i="35"/>
  <c r="F17" i="35"/>
  <c r="E17" i="35"/>
  <c r="D17" i="35"/>
  <c r="B17" i="35"/>
  <c r="H17" i="35" s="1"/>
  <c r="F16" i="35"/>
  <c r="E16" i="35"/>
  <c r="D16" i="35"/>
  <c r="B16" i="35"/>
  <c r="H16" i="35" s="1"/>
  <c r="F15" i="35"/>
  <c r="E15" i="35"/>
  <c r="D15" i="35"/>
  <c r="B15" i="35"/>
  <c r="G15" i="35"/>
  <c r="F14" i="35"/>
  <c r="E14" i="35"/>
  <c r="D14" i="35"/>
  <c r="B14" i="35"/>
  <c r="H14" i="35" s="1"/>
  <c r="F13" i="35"/>
  <c r="G13" i="35" s="1"/>
  <c r="E13" i="35"/>
  <c r="D13" i="35"/>
  <c r="B13" i="35"/>
  <c r="H13" i="35" s="1"/>
  <c r="F12" i="35"/>
  <c r="E12" i="35"/>
  <c r="E21" i="35" s="1"/>
  <c r="D12" i="35"/>
  <c r="B12" i="35"/>
  <c r="H12" i="35" s="1"/>
  <c r="F11" i="35"/>
  <c r="F21" i="35" s="1"/>
  <c r="G21" i="35" s="1"/>
  <c r="E11" i="35"/>
  <c r="D11" i="35"/>
  <c r="B11" i="35"/>
  <c r="D9" i="69"/>
  <c r="D8" i="69"/>
  <c r="D6" i="69"/>
  <c r="D5" i="69"/>
  <c r="A5" i="69"/>
  <c r="D4" i="69"/>
  <c r="A4" i="69"/>
  <c r="B8" i="68"/>
  <c r="B7" i="68"/>
  <c r="B6" i="68"/>
  <c r="B5" i="68"/>
  <c r="B4" i="68"/>
  <c r="H3" i="35"/>
  <c r="B8" i="37"/>
  <c r="A7" i="37"/>
  <c r="F8" i="37"/>
  <c r="E8" i="37"/>
  <c r="D8" i="37"/>
  <c r="F3" i="37"/>
  <c r="F4" i="37"/>
  <c r="F5" i="37"/>
  <c r="B8" i="67"/>
  <c r="I5" i="65"/>
  <c r="I5" i="64"/>
  <c r="E6" i="66"/>
  <c r="E7" i="35"/>
  <c r="E6" i="35"/>
  <c r="E5" i="35"/>
  <c r="A6" i="35"/>
  <c r="A5" i="35"/>
  <c r="H15" i="35"/>
  <c r="A4" i="37"/>
  <c r="A3" i="37"/>
  <c r="D7" i="37"/>
  <c r="E7" i="37"/>
  <c r="G7" i="37"/>
  <c r="E5" i="66"/>
  <c r="F36" i="66"/>
  <c r="F35" i="66"/>
  <c r="F37" i="66"/>
  <c r="F28" i="66"/>
  <c r="F29" i="66"/>
  <c r="F27" i="66"/>
  <c r="F24" i="66"/>
  <c r="F25" i="66" s="1"/>
  <c r="F23" i="66"/>
  <c r="F20" i="66"/>
  <c r="F19" i="66"/>
  <c r="F21" i="66" s="1"/>
  <c r="F16" i="66"/>
  <c r="F15" i="66"/>
  <c r="F17" i="66"/>
  <c r="E4" i="66"/>
  <c r="A5" i="66"/>
  <c r="A4" i="66"/>
  <c r="F40" i="66"/>
  <c r="F41" i="66" s="1"/>
  <c r="F39" i="66"/>
  <c r="F32" i="66"/>
  <c r="F31" i="66"/>
  <c r="F33" i="66" s="1"/>
  <c r="F12" i="66"/>
  <c r="F11" i="66"/>
  <c r="F13" i="66" s="1"/>
  <c r="F5" i="64"/>
  <c r="F4" i="64"/>
  <c r="A5" i="64"/>
  <c r="A4" i="64"/>
  <c r="J33" i="64"/>
  <c r="H33" i="64"/>
  <c r="F33" i="64"/>
  <c r="E33" i="64"/>
  <c r="G32" i="64"/>
  <c r="G33" i="64" s="1"/>
  <c r="I32" i="64"/>
  <c r="I33" i="64" s="1"/>
  <c r="G31" i="64"/>
  <c r="I31" i="64"/>
  <c r="J29" i="64"/>
  <c r="H29" i="64"/>
  <c r="H34" i="64" s="1"/>
  <c r="F29" i="64"/>
  <c r="E29" i="64"/>
  <c r="G28" i="64"/>
  <c r="I28" i="64" s="1"/>
  <c r="G29" i="64"/>
  <c r="G27" i="64"/>
  <c r="I27" i="64"/>
  <c r="I29" i="64" s="1"/>
  <c r="J25" i="64"/>
  <c r="H25" i="64"/>
  <c r="F25" i="64"/>
  <c r="E25" i="64"/>
  <c r="G24" i="64"/>
  <c r="I24" i="64"/>
  <c r="G23" i="64"/>
  <c r="G25" i="64"/>
  <c r="J21" i="64"/>
  <c r="H21" i="64"/>
  <c r="F21" i="64"/>
  <c r="E21" i="64"/>
  <c r="G20" i="64"/>
  <c r="I20" i="64" s="1"/>
  <c r="G19" i="64"/>
  <c r="I19" i="64" s="1"/>
  <c r="I21" i="64" s="1"/>
  <c r="J17" i="64"/>
  <c r="H17" i="64"/>
  <c r="F17" i="64"/>
  <c r="E17" i="64"/>
  <c r="G16" i="64"/>
  <c r="G17" i="64" s="1"/>
  <c r="I16" i="64"/>
  <c r="G15" i="64"/>
  <c r="J13" i="64"/>
  <c r="J34" i="64" s="1"/>
  <c r="H13" i="64"/>
  <c r="F13" i="64"/>
  <c r="E13" i="64"/>
  <c r="E34" i="64" s="1"/>
  <c r="G12" i="64"/>
  <c r="I12" i="64"/>
  <c r="I13" i="64" s="1"/>
  <c r="G11" i="64"/>
  <c r="F5" i="65"/>
  <c r="K19" i="65"/>
  <c r="I19" i="65"/>
  <c r="I20" i="65" s="1"/>
  <c r="H19" i="65"/>
  <c r="H20" i="65" s="1"/>
  <c r="G19" i="65"/>
  <c r="G20" i="65" s="1"/>
  <c r="E19" i="65"/>
  <c r="E20" i="65" s="1"/>
  <c r="D19" i="65"/>
  <c r="F18" i="65"/>
  <c r="F17" i="65"/>
  <c r="F16" i="65"/>
  <c r="F19" i="65"/>
  <c r="K14" i="65"/>
  <c r="K20" i="65" s="1"/>
  <c r="I14" i="65"/>
  <c r="H14" i="65"/>
  <c r="G14" i="65"/>
  <c r="E14" i="65"/>
  <c r="D14" i="65"/>
  <c r="D20" i="65" s="1"/>
  <c r="F13" i="65"/>
  <c r="F12" i="65"/>
  <c r="F11" i="65"/>
  <c r="F14" i="65"/>
  <c r="A5" i="65"/>
  <c r="F4" i="65"/>
  <c r="A4" i="65"/>
  <c r="B7" i="67"/>
  <c r="B6" i="67"/>
  <c r="B5" i="67"/>
  <c r="B4" i="67"/>
  <c r="I11" i="64"/>
  <c r="I15" i="64"/>
  <c r="G21" i="64"/>
  <c r="G34" i="64" s="1"/>
  <c r="F34" i="64"/>
  <c r="B21" i="35"/>
  <c r="H21" i="35" s="1"/>
  <c r="H11" i="35"/>
  <c r="G13" i="64"/>
  <c r="D21" i="35"/>
  <c r="I23" i="64"/>
  <c r="I25" i="64" s="1"/>
  <c r="G12" i="35"/>
  <c r="H304" i="37"/>
  <c r="H121" i="37"/>
  <c r="H290" i="37"/>
  <c r="H239" i="37"/>
  <c r="H360" i="37"/>
  <c r="H193" i="37"/>
  <c r="H50" i="37"/>
  <c r="H289" i="37"/>
  <c r="H251" i="37"/>
  <c r="H59" i="37"/>
  <c r="H99" i="37"/>
  <c r="H134" i="37"/>
  <c r="H246" i="37"/>
  <c r="H265" i="37"/>
  <c r="H126" i="37"/>
  <c r="H316" i="37"/>
  <c r="H390" i="37"/>
  <c r="H255" i="37"/>
  <c r="H232" i="37"/>
  <c r="H110" i="37"/>
  <c r="H358" i="37"/>
  <c r="H243" i="37"/>
  <c r="H223" i="37"/>
  <c r="H276" i="37"/>
  <c r="H347" i="37"/>
  <c r="H150" i="37"/>
  <c r="H399" i="37"/>
  <c r="H299" i="37"/>
  <c r="H88" i="37"/>
  <c r="H274" i="37"/>
  <c r="H166" i="37"/>
  <c r="H100" i="37"/>
  <c r="H194" i="37"/>
  <c r="H86" i="37"/>
  <c r="H248" i="37"/>
  <c r="H78" i="37"/>
  <c r="H386" i="37"/>
  <c r="H266" i="37"/>
  <c r="H363" i="37"/>
  <c r="H41" i="37"/>
  <c r="H64" i="37"/>
  <c r="H370" i="37"/>
  <c r="H214" i="37"/>
  <c r="H280" i="37"/>
  <c r="H257" i="37"/>
  <c r="H53" i="37"/>
  <c r="H338" i="37"/>
  <c r="H323" i="37"/>
  <c r="H196" i="37"/>
  <c r="H342" i="37"/>
  <c r="H233" i="37"/>
  <c r="H371" i="37"/>
  <c r="H275" i="37"/>
  <c r="H119" i="37"/>
  <c r="H337" i="37"/>
  <c r="H157" i="37"/>
  <c r="H314" i="37"/>
  <c r="H75" i="37"/>
  <c r="H131" i="37"/>
  <c r="H80" i="37"/>
  <c r="H307" i="37"/>
  <c r="H187" i="37"/>
  <c r="H394" i="37"/>
  <c r="H23" i="37"/>
  <c r="H279" i="37"/>
  <c r="H329" i="37"/>
  <c r="H29" i="37" l="1"/>
  <c r="H351" i="37"/>
  <c r="H105" i="37"/>
  <c r="H31" i="37"/>
  <c r="H227" i="37"/>
  <c r="H151" i="37"/>
  <c r="H87" i="37"/>
  <c r="H245" i="37"/>
  <c r="H95" i="37"/>
  <c r="H145" i="37"/>
  <c r="H295" i="37"/>
  <c r="H379" i="37"/>
  <c r="H327" i="37"/>
  <c r="H263" i="37"/>
  <c r="H93" i="37"/>
  <c r="H89" i="37"/>
  <c r="H205" i="37"/>
  <c r="H367" i="37"/>
  <c r="H377" i="37"/>
  <c r="H185" i="37"/>
  <c r="H293" i="37"/>
  <c r="H303" i="37"/>
  <c r="H207" i="37"/>
  <c r="H143" i="37"/>
  <c r="H357" i="37"/>
  <c r="H365" i="37"/>
  <c r="H123" i="37"/>
  <c r="H277" i="37"/>
  <c r="H25" i="37"/>
  <c r="H384" i="37"/>
  <c r="H209" i="37"/>
  <c r="H45" i="37"/>
  <c r="H163" i="37"/>
  <c r="H79" i="37"/>
  <c r="H109" i="37"/>
  <c r="H319" i="37"/>
  <c r="H17" i="37"/>
  <c r="H253" i="37"/>
  <c r="H235" i="37"/>
  <c r="H189" i="37"/>
  <c r="H345" i="37"/>
  <c r="H169" i="37"/>
  <c r="H127" i="37"/>
  <c r="H283" i="37"/>
  <c r="H343" i="37"/>
  <c r="H147" i="37"/>
  <c r="H159" i="37"/>
  <c r="H269" i="37"/>
  <c r="H191" i="37"/>
  <c r="H15" i="37"/>
  <c r="H325" i="37"/>
  <c r="H215" i="37"/>
  <c r="H203" i="37"/>
  <c r="H197" i="37"/>
  <c r="H359" i="37"/>
  <c r="H71" i="37"/>
  <c r="H400" i="37"/>
  <c r="H315" i="37"/>
  <c r="H177" i="37"/>
  <c r="H35" i="37"/>
  <c r="H161" i="37"/>
  <c r="H396" i="37"/>
  <c r="H297" i="37"/>
  <c r="H311" i="37"/>
  <c r="H349" i="37"/>
  <c r="H111" i="37"/>
  <c r="H175" i="37"/>
  <c r="H231" i="37"/>
  <c r="H341" i="37"/>
  <c r="H81" i="37"/>
  <c r="H271" i="37"/>
  <c r="H183" i="37"/>
  <c r="H69" i="37"/>
  <c r="H213" i="37"/>
  <c r="H103" i="37"/>
  <c r="H171" i="37"/>
  <c r="H125" i="37"/>
  <c r="H195" i="37"/>
  <c r="H321" i="37"/>
  <c r="H165" i="37"/>
  <c r="H135" i="37"/>
  <c r="H287" i="37"/>
  <c r="H313" i="37"/>
  <c r="H149" i="37"/>
  <c r="H335" i="37"/>
  <c r="H309" i="37"/>
  <c r="H398" i="37"/>
  <c r="H355" i="37"/>
  <c r="H353" i="37"/>
  <c r="H13" i="37"/>
  <c r="H375" i="37"/>
  <c r="H247" i="37"/>
  <c r="H219" i="37"/>
  <c r="H137" i="37"/>
  <c r="H83" i="37"/>
  <c r="H249" i="37"/>
  <c r="H173" i="37"/>
  <c r="I17" i="64"/>
  <c r="I34" i="64" s="1"/>
  <c r="F20" i="65"/>
  <c r="G17" i="35"/>
  <c r="G16" i="35"/>
  <c r="H388" i="37"/>
  <c r="H201" i="37"/>
  <c r="H115" i="37"/>
  <c r="H281" i="37"/>
  <c r="H153" i="37"/>
  <c r="H155" i="37"/>
  <c r="H91" i="37"/>
  <c r="H331" i="37"/>
  <c r="H261" i="37"/>
  <c r="H85" i="37"/>
  <c r="H117" i="37"/>
  <c r="H141" i="37"/>
  <c r="H267" i="37"/>
  <c r="H97" i="37"/>
  <c r="H77" i="37"/>
  <c r="H317" i="37"/>
  <c r="H57" i="37"/>
  <c r="H217" i="37"/>
  <c r="H229" i="37"/>
  <c r="H113" i="37"/>
  <c r="H259" i="37"/>
  <c r="H55" i="37"/>
  <c r="H133" i="37"/>
  <c r="H339" i="37"/>
  <c r="H241" i="37"/>
  <c r="H47" i="37"/>
  <c r="H369" i="37"/>
  <c r="F42" i="66"/>
  <c r="H381" i="37"/>
  <c r="H361" i="37"/>
  <c r="H333" i="37"/>
  <c r="H61" i="37"/>
  <c r="H285" i="37"/>
  <c r="H33" i="37"/>
  <c r="H101" i="37"/>
  <c r="H199" i="37"/>
  <c r="H291" i="37"/>
  <c r="H181" i="37"/>
  <c r="H73" i="37"/>
  <c r="H225" i="37"/>
  <c r="H43" i="37"/>
  <c r="H211" i="37"/>
  <c r="H167" i="37"/>
  <c r="H67" i="37"/>
  <c r="H273" i="37"/>
  <c r="H107" i="37"/>
  <c r="H51" i="37"/>
  <c r="H221" i="37"/>
  <c r="H373" i="37"/>
  <c r="H301" i="37"/>
  <c r="H139" i="37"/>
  <c r="H21" i="37"/>
  <c r="H19" i="37"/>
  <c r="H63" i="37"/>
  <c r="H179" i="37"/>
  <c r="H392" i="37"/>
  <c r="H129" i="37"/>
  <c r="H37" i="37"/>
  <c r="H382" i="37"/>
  <c r="H39" i="37"/>
  <c r="H49" i="37"/>
  <c r="H11" i="37"/>
  <c r="H27" i="37"/>
  <c r="H65" i="37"/>
  <c r="H237" i="37"/>
  <c r="H305" i="37"/>
  <c r="G11" i="35"/>
  <c r="G14" i="35"/>
</calcChain>
</file>

<file path=xl/sharedStrings.xml><?xml version="1.0" encoding="utf-8"?>
<sst xmlns="http://schemas.openxmlformats.org/spreadsheetml/2006/main" count="405" uniqueCount="183">
  <si>
    <t xml:space="preserve"> </t>
  </si>
  <si>
    <t>Leltár</t>
  </si>
  <si>
    <t>KM-FII-01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</si>
  <si>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</si>
  <si>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</si>
  <si>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</si>
  <si>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</si>
  <si>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</si>
  <si>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</si>
  <si>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</si>
  <si>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</si>
  <si>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</si>
  <si>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</si>
  <si>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</si>
  <si>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</si>
  <si>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</si>
  <si>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</si>
  <si>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</si>
  <si>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</si>
  <si>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</si>
  <si>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</si>
  <si>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Vizsgált terület kockázatbecslés alapján való minősítése:</t>
  </si>
  <si>
    <t>Lényeges hibás állítás kockázatának becslése</t>
  </si>
  <si>
    <t>Hivatkozás</t>
  </si>
  <si>
    <t>Következtetés:</t>
  </si>
  <si>
    <t>Főlap - főkönyvi kivonat egyeztetés</t>
  </si>
  <si>
    <t xml:space="preserve">Dátum:         </t>
  </si>
  <si>
    <t xml:space="preserve">Készítette:   </t>
  </si>
  <si>
    <t>FII. HOSSZÚ LEJÁRATÚ KÖTELEZETTSÉGEK</t>
  </si>
  <si>
    <t>Hosszú lejáratra kapott kölcsönök</t>
  </si>
  <si>
    <t>Átváltoztatható kötvények</t>
  </si>
  <si>
    <t>Tartozások kötvénykibocsátások</t>
  </si>
  <si>
    <t>Beruházási és fejlesztési hitelek</t>
  </si>
  <si>
    <t>Egyéb hosszú lejáratú hitelek</t>
  </si>
  <si>
    <t xml:space="preserve">Tartós köt.-ek kapcsolt váll. szemben </t>
  </si>
  <si>
    <t>Tartós köt.-ek egyéb r. v. l. váll. sz.</t>
  </si>
  <si>
    <t>Egyéb hosszú lejáratú köt.-ek</t>
  </si>
  <si>
    <t>Hosszú lejár. kötelezttségek össz.</t>
  </si>
  <si>
    <t>Könyvvizsgálati munkaprogram; FII. Hosszú lejáratú kötelezettségek</t>
  </si>
  <si>
    <t>KM-FII-02</t>
  </si>
  <si>
    <t>KM-FII-04</t>
  </si>
  <si>
    <t>KM-FII-05</t>
  </si>
  <si>
    <t>KM-FII-06</t>
  </si>
  <si>
    <t>Bankhitelek, pénzügyi lízingek igazolás</t>
  </si>
  <si>
    <t>KM-FII-07</t>
  </si>
  <si>
    <t>KM-FII-30</t>
  </si>
  <si>
    <t>KM-FII-40</t>
  </si>
  <si>
    <t>KM-FII</t>
  </si>
  <si>
    <t xml:space="preserve">Eltérés </t>
  </si>
  <si>
    <t>%</t>
  </si>
  <si>
    <t>Ellenőrízte:</t>
  </si>
  <si>
    <t>Munkaprogram</t>
  </si>
  <si>
    <t>Főlap</t>
  </si>
  <si>
    <t>Főkönyvi egyeztetés</t>
  </si>
  <si>
    <t>Fordulónap:</t>
  </si>
  <si>
    <t xml:space="preserve">Ellenőrízte:   </t>
  </si>
  <si>
    <t>Feladat</t>
  </si>
  <si>
    <t>Célok</t>
  </si>
  <si>
    <t>R/Né</t>
  </si>
  <si>
    <t>Az Eredmény és a Következtetés a konkrét vizsgálat alapján módosítandó!</t>
  </si>
  <si>
    <t>Ellenőrizte:</t>
  </si>
  <si>
    <t>Munkalap</t>
  </si>
  <si>
    <t>Összesen:</t>
  </si>
  <si>
    <t>Törlesztések összege</t>
  </si>
  <si>
    <t>Kamat %</t>
  </si>
  <si>
    <t>Azonosító</t>
  </si>
  <si>
    <t>Megnevezés / 
Hitelcél</t>
  </si>
  <si>
    <t>Finanszírozó</t>
  </si>
  <si>
    <t>Szerződés kelte</t>
  </si>
  <si>
    <t>Kötelezettség 
összege</t>
  </si>
  <si>
    <t>Fennálló tartozás összesen</t>
  </si>
  <si>
    <t>Egy éven belül esedékes</t>
  </si>
  <si>
    <t>Egy éven túl esedékes</t>
  </si>
  <si>
    <t>Öt éven túl esedékes</t>
  </si>
  <si>
    <t>Fedezet</t>
  </si>
  <si>
    <t>II.1. Hosszú lejáratra kapott kölcsönök</t>
  </si>
  <si>
    <t>II.4. Beruházási és fejlesztési hitelek</t>
  </si>
  <si>
    <t>II.5. Egyéb hosszú lejáratú hitelek</t>
  </si>
  <si>
    <t>II.6.  Tartós kötelezettség kapcsolt vállalkozással szemben</t>
  </si>
  <si>
    <t>II.7. Tartós kötelezettségek egyéb részesedési viszonyban lévő vállalkozással szemben</t>
  </si>
  <si>
    <t>III.8. Egyéb hosszú lejáratú kötelezettségek</t>
  </si>
  <si>
    <t>HOSSZÚ LEJÁRATÚ KÖTELEZETTSÉGEK</t>
  </si>
  <si>
    <t>HOSSZÚ LEJÁRATÚ KÖTELEZETTSÉGEK / HITELEK, PÜ-I LÍZINGEK</t>
  </si>
  <si>
    <t>KM-FII-10-3</t>
  </si>
  <si>
    <t>KM-FII-10-2</t>
  </si>
  <si>
    <t>Megnevezés</t>
  </si>
  <si>
    <t>Kibocsátás időpontja</t>
  </si>
  <si>
    <t>Névérték összege</t>
  </si>
  <si>
    <t>Tartozásból egy éven belül esedékes</t>
  </si>
  <si>
    <t>Tartozásból egy éven túl esedékes</t>
  </si>
  <si>
    <t>Tartozásból öt éven túl esedékes</t>
  </si>
  <si>
    <t>Esedékes, de fel nem vett kamat összege</t>
  </si>
  <si>
    <t>II.2. Átváltoztatható kötvény</t>
  </si>
  <si>
    <t>II.3.  Tartozások kötvénykibocsátásból</t>
  </si>
  <si>
    <t>Mindösszesen:</t>
  </si>
  <si>
    <t>HOSSZÚ LEJÁRATÚ KÖTELEZETTSÉGEK / KÖTVÉNYEK</t>
  </si>
  <si>
    <t>KM-E-10-1</t>
  </si>
  <si>
    <t>Állományváltozás</t>
  </si>
  <si>
    <t xml:space="preserve">Ellenőrizte:   </t>
  </si>
  <si>
    <t>Főkönyvi szám</t>
  </si>
  <si>
    <t>Nyitó</t>
  </si>
  <si>
    <t>Növelő</t>
  </si>
  <si>
    <t>Csökkentő</t>
  </si>
  <si>
    <t>Mérleg érték</t>
  </si>
  <si>
    <t>HOSSZÚ LEJÁRATÚ KÖTELEZETTSÉGEK ÁLLOMÁNYVÁLTOZÁSA</t>
  </si>
  <si>
    <t>MUNKALAP</t>
  </si>
  <si>
    <t>Ügyfél neve:</t>
  </si>
  <si>
    <t>Eredmény:</t>
  </si>
  <si>
    <t>KM-FII-10-M</t>
  </si>
  <si>
    <t xml:space="preserve">KM-FII-10-1 </t>
  </si>
  <si>
    <t xml:space="preserve">KM-FII-10-3 </t>
  </si>
  <si>
    <t xml:space="preserve">KM-FII-10-M </t>
  </si>
  <si>
    <t>Hitelek, Pénzügyi lízingek</t>
  </si>
  <si>
    <t>Kötvények</t>
  </si>
  <si>
    <t>JELENTŐS</t>
  </si>
  <si>
    <t>ELTÉRÉS</t>
  </si>
  <si>
    <t>Végrehajtási lényegesség</t>
  </si>
  <si>
    <t>Feltételes formázás eddig!</t>
  </si>
  <si>
    <t>Jelentős változások magyarázata</t>
  </si>
  <si>
    <t>Elöző évi adatok</t>
  </si>
  <si>
    <t>Igen</t>
  </si>
  <si>
    <t>Nem</t>
  </si>
  <si>
    <t>SAJÁT TŐKE DOKUMENTÁCIÓ ELLENŐRZÉSE</t>
  </si>
  <si>
    <t>Könyvvizsgáló:</t>
  </si>
  <si>
    <t>Ellenőrzés</t>
  </si>
  <si>
    <t>Ellenőr:</t>
  </si>
  <si>
    <t>Sorszám</t>
  </si>
  <si>
    <t>Megjegyzés</t>
  </si>
  <si>
    <t>KM-FII-10-E</t>
  </si>
  <si>
    <t>További munkaprogram feladatok felvétele a vizsgált cégre vonatkozóan:</t>
  </si>
  <si>
    <t>Évközi munkaprogram</t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</si>
  <si>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vizsgálata.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</si>
  <si>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</si>
  <si>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 xml:space="preserve">analitikus és szintetikus nyilvántartások egyeztetése, konkrét,- és minta tételek tesztelése, alapbizonylatok számadatainak mérlegelése, </t>
  </si>
  <si>
    <t>értékelése.</t>
  </si>
  <si>
    <t xml:space="preserve">                                                            </t>
  </si>
  <si>
    <t>Sorsz.</t>
  </si>
  <si>
    <t>Ellenőrizve</t>
  </si>
  <si>
    <r>
      <rPr>
        <b/>
        <sz val="10"/>
        <rFont val="Arial Narrow"/>
        <family val="2"/>
        <charset val="238"/>
      </rPr>
      <t>Rövidítések</t>
    </r>
    <r>
      <rPr>
        <sz val="10"/>
        <rFont val="Arial Narrow"/>
        <family val="2"/>
        <charset val="238"/>
      </rPr>
      <t xml:space="preserve">: </t>
    </r>
    <r>
      <rPr>
        <b/>
        <sz val="10"/>
        <rFont val="Arial Narrow"/>
        <family val="2"/>
        <charset val="238"/>
      </rPr>
      <t>B</t>
    </r>
    <r>
      <rPr>
        <sz val="10"/>
        <rFont val="Arial Narrow"/>
        <family val="2"/>
        <charset val="238"/>
      </rPr>
      <t xml:space="preserve">emutatás, </t>
    </r>
    <r>
      <rPr>
        <b/>
        <sz val="10"/>
        <rFont val="Arial Narrow"/>
        <family val="2"/>
        <charset val="238"/>
      </rPr>
      <t>É</t>
    </r>
    <r>
      <rPr>
        <sz val="10"/>
        <rFont val="Arial Narrow"/>
        <family val="2"/>
        <charset val="238"/>
      </rPr>
      <t xml:space="preserve">rtékelés, </t>
    </r>
    <r>
      <rPr>
        <b/>
        <sz val="10"/>
        <rFont val="Arial Narrow"/>
        <family val="2"/>
        <charset val="238"/>
      </rPr>
      <t>J</t>
    </r>
    <r>
      <rPr>
        <sz val="10"/>
        <rFont val="Arial Narrow"/>
        <family val="2"/>
        <charset val="238"/>
      </rPr>
      <t xml:space="preserve">ogok-Kötelezettségek, </t>
    </r>
    <r>
      <rPr>
        <b/>
        <sz val="10"/>
        <rFont val="Arial Narrow"/>
        <family val="2"/>
        <charset val="238"/>
      </rPr>
      <t>L</t>
    </r>
    <r>
      <rPr>
        <sz val="10"/>
        <rFont val="Arial Narrow"/>
        <family val="2"/>
        <charset val="238"/>
      </rPr>
      <t xml:space="preserve">étezés, </t>
    </r>
    <r>
      <rPr>
        <b/>
        <sz val="10"/>
        <rFont val="Arial Narrow"/>
        <family val="2"/>
        <charset val="238"/>
      </rPr>
      <t>M</t>
    </r>
    <r>
      <rPr>
        <sz val="10"/>
        <rFont val="Arial Narrow"/>
        <family val="2"/>
        <charset val="238"/>
      </rPr>
      <t xml:space="preserve">érés, </t>
    </r>
    <r>
      <rPr>
        <b/>
        <sz val="10"/>
        <rFont val="Arial Narrow"/>
        <family val="2"/>
        <charset val="238"/>
      </rPr>
      <t>T</t>
    </r>
    <r>
      <rPr>
        <sz val="10"/>
        <rFont val="Arial Narrow"/>
        <family val="2"/>
        <charset val="238"/>
      </rPr>
      <t xml:space="preserve">eljesség, </t>
    </r>
    <r>
      <rPr>
        <b/>
        <sz val="10"/>
        <rFont val="Arial Narrow"/>
        <family val="2"/>
        <charset val="238"/>
      </rPr>
      <t>E</t>
    </r>
    <r>
      <rPr>
        <sz val="10"/>
        <rFont val="Arial Narrow"/>
        <family val="2"/>
        <charset val="238"/>
      </rPr>
      <t>lőfordulás</t>
    </r>
  </si>
  <si>
    <t>T</t>
  </si>
  <si>
    <t>Ellenőrizze a fordulónap utáni pénztári és banki kifizetések mögötti kötelezettségek teljesítési időpontját!</t>
  </si>
  <si>
    <t>LT</t>
  </si>
  <si>
    <t>Amennyiben nem érkezett válasz az egyenlegközlésre vagy ha a kapott válasz megbízhatóságával kapcsolatban kételyei merültek fel, vizsgálja meg a fordulónap utáni pénzkifizetéseket vagy harmadik féltől érkezett levelezéset és egyéb nyilvántartásokat.</t>
  </si>
  <si>
    <t>Ha szükségesnek látja, az év végi egyenleg megerősítésén túl kérje az éves forgalom egyenlegközlését is!</t>
  </si>
  <si>
    <t>TM</t>
  </si>
  <si>
    <t>Ellenőrizze, hogy a hiteltőke és hitelkamat tárgyidőszaki törlesztése a szerződéseknek megfelelően megtörtént, amennyiben tárgyidőszakban esedékes kamatot nem fizettek meg azt elhatárolták!</t>
  </si>
  <si>
    <t>MÉ</t>
  </si>
  <si>
    <t>Vizsgálja meg a devizában fennálló kötelezettségek év végi értékelését, az év végi árfolyam különbözet elszámolását!</t>
  </si>
  <si>
    <t>TMB</t>
  </si>
  <si>
    <t>Vizsgálja meg, hogy a kiegészítő melléklet tartalmazza-e a szükséges adatokat a kötelezettségekről!</t>
  </si>
  <si>
    <t>LTB</t>
  </si>
  <si>
    <t>Vizsgálja meg a kötelező átsorolások meglétét.</t>
  </si>
  <si>
    <t>LTJ</t>
  </si>
  <si>
    <t>Vizsgálja meg, hogy a kimutatott hitelek szerződésekkel megfelelően alátámasztottak!</t>
  </si>
  <si>
    <t>TMJ</t>
  </si>
  <si>
    <t>Egyeztesse az egyéb hosszú lejáratú hitelek mérlegben szereplő állományát azok hitelfolyószámla kivonataival, analitikus nyilvántartásaival, amennyiben nem bankhitelről van szó a hitelező fordulónapra vonatkozó egyenlegközlésével!</t>
  </si>
  <si>
    <t xml:space="preserve"> B</t>
  </si>
  <si>
    <t>Állítsa össze a mérlegtételt a főkönyvi kivonatból!</t>
  </si>
  <si>
    <t>M</t>
  </si>
  <si>
    <t>Egyeztesse a tárgyidőszaki nyitó és a bázis-időszaki záró forrásállományt!</t>
  </si>
  <si>
    <t>ÉTM</t>
  </si>
  <si>
    <t>Ellenőrizze a pénzügyi lízinggel kapcsolatos elszámolások helyességét (kötelezettség, ÁFA, kamat, elhatárolás…)!</t>
  </si>
  <si>
    <t>Végezze el a tárgyidőszakban leírt kötelezettségek minősítését, a leírások dokumentáltságának ellenőrzését!</t>
  </si>
  <si>
    <t>Vizsgálja meg az elszámolt leírások helyességét!</t>
  </si>
  <si>
    <t xml:space="preserve">Vizsgálja meg, a devizában teljesítendő kötelezettségek nyilvántartását, az árfolyam differencia nyilvántartását, elszámolását! </t>
  </si>
  <si>
    <t>Vizsgálja meg a számlacsoport elszámolását a számlarendben!</t>
  </si>
  <si>
    <r>
      <t xml:space="preserve">Módszer: </t>
    </r>
    <r>
      <rPr>
        <sz val="10"/>
        <rFont val="Arial Narrow"/>
        <family val="2"/>
        <charset val="238"/>
      </rPr>
      <t>kontrollok hatékonyságának tesztelése, alapvető vizsgálati eljárások</t>
    </r>
  </si>
  <si>
    <r>
      <t>Cél:</t>
    </r>
    <r>
      <rPr>
        <sz val="10"/>
        <rFont val="Arial Narrow"/>
        <family val="2"/>
        <charset val="238"/>
      </rPr>
      <t xml:space="preserve"> A pénzügyi kimutatások lényeges állításainak elegendő és megfelelő könyvvizsgálati bizonyítékokkal történő alátámasztása.</t>
    </r>
  </si>
  <si>
    <t>MUNKAPROGRAM  A HOSSZÚ LEJÁRATÚ KÖTELEZETTSÉGEK VIZSGÁLATÁHOZ</t>
  </si>
  <si>
    <t xml:space="preserve">Tartós köt.-ek jelentős tul. rész. váll. szemben </t>
  </si>
  <si>
    <t>◄◄ NEM SZERKESZTHETŐ SOR !!</t>
  </si>
  <si>
    <t>TERV &lt; = TÉNY</t>
  </si>
  <si>
    <t>TERV &gt; TÉNY</t>
  </si>
  <si>
    <t>Az eljárások hatókörét újra kell értékelni!</t>
  </si>
  <si>
    <t>Az eljárások hatókörét nem kell újraértékelni.</t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</si>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</sst>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F_t_-;\-* #,##0.00\ _F_t_-;_-* &quot;-&quot;??\ _F_t_-;_-@_-"/>
    <numFmt numFmtId="172" formatCode="#,###,###,###,##0"/>
    <numFmt numFmtId="173" formatCode="#,##0_ ;[Red]\-#,##0\ "/>
    <numFmt numFmtId="174" formatCode="_-* #,##0.00\ _F_t_._-;\-* #,##0.00\ _F_t_._-;_-* &quot;-&quot;??\ _F_t_._-;_-@_-"/>
    <numFmt numFmtId="183" formatCode="0_ ;[Red]\-0\ "/>
    <numFmt numFmtId="184" formatCode="0.00_ ;[Red]\-0.00\ "/>
  </numFmts>
  <fonts count="50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sz val="11"/>
      <color indexed="56"/>
      <name val="Garamond"/>
      <family val="1"/>
      <charset val="238"/>
    </font>
    <font>
      <sz val="11"/>
      <color indexed="8"/>
      <name val="Arial narrow"/>
      <family val="2"/>
      <charset val="238"/>
    </font>
    <font>
      <sz val="10"/>
      <name val="MS Sans Serif"/>
      <family val="2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b/>
      <sz val="9"/>
      <color indexed="10"/>
      <name val="Arial Narrow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12"/>
      <name val="Arial Narrow"/>
      <family val="2"/>
      <charset val="238"/>
    </font>
    <font>
      <b/>
      <sz val="9"/>
      <color indexed="10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9"/>
      <color theme="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6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4" fillId="0" borderId="0">
      <alignment vertical="top"/>
    </xf>
    <xf numFmtId="0" fontId="2" fillId="0" borderId="0"/>
    <xf numFmtId="0" fontId="41" fillId="0" borderId="0"/>
    <xf numFmtId="0" fontId="9" fillId="0" borderId="0"/>
    <xf numFmtId="0" fontId="42" fillId="0" borderId="0"/>
    <xf numFmtId="0" fontId="43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" fillId="0" borderId="0"/>
    <xf numFmtId="0" fontId="7" fillId="0" borderId="0"/>
    <xf numFmtId="0" fontId="6" fillId="0" borderId="0"/>
    <xf numFmtId="0" fontId="29" fillId="0" borderId="0"/>
    <xf numFmtId="0" fontId="14" fillId="0" borderId="0">
      <alignment vertical="top"/>
    </xf>
    <xf numFmtId="0" fontId="1" fillId="0" borderId="0"/>
    <xf numFmtId="0" fontId="20" fillId="0" borderId="0"/>
    <xf numFmtId="0" fontId="7" fillId="0" borderId="0"/>
    <xf numFmtId="0" fontId="20" fillId="0" borderId="0"/>
    <xf numFmtId="0" fontId="41" fillId="0" borderId="0"/>
    <xf numFmtId="0" fontId="1" fillId="0" borderId="0"/>
    <xf numFmtId="0" fontId="8" fillId="0" borderId="0"/>
    <xf numFmtId="0" fontId="14" fillId="0" borderId="0"/>
    <xf numFmtId="0" fontId="14" fillId="0" borderId="0"/>
    <xf numFmtId="0" fontId="7" fillId="0" borderId="0"/>
    <xf numFmtId="0" fontId="8" fillId="0" borderId="0"/>
    <xf numFmtId="0" fontId="14" fillId="0" borderId="0">
      <alignment vertical="top"/>
    </xf>
    <xf numFmtId="0" fontId="14" fillId="0" borderId="0">
      <alignment vertical="top"/>
    </xf>
    <xf numFmtId="0" fontId="8" fillId="0" borderId="0"/>
    <xf numFmtId="0" fontId="8" fillId="0" borderId="0"/>
    <xf numFmtId="0" fontId="34" fillId="0" borderId="0"/>
    <xf numFmtId="0" fontId="7" fillId="0" borderId="0"/>
    <xf numFmtId="0" fontId="22" fillId="0" borderId="0"/>
    <xf numFmtId="0" fontId="7" fillId="0" borderId="0"/>
    <xf numFmtId="0" fontId="9" fillId="0" borderId="0"/>
    <xf numFmtId="0" fontId="7" fillId="0" borderId="0"/>
    <xf numFmtId="0" fontId="20" fillId="0" borderId="0">
      <alignment horizontal="left" vertical="center"/>
    </xf>
    <xf numFmtId="0" fontId="7" fillId="0" borderId="0"/>
    <xf numFmtId="9" fontId="7" fillId="0" borderId="0" applyFont="0" applyFill="0" applyBorder="0" applyAlignment="0" applyProtection="0"/>
  </cellStyleXfs>
  <cellXfs count="325">
    <xf numFmtId="0" fontId="0" fillId="0" borderId="0" xfId="0"/>
    <xf numFmtId="0" fontId="3" fillId="0" borderId="0" xfId="0" applyFont="1"/>
    <xf numFmtId="0" fontId="10" fillId="0" borderId="0" xfId="0" applyFont="1"/>
    <xf numFmtId="0" fontId="12" fillId="2" borderId="0" xfId="0" applyFont="1" applyFill="1"/>
    <xf numFmtId="0" fontId="14" fillId="2" borderId="0" xfId="0" applyFont="1" applyFill="1"/>
    <xf numFmtId="0" fontId="14" fillId="2" borderId="0" xfId="0" applyFont="1" applyFill="1" applyAlignment="1">
      <alignment vertical="center" wrapText="1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0" fontId="12" fillId="3" borderId="0" xfId="0" applyFont="1" applyFill="1"/>
    <xf numFmtId="0" fontId="11" fillId="3" borderId="0" xfId="63" applyFont="1" applyFill="1" applyAlignment="1">
      <alignment vertical="center"/>
    </xf>
    <xf numFmtId="0" fontId="11" fillId="3" borderId="0" xfId="63" applyFont="1" applyFill="1" applyAlignment="1">
      <alignment vertical="center" wrapText="1"/>
    </xf>
    <xf numFmtId="0" fontId="12" fillId="3" borderId="0" xfId="63" applyFont="1" applyFill="1"/>
    <xf numFmtId="0" fontId="13" fillId="3" borderId="1" xfId="0" applyFont="1" applyFill="1" applyBorder="1"/>
    <xf numFmtId="0" fontId="13" fillId="3" borderId="2" xfId="0" applyFont="1" applyFill="1" applyBorder="1"/>
    <xf numFmtId="0" fontId="13" fillId="3" borderId="3" xfId="0" applyFont="1" applyFill="1" applyBorder="1" applyAlignment="1"/>
    <xf numFmtId="0" fontId="13" fillId="3" borderId="4" xfId="0" applyFont="1" applyFill="1" applyBorder="1" applyAlignment="1">
      <alignment horizontal="right"/>
    </xf>
    <xf numFmtId="0" fontId="13" fillId="3" borderId="3" xfId="0" applyFont="1" applyFill="1" applyBorder="1"/>
    <xf numFmtId="0" fontId="13" fillId="3" borderId="0" xfId="62" applyFont="1" applyFill="1" applyBorder="1"/>
    <xf numFmtId="0" fontId="13" fillId="3" borderId="0" xfId="62" applyFont="1" applyFill="1" applyBorder="1" applyAlignment="1">
      <alignment horizontal="left"/>
    </xf>
    <xf numFmtId="0" fontId="13" fillId="3" borderId="0" xfId="0" applyFont="1" applyFill="1" applyBorder="1"/>
    <xf numFmtId="0" fontId="14" fillId="3" borderId="0" xfId="62" applyFont="1" applyFill="1" applyBorder="1"/>
    <xf numFmtId="0" fontId="13" fillId="3" borderId="0" xfId="0" applyFont="1" applyFill="1" applyBorder="1" applyAlignment="1">
      <alignment horizontal="left" vertical="center"/>
    </xf>
    <xf numFmtId="0" fontId="14" fillId="3" borderId="0" xfId="0" applyFont="1" applyFill="1"/>
    <xf numFmtId="0" fontId="14" fillId="3" borderId="0" xfId="0" applyFont="1" applyFill="1" applyAlignment="1">
      <alignment vertical="center" wrapText="1"/>
    </xf>
    <xf numFmtId="14" fontId="14" fillId="3" borderId="0" xfId="61" applyNumberFormat="1" applyFont="1" applyFill="1"/>
    <xf numFmtId="0" fontId="14" fillId="3" borderId="0" xfId="0" applyFont="1" applyFill="1" applyBorder="1" applyAlignment="1">
      <alignment vertical="center"/>
    </xf>
    <xf numFmtId="0" fontId="13" fillId="3" borderId="5" xfId="0" applyFont="1" applyFill="1" applyBorder="1"/>
    <xf numFmtId="0" fontId="13" fillId="3" borderId="6" xfId="0" applyFont="1" applyFill="1" applyBorder="1" applyAlignment="1">
      <alignment horizontal="right"/>
    </xf>
    <xf numFmtId="0" fontId="14" fillId="3" borderId="4" xfId="62" applyFont="1" applyFill="1" applyBorder="1"/>
    <xf numFmtId="0" fontId="26" fillId="2" borderId="0" xfId="14" applyFont="1" applyFill="1" applyAlignment="1" applyProtection="1"/>
    <xf numFmtId="0" fontId="17" fillId="2" borderId="0" xfId="0" applyFont="1" applyFill="1"/>
    <xf numFmtId="0" fontId="17" fillId="2" borderId="0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left"/>
    </xf>
    <xf numFmtId="3" fontId="17" fillId="2" borderId="0" xfId="0" applyNumberFormat="1" applyFont="1" applyFill="1"/>
    <xf numFmtId="0" fontId="16" fillId="2" borderId="0" xfId="0" applyFont="1" applyFill="1"/>
    <xf numFmtId="0" fontId="16" fillId="2" borderId="0" xfId="0" applyFont="1" applyFill="1" applyAlignment="1">
      <alignment horizontal="left"/>
    </xf>
    <xf numFmtId="3" fontId="16" fillId="2" borderId="0" xfId="0" applyNumberFormat="1" applyFont="1" applyFill="1" applyAlignment="1">
      <alignment horizontal="right"/>
    </xf>
    <xf numFmtId="0" fontId="16" fillId="2" borderId="0" xfId="0" applyFont="1" applyFill="1" applyAlignment="1">
      <alignment horizontal="right"/>
    </xf>
    <xf numFmtId="3" fontId="17" fillId="2" borderId="0" xfId="0" applyNumberFormat="1" applyFont="1" applyFill="1" applyAlignment="1">
      <alignment horizontal="right"/>
    </xf>
    <xf numFmtId="0" fontId="13" fillId="3" borderId="0" xfId="0" applyFont="1" applyFill="1"/>
    <xf numFmtId="0" fontId="16" fillId="3" borderId="2" xfId="0" applyFont="1" applyFill="1" applyBorder="1"/>
    <xf numFmtId="0" fontId="17" fillId="3" borderId="3" xfId="0" applyFont="1" applyFill="1" applyBorder="1"/>
    <xf numFmtId="0" fontId="16" fillId="3" borderId="3" xfId="0" applyFont="1" applyFill="1" applyBorder="1" applyAlignment="1">
      <alignment horizontal="left"/>
    </xf>
    <xf numFmtId="0" fontId="16" fillId="3" borderId="7" xfId="0" applyFont="1" applyFill="1" applyBorder="1"/>
    <xf numFmtId="0" fontId="17" fillId="3" borderId="8" xfId="0" applyFont="1" applyFill="1" applyBorder="1"/>
    <xf numFmtId="0" fontId="16" fillId="3" borderId="8" xfId="0" applyFont="1" applyFill="1" applyBorder="1"/>
    <xf numFmtId="0" fontId="17" fillId="3" borderId="0" xfId="0" applyFont="1" applyFill="1"/>
    <xf numFmtId="0" fontId="17" fillId="3" borderId="0" xfId="0" applyFont="1" applyFill="1" applyAlignment="1">
      <alignment horizontal="left"/>
    </xf>
    <xf numFmtId="3" fontId="17" fillId="3" borderId="0" xfId="0" applyNumberFormat="1" applyFont="1" applyFill="1"/>
    <xf numFmtId="0" fontId="17" fillId="3" borderId="4" xfId="0" applyFont="1" applyFill="1" applyBorder="1"/>
    <xf numFmtId="0" fontId="18" fillId="3" borderId="0" xfId="14" applyFont="1" applyFill="1" applyAlignment="1" applyProtection="1">
      <alignment horizontal="left"/>
    </xf>
    <xf numFmtId="0" fontId="19" fillId="3" borderId="0" xfId="14" applyFont="1" applyFill="1" applyAlignment="1" applyProtection="1"/>
    <xf numFmtId="0" fontId="16" fillId="3" borderId="0" xfId="0" applyFont="1" applyFill="1"/>
    <xf numFmtId="0" fontId="17" fillId="3" borderId="0" xfId="0" applyFont="1" applyFill="1" applyAlignment="1">
      <alignment horizontal="right"/>
    </xf>
    <xf numFmtId="0" fontId="16" fillId="3" borderId="0" xfId="0" applyFont="1" applyFill="1" applyAlignment="1">
      <alignment horizontal="left"/>
    </xf>
    <xf numFmtId="49" fontId="16" fillId="3" borderId="3" xfId="0" applyNumberFormat="1" applyFont="1" applyFill="1" applyBorder="1"/>
    <xf numFmtId="0" fontId="16" fillId="3" borderId="8" xfId="0" applyFont="1" applyFill="1" applyBorder="1" applyAlignment="1">
      <alignment horizontal="left"/>
    </xf>
    <xf numFmtId="0" fontId="16" fillId="3" borderId="3" xfId="0" applyFont="1" applyFill="1" applyBorder="1"/>
    <xf numFmtId="0" fontId="17" fillId="3" borderId="5" xfId="0" applyFont="1" applyFill="1" applyBorder="1"/>
    <xf numFmtId="0" fontId="16" fillId="3" borderId="5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172" fontId="17" fillId="3" borderId="0" xfId="0" applyNumberFormat="1" applyFont="1" applyFill="1"/>
    <xf numFmtId="172" fontId="16" fillId="3" borderId="0" xfId="0" applyNumberFormat="1" applyFont="1" applyFill="1"/>
    <xf numFmtId="0" fontId="13" fillId="2" borderId="0" xfId="0" applyFont="1" applyFill="1" applyAlignment="1">
      <alignment vertical="center"/>
    </xf>
    <xf numFmtId="0" fontId="13" fillId="3" borderId="9" xfId="0" applyFont="1" applyFill="1" applyBorder="1" applyAlignment="1">
      <alignment horizontal="center"/>
    </xf>
    <xf numFmtId="0" fontId="11" fillId="3" borderId="0" xfId="59" applyFont="1" applyFill="1" applyBorder="1" applyAlignment="1"/>
    <xf numFmtId="0" fontId="11" fillId="3" borderId="0" xfId="59" applyFont="1" applyFill="1" applyBorder="1"/>
    <xf numFmtId="0" fontId="12" fillId="3" borderId="0" xfId="59" applyFont="1" applyFill="1"/>
    <xf numFmtId="0" fontId="12" fillId="3" borderId="0" xfId="59" applyFont="1" applyFill="1" applyBorder="1"/>
    <xf numFmtId="0" fontId="12" fillId="2" borderId="0" xfId="49" applyFont="1" applyFill="1"/>
    <xf numFmtId="0" fontId="12" fillId="3" borderId="0" xfId="59" applyFont="1" applyFill="1" applyBorder="1" applyAlignment="1"/>
    <xf numFmtId="14" fontId="11" fillId="3" borderId="0" xfId="59" applyNumberFormat="1" applyFont="1" applyFill="1" applyBorder="1" applyAlignment="1">
      <alignment horizontal="center"/>
    </xf>
    <xf numFmtId="0" fontId="11" fillId="3" borderId="0" xfId="59" applyFont="1" applyFill="1" applyBorder="1" applyAlignment="1">
      <alignment horizontal="center"/>
    </xf>
    <xf numFmtId="0" fontId="12" fillId="3" borderId="0" xfId="49" applyFont="1" applyFill="1" applyBorder="1"/>
    <xf numFmtId="0" fontId="11" fillId="3" borderId="2" xfId="57" applyFont="1" applyFill="1" applyBorder="1" applyAlignment="1">
      <alignment vertical="top"/>
    </xf>
    <xf numFmtId="0" fontId="11" fillId="3" borderId="3" xfId="57" applyFont="1" applyFill="1" applyBorder="1" applyAlignment="1">
      <alignment horizontal="left" vertical="top"/>
    </xf>
    <xf numFmtId="0" fontId="11" fillId="3" borderId="1" xfId="64" applyFont="1" applyFill="1" applyBorder="1" applyAlignment="1" applyProtection="1">
      <alignment horizontal="left" vertical="center"/>
      <protection hidden="1"/>
    </xf>
    <xf numFmtId="0" fontId="11" fillId="3" borderId="5" xfId="0" applyFont="1" applyFill="1" applyBorder="1" applyAlignment="1">
      <alignment horizontal="left"/>
    </xf>
    <xf numFmtId="0" fontId="11" fillId="3" borderId="5" xfId="57" applyFont="1" applyFill="1" applyBorder="1" applyAlignment="1">
      <alignment horizontal="left" vertical="top"/>
    </xf>
    <xf numFmtId="0" fontId="21" fillId="3" borderId="5" xfId="33" applyFont="1" applyFill="1" applyBorder="1"/>
    <xf numFmtId="0" fontId="12" fillId="3" borderId="5" xfId="59" applyFont="1" applyFill="1" applyBorder="1"/>
    <xf numFmtId="0" fontId="12" fillId="3" borderId="6" xfId="59" applyFont="1" applyFill="1" applyBorder="1" applyProtection="1">
      <protection locked="0" hidden="1"/>
    </xf>
    <xf numFmtId="14" fontId="11" fillId="3" borderId="3" xfId="57" applyNumberFormat="1" applyFont="1" applyFill="1" applyBorder="1" applyAlignment="1">
      <alignment horizontal="left" vertical="top"/>
    </xf>
    <xf numFmtId="0" fontId="11" fillId="3" borderId="2" xfId="57" applyFont="1" applyFill="1" applyBorder="1" applyAlignment="1">
      <alignment horizontal="left" vertical="top"/>
    </xf>
    <xf numFmtId="0" fontId="12" fillId="3" borderId="3" xfId="49" applyFont="1" applyFill="1" applyBorder="1"/>
    <xf numFmtId="0" fontId="11" fillId="3" borderId="3" xfId="0" applyFont="1" applyFill="1" applyBorder="1"/>
    <xf numFmtId="0" fontId="12" fillId="3" borderId="4" xfId="59" applyFont="1" applyFill="1" applyBorder="1" applyProtection="1">
      <protection locked="0" hidden="1"/>
    </xf>
    <xf numFmtId="0" fontId="11" fillId="3" borderId="0" xfId="57" applyFont="1" applyFill="1" applyBorder="1" applyAlignment="1">
      <alignment vertical="top"/>
    </xf>
    <xf numFmtId="14" fontId="11" fillId="3" borderId="0" xfId="57" applyNumberFormat="1" applyFont="1" applyFill="1" applyBorder="1" applyAlignment="1">
      <alignment horizontal="left" vertical="top"/>
    </xf>
    <xf numFmtId="14" fontId="11" fillId="3" borderId="5" xfId="57" applyNumberFormat="1" applyFont="1" applyFill="1" applyBorder="1" applyAlignment="1">
      <alignment horizontal="left" vertical="top"/>
    </xf>
    <xf numFmtId="0" fontId="11" fillId="3" borderId="0" xfId="57" applyFont="1" applyFill="1" applyBorder="1" applyAlignment="1">
      <alignment horizontal="left" vertical="top"/>
    </xf>
    <xf numFmtId="0" fontId="12" fillId="3" borderId="0" xfId="59" applyFont="1" applyFill="1" applyAlignment="1"/>
    <xf numFmtId="0" fontId="12" fillId="2" borderId="0" xfId="59" applyFont="1" applyFill="1"/>
    <xf numFmtId="0" fontId="14" fillId="3" borderId="0" xfId="59" applyFont="1" applyFill="1" applyBorder="1"/>
    <xf numFmtId="0" fontId="13" fillId="3" borderId="0" xfId="59" applyFont="1" applyFill="1" applyBorder="1" applyAlignment="1">
      <alignment horizontal="center"/>
    </xf>
    <xf numFmtId="0" fontId="13" fillId="3" borderId="10" xfId="59" applyFont="1" applyFill="1" applyBorder="1" applyAlignment="1">
      <alignment horizontal="center" vertical="top" wrapText="1"/>
    </xf>
    <xf numFmtId="0" fontId="13" fillId="3" borderId="11" xfId="59" applyFont="1" applyFill="1" applyBorder="1" applyAlignment="1">
      <alignment horizontal="center" vertical="top" wrapText="1"/>
    </xf>
    <xf numFmtId="173" fontId="14" fillId="3" borderId="12" xfId="59" applyNumberFormat="1" applyFont="1" applyFill="1" applyBorder="1"/>
    <xf numFmtId="173" fontId="14" fillId="3" borderId="13" xfId="59" applyNumberFormat="1" applyFont="1" applyFill="1" applyBorder="1"/>
    <xf numFmtId="173" fontId="13" fillId="3" borderId="14" xfId="59" applyNumberFormat="1" applyFont="1" applyFill="1" applyBorder="1"/>
    <xf numFmtId="0" fontId="12" fillId="2" borderId="0" xfId="59" applyFont="1" applyFill="1" applyAlignment="1"/>
    <xf numFmtId="0" fontId="13" fillId="0" borderId="15" xfId="59" applyFont="1" applyBorder="1" applyAlignment="1">
      <alignment horizontal="center" vertical="top" wrapText="1"/>
    </xf>
    <xf numFmtId="0" fontId="13" fillId="0" borderId="16" xfId="59" applyFont="1" applyBorder="1" applyAlignment="1">
      <alignment horizontal="center" vertical="top" wrapText="1"/>
    </xf>
    <xf numFmtId="0" fontId="13" fillId="0" borderId="10" xfId="59" applyFont="1" applyBorder="1" applyAlignment="1">
      <alignment horizontal="center" vertical="top" wrapText="1"/>
    </xf>
    <xf numFmtId="0" fontId="13" fillId="0" borderId="11" xfId="59" applyFont="1" applyBorder="1" applyAlignment="1">
      <alignment horizontal="center" vertical="top" wrapText="1"/>
    </xf>
    <xf numFmtId="0" fontId="14" fillId="0" borderId="3" xfId="59" applyFont="1" applyBorder="1"/>
    <xf numFmtId="0" fontId="13" fillId="0" borderId="3" xfId="59" applyFont="1" applyBorder="1" applyAlignment="1">
      <alignment horizontal="left" vertical="top" wrapText="1"/>
    </xf>
    <xf numFmtId="0" fontId="13" fillId="0" borderId="17" xfId="59" applyFont="1" applyBorder="1" applyAlignment="1">
      <alignment horizontal="left" vertical="top" wrapText="1"/>
    </xf>
    <xf numFmtId="0" fontId="13" fillId="0" borderId="18" xfId="59" applyFont="1" applyBorder="1"/>
    <xf numFmtId="173" fontId="14" fillId="0" borderId="12" xfId="59" applyNumberFormat="1" applyFont="1" applyFill="1" applyBorder="1"/>
    <xf numFmtId="0" fontId="13" fillId="0" borderId="19" xfId="59" applyFont="1" applyFill="1" applyBorder="1" applyAlignment="1">
      <alignment horizontal="right"/>
    </xf>
    <xf numFmtId="0" fontId="13" fillId="0" borderId="3" xfId="59" applyFont="1" applyFill="1" applyBorder="1" applyAlignment="1">
      <alignment horizontal="right"/>
    </xf>
    <xf numFmtId="173" fontId="13" fillId="4" borderId="12" xfId="59" applyNumberFormat="1" applyFont="1" applyFill="1" applyBorder="1"/>
    <xf numFmtId="173" fontId="13" fillId="4" borderId="13" xfId="59" applyNumberFormat="1" applyFont="1" applyFill="1" applyBorder="1"/>
    <xf numFmtId="173" fontId="14" fillId="0" borderId="13" xfId="59" applyNumberFormat="1" applyFont="1" applyFill="1" applyBorder="1"/>
    <xf numFmtId="0" fontId="13" fillId="0" borderId="20" xfId="59" applyFont="1" applyFill="1" applyBorder="1"/>
    <xf numFmtId="0" fontId="13" fillId="0" borderId="21" xfId="59" applyFont="1" applyFill="1" applyBorder="1"/>
    <xf numFmtId="173" fontId="13" fillId="0" borderId="22" xfId="59" applyNumberFormat="1" applyFont="1" applyFill="1" applyBorder="1"/>
    <xf numFmtId="173" fontId="13" fillId="4" borderId="22" xfId="59" applyNumberFormat="1" applyFont="1" applyFill="1" applyBorder="1"/>
    <xf numFmtId="173" fontId="13" fillId="4" borderId="14" xfId="59" applyNumberFormat="1" applyFont="1" applyFill="1" applyBorder="1"/>
    <xf numFmtId="0" fontId="16" fillId="0" borderId="15" xfId="59" applyFont="1" applyBorder="1" applyAlignment="1">
      <alignment horizontal="center" vertical="top" wrapText="1"/>
    </xf>
    <xf numFmtId="0" fontId="16" fillId="0" borderId="16" xfId="59" applyFont="1" applyBorder="1" applyAlignment="1">
      <alignment horizontal="center" vertical="top" wrapText="1"/>
    </xf>
    <xf numFmtId="0" fontId="16" fillId="0" borderId="10" xfId="59" applyFont="1" applyBorder="1" applyAlignment="1">
      <alignment horizontal="center" vertical="top" wrapText="1"/>
    </xf>
    <xf numFmtId="0" fontId="16" fillId="0" borderId="11" xfId="59" applyFont="1" applyBorder="1" applyAlignment="1">
      <alignment horizontal="center" vertical="top" wrapText="1"/>
    </xf>
    <xf numFmtId="0" fontId="13" fillId="0" borderId="0" xfId="59" applyFont="1" applyFill="1" applyBorder="1" applyAlignment="1">
      <alignment horizontal="right"/>
    </xf>
    <xf numFmtId="173" fontId="13" fillId="0" borderId="12" xfId="59" applyNumberFormat="1" applyFont="1" applyFill="1" applyBorder="1"/>
    <xf numFmtId="173" fontId="14" fillId="4" borderId="12" xfId="59" applyNumberFormat="1" applyFont="1" applyFill="1" applyBorder="1"/>
    <xf numFmtId="173" fontId="13" fillId="0" borderId="14" xfId="59" applyNumberFormat="1" applyFont="1" applyFill="1" applyBorder="1"/>
    <xf numFmtId="0" fontId="14" fillId="3" borderId="23" xfId="59" applyFont="1" applyFill="1" applyBorder="1"/>
    <xf numFmtId="0" fontId="13" fillId="3" borderId="0" xfId="59" applyFont="1" applyFill="1" applyBorder="1" applyAlignment="1">
      <alignment horizontal="left"/>
    </xf>
    <xf numFmtId="0" fontId="14" fillId="2" borderId="0" xfId="59" applyFont="1" applyFill="1"/>
    <xf numFmtId="0" fontId="13" fillId="3" borderId="3" xfId="0" applyFont="1" applyFill="1" applyBorder="1" applyAlignment="1">
      <alignment horizontal="left"/>
    </xf>
    <xf numFmtId="0" fontId="14" fillId="3" borderId="4" xfId="0" applyFont="1" applyFill="1" applyBorder="1"/>
    <xf numFmtId="0" fontId="13" fillId="3" borderId="8" xfId="0" applyFont="1" applyFill="1" applyBorder="1"/>
    <xf numFmtId="0" fontId="13" fillId="3" borderId="7" xfId="0" applyFont="1" applyFill="1" applyBorder="1"/>
    <xf numFmtId="0" fontId="13" fillId="3" borderId="8" xfId="0" applyFont="1" applyFill="1" applyBorder="1" applyAlignment="1">
      <alignment horizontal="left"/>
    </xf>
    <xf numFmtId="0" fontId="14" fillId="3" borderId="24" xfId="0" applyFont="1" applyFill="1" applyBorder="1"/>
    <xf numFmtId="0" fontId="11" fillId="5" borderId="0" xfId="0" applyFont="1" applyFill="1" applyAlignment="1">
      <alignment horizontal="center"/>
    </xf>
    <xf numFmtId="0" fontId="13" fillId="3" borderId="25" xfId="59" applyFont="1" applyFill="1" applyBorder="1" applyAlignment="1">
      <alignment horizontal="center" vertical="top" wrapText="1"/>
    </xf>
    <xf numFmtId="0" fontId="13" fillId="3" borderId="19" xfId="59" applyFont="1" applyFill="1" applyBorder="1"/>
    <xf numFmtId="0" fontId="13" fillId="3" borderId="3" xfId="59" applyFont="1" applyFill="1" applyBorder="1"/>
    <xf numFmtId="173" fontId="13" fillId="3" borderId="3" xfId="59" applyNumberFormat="1" applyFont="1" applyFill="1" applyBorder="1"/>
    <xf numFmtId="173" fontId="13" fillId="3" borderId="17" xfId="59" applyNumberFormat="1" applyFont="1" applyFill="1" applyBorder="1"/>
    <xf numFmtId="0" fontId="13" fillId="3" borderId="2" xfId="59" applyFont="1" applyFill="1" applyBorder="1"/>
    <xf numFmtId="173" fontId="13" fillId="3" borderId="4" xfId="59" applyNumberFormat="1" applyFont="1" applyFill="1" applyBorder="1"/>
    <xf numFmtId="173" fontId="13" fillId="3" borderId="13" xfId="59" applyNumberFormat="1" applyFont="1" applyFill="1" applyBorder="1"/>
    <xf numFmtId="0" fontId="13" fillId="3" borderId="20" xfId="59" applyFont="1" applyFill="1" applyBorder="1" applyAlignment="1">
      <alignment horizontal="left"/>
    </xf>
    <xf numFmtId="0" fontId="13" fillId="3" borderId="21" xfId="59" applyFont="1" applyFill="1" applyBorder="1" applyAlignment="1">
      <alignment horizontal="left"/>
    </xf>
    <xf numFmtId="173" fontId="13" fillId="3" borderId="21" xfId="59" applyNumberFormat="1" applyFont="1" applyFill="1" applyBorder="1" applyAlignment="1">
      <alignment horizontal="left"/>
    </xf>
    <xf numFmtId="173" fontId="13" fillId="3" borderId="26" xfId="59" applyNumberFormat="1" applyFont="1" applyFill="1" applyBorder="1" applyAlignment="1">
      <alignment horizontal="left"/>
    </xf>
    <xf numFmtId="0" fontId="13" fillId="2" borderId="0" xfId="59" applyFont="1" applyFill="1" applyBorder="1"/>
    <xf numFmtId="0" fontId="27" fillId="3" borderId="0" xfId="33" applyFont="1" applyFill="1"/>
    <xf numFmtId="0" fontId="23" fillId="3" borderId="0" xfId="33" applyFont="1" applyFill="1" applyAlignment="1">
      <alignment horizontal="center" vertical="top" wrapText="1"/>
    </xf>
    <xf numFmtId="0" fontId="28" fillId="2" borderId="0" xfId="33" applyFont="1" applyFill="1"/>
    <xf numFmtId="0" fontId="28" fillId="3" borderId="0" xfId="33" applyFont="1" applyFill="1"/>
    <xf numFmtId="0" fontId="23" fillId="3" borderId="0" xfId="33" applyFont="1" applyFill="1" applyAlignment="1">
      <alignment horizontal="right"/>
    </xf>
    <xf numFmtId="0" fontId="23" fillId="3" borderId="0" xfId="33" applyFont="1" applyFill="1"/>
    <xf numFmtId="0" fontId="24" fillId="3" borderId="0" xfId="33" applyFont="1" applyFill="1" applyAlignment="1">
      <alignment vertical="top" wrapText="1"/>
    </xf>
    <xf numFmtId="0" fontId="13" fillId="3" borderId="12" xfId="57" applyFont="1" applyFill="1" applyBorder="1" applyAlignment="1">
      <alignment horizontal="left" vertical="top"/>
    </xf>
    <xf numFmtId="0" fontId="13" fillId="3" borderId="12" xfId="57" applyFont="1" applyFill="1" applyBorder="1" applyAlignment="1">
      <alignment horizontal="left" vertical="top" wrapText="1"/>
    </xf>
    <xf numFmtId="0" fontId="25" fillId="3" borderId="12" xfId="33" applyFont="1" applyFill="1" applyBorder="1" applyAlignment="1">
      <alignment horizontal="left" vertical="top" wrapText="1"/>
    </xf>
    <xf numFmtId="0" fontId="28" fillId="3" borderId="0" xfId="33" applyFont="1" applyFill="1" applyAlignment="1">
      <alignment vertical="top" wrapText="1"/>
    </xf>
    <xf numFmtId="0" fontId="28" fillId="3" borderId="9" xfId="33" applyFont="1" applyFill="1" applyBorder="1"/>
    <xf numFmtId="0" fontId="28" fillId="3" borderId="9" xfId="33" applyFont="1" applyFill="1" applyBorder="1" applyAlignment="1">
      <alignment vertical="top" wrapText="1"/>
    </xf>
    <xf numFmtId="0" fontId="28" fillId="2" borderId="0" xfId="33" applyFont="1" applyFill="1" applyAlignment="1">
      <alignment vertical="top" wrapText="1"/>
    </xf>
    <xf numFmtId="0" fontId="16" fillId="3" borderId="27" xfId="0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top" wrapText="1"/>
    </xf>
    <xf numFmtId="0" fontId="17" fillId="3" borderId="28" xfId="0" applyFont="1" applyFill="1" applyBorder="1" applyAlignment="1">
      <alignment horizontal="left"/>
    </xf>
    <xf numFmtId="0" fontId="17" fillId="3" borderId="29" xfId="0" applyFont="1" applyFill="1" applyBorder="1"/>
    <xf numFmtId="0" fontId="17" fillId="3" borderId="30" xfId="0" applyFont="1" applyFill="1" applyBorder="1" applyAlignment="1">
      <alignment horizontal="left"/>
    </xf>
    <xf numFmtId="0" fontId="17" fillId="3" borderId="0" xfId="0" applyFont="1" applyFill="1" applyBorder="1"/>
    <xf numFmtId="3" fontId="16" fillId="3" borderId="0" xfId="0" applyNumberFormat="1" applyFont="1" applyFill="1" applyBorder="1"/>
    <xf numFmtId="0" fontId="16" fillId="3" borderId="0" xfId="0" applyFont="1" applyFill="1" applyBorder="1" applyAlignment="1">
      <alignment horizontal="center"/>
    </xf>
    <xf numFmtId="0" fontId="16" fillId="3" borderId="0" xfId="0" applyFont="1" applyFill="1" applyBorder="1"/>
    <xf numFmtId="0" fontId="16" fillId="3" borderId="31" xfId="0" applyFont="1" applyFill="1" applyBorder="1" applyAlignment="1">
      <alignment horizontal="left"/>
    </xf>
    <xf numFmtId="0" fontId="11" fillId="3" borderId="0" xfId="59" applyFont="1" applyFill="1" applyBorder="1" applyAlignment="1">
      <alignment horizontal="left"/>
    </xf>
    <xf numFmtId="0" fontId="16" fillId="6" borderId="0" xfId="0" applyFont="1" applyFill="1" applyAlignment="1">
      <alignment horizontal="left"/>
    </xf>
    <xf numFmtId="0" fontId="16" fillId="3" borderId="2" xfId="0" applyFont="1" applyFill="1" applyBorder="1" applyAlignment="1">
      <alignment horizontal="left"/>
    </xf>
    <xf numFmtId="9" fontId="16" fillId="2" borderId="12" xfId="0" applyNumberFormat="1" applyFont="1" applyFill="1" applyBorder="1"/>
    <xf numFmtId="0" fontId="19" fillId="3" borderId="0" xfId="14" applyFont="1" applyFill="1" applyAlignment="1" applyProtection="1">
      <alignment horizontal="left"/>
    </xf>
    <xf numFmtId="0" fontId="15" fillId="3" borderId="3" xfId="0" applyFont="1" applyFill="1" applyBorder="1"/>
    <xf numFmtId="0" fontId="16" fillId="3" borderId="0" xfId="0" applyFont="1" applyFill="1" applyAlignment="1">
      <alignment horizontal="right"/>
    </xf>
    <xf numFmtId="173" fontId="14" fillId="3" borderId="0" xfId="0" applyNumberFormat="1" applyFont="1" applyFill="1"/>
    <xf numFmtId="173" fontId="15" fillId="3" borderId="4" xfId="0" applyNumberFormat="1" applyFont="1" applyFill="1" applyBorder="1"/>
    <xf numFmtId="173" fontId="17" fillId="3" borderId="4" xfId="0" applyNumberFormat="1" applyFont="1" applyFill="1" applyBorder="1"/>
    <xf numFmtId="173" fontId="16" fillId="3" borderId="5" xfId="0" applyNumberFormat="1" applyFont="1" applyFill="1" applyBorder="1" applyAlignment="1">
      <alignment horizontal="center"/>
    </xf>
    <xf numFmtId="173" fontId="16" fillId="3" borderId="8" xfId="0" quotePrefix="1" applyNumberFormat="1" applyFont="1" applyFill="1" applyBorder="1" applyAlignment="1">
      <alignment horizontal="center"/>
    </xf>
    <xf numFmtId="173" fontId="17" fillId="3" borderId="0" xfId="0" applyNumberFormat="1" applyFont="1" applyFill="1"/>
    <xf numFmtId="0" fontId="14" fillId="2" borderId="23" xfId="59" applyFont="1" applyFill="1" applyBorder="1"/>
    <xf numFmtId="0" fontId="14" fillId="2" borderId="12" xfId="59" applyFont="1" applyFill="1" applyBorder="1"/>
    <xf numFmtId="173" fontId="14" fillId="2" borderId="12" xfId="59" applyNumberFormat="1" applyFont="1" applyFill="1" applyBorder="1"/>
    <xf numFmtId="0" fontId="14" fillId="2" borderId="2" xfId="59" applyFont="1" applyFill="1" applyBorder="1"/>
    <xf numFmtId="14" fontId="14" fillId="2" borderId="12" xfId="59" applyNumberFormat="1" applyFont="1" applyFill="1" applyBorder="1"/>
    <xf numFmtId="173" fontId="14" fillId="2" borderId="13" xfId="59" applyNumberFormat="1" applyFont="1" applyFill="1" applyBorder="1"/>
    <xf numFmtId="173" fontId="15" fillId="3" borderId="3" xfId="0" applyNumberFormat="1" applyFont="1" applyFill="1" applyBorder="1"/>
    <xf numFmtId="173" fontId="17" fillId="3" borderId="3" xfId="0" applyNumberFormat="1" applyFont="1" applyFill="1" applyBorder="1"/>
    <xf numFmtId="183" fontId="17" fillId="0" borderId="0" xfId="0" applyNumberFormat="1" applyFont="1" applyFill="1"/>
    <xf numFmtId="0" fontId="14" fillId="0" borderId="0" xfId="0" applyFont="1" applyFill="1"/>
    <xf numFmtId="0" fontId="17" fillId="0" borderId="0" xfId="0" applyFont="1" applyFill="1"/>
    <xf numFmtId="0" fontId="30" fillId="0" borderId="0" xfId="0" applyFont="1" applyFill="1"/>
    <xf numFmtId="0" fontId="17" fillId="0" borderId="32" xfId="0" applyFont="1" applyFill="1" applyBorder="1"/>
    <xf numFmtId="0" fontId="16" fillId="0" borderId="5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172" fontId="17" fillId="0" borderId="0" xfId="0" applyNumberFormat="1" applyFont="1" applyFill="1"/>
    <xf numFmtId="172" fontId="16" fillId="0" borderId="0" xfId="0" applyNumberFormat="1" applyFont="1" applyFill="1"/>
    <xf numFmtId="0" fontId="17" fillId="0" borderId="8" xfId="0" applyFont="1" applyFill="1" applyBorder="1"/>
    <xf numFmtId="173" fontId="17" fillId="3" borderId="8" xfId="0" applyNumberFormat="1" applyFont="1" applyFill="1" applyBorder="1"/>
    <xf numFmtId="0" fontId="17" fillId="2" borderId="8" xfId="0" applyFont="1" applyFill="1" applyBorder="1"/>
    <xf numFmtId="0" fontId="14" fillId="3" borderId="8" xfId="0" applyFont="1" applyFill="1" applyBorder="1"/>
    <xf numFmtId="0" fontId="14" fillId="3" borderId="5" xfId="0" applyFont="1" applyFill="1" applyBorder="1"/>
    <xf numFmtId="0" fontId="14" fillId="3" borderId="7" xfId="0" applyFont="1" applyFill="1" applyBorder="1"/>
    <xf numFmtId="173" fontId="17" fillId="3" borderId="5" xfId="0" applyNumberFormat="1" applyFont="1" applyFill="1" applyBorder="1"/>
    <xf numFmtId="173" fontId="17" fillId="3" borderId="6" xfId="0" applyNumberFormat="1" applyFont="1" applyFill="1" applyBorder="1"/>
    <xf numFmtId="0" fontId="16" fillId="0" borderId="33" xfId="0" applyFont="1" applyFill="1" applyBorder="1"/>
    <xf numFmtId="0" fontId="17" fillId="0" borderId="4" xfId="0" applyFont="1" applyFill="1" applyBorder="1"/>
    <xf numFmtId="0" fontId="13" fillId="3" borderId="0" xfId="0" applyFont="1" applyFill="1" applyBorder="1" applyAlignment="1">
      <alignment horizontal="right"/>
    </xf>
    <xf numFmtId="173" fontId="16" fillId="6" borderId="34" xfId="0" applyNumberFormat="1" applyFont="1" applyFill="1" applyBorder="1"/>
    <xf numFmtId="173" fontId="16" fillId="0" borderId="2" xfId="0" applyNumberFormat="1" applyFont="1" applyFill="1" applyBorder="1" applyAlignment="1">
      <alignment horizontal="center"/>
    </xf>
    <xf numFmtId="173" fontId="16" fillId="6" borderId="6" xfId="0" applyNumberFormat="1" applyFont="1" applyFill="1" applyBorder="1" applyAlignment="1">
      <alignment horizontal="center"/>
    </xf>
    <xf numFmtId="173" fontId="16" fillId="6" borderId="24" xfId="0" applyNumberFormat="1" applyFont="1" applyFill="1" applyBorder="1" applyAlignment="1">
      <alignment horizontal="center"/>
    </xf>
    <xf numFmtId="0" fontId="21" fillId="2" borderId="0" xfId="33" applyFont="1" applyFill="1"/>
    <xf numFmtId="0" fontId="45" fillId="2" borderId="0" xfId="33" applyFont="1" applyFill="1"/>
    <xf numFmtId="0" fontId="21" fillId="3" borderId="0" xfId="33" applyFont="1" applyFill="1"/>
    <xf numFmtId="0" fontId="13" fillId="3" borderId="2" xfId="57" applyFont="1" applyFill="1" applyBorder="1" applyAlignment="1">
      <alignment horizontal="left" vertical="top" wrapText="1"/>
    </xf>
    <xf numFmtId="0" fontId="13" fillId="3" borderId="3" xfId="57" applyFont="1" applyFill="1" applyBorder="1" applyAlignment="1">
      <alignment horizontal="left" vertical="top" wrapText="1"/>
    </xf>
    <xf numFmtId="0" fontId="13" fillId="3" borderId="4" xfId="57" applyFont="1" applyFill="1" applyBorder="1" applyAlignment="1">
      <alignment horizontal="left" vertical="top" wrapText="1"/>
    </xf>
    <xf numFmtId="0" fontId="13" fillId="5" borderId="0" xfId="0" applyFont="1" applyFill="1" applyAlignment="1">
      <alignment horizontal="center"/>
    </xf>
    <xf numFmtId="0" fontId="21" fillId="3" borderId="0" xfId="33" applyFont="1" applyFill="1" applyAlignment="1">
      <alignment vertical="top" wrapText="1"/>
    </xf>
    <xf numFmtId="0" fontId="23" fillId="3" borderId="9" xfId="33" applyFont="1" applyFill="1" applyBorder="1" applyAlignment="1">
      <alignment horizontal="center"/>
    </xf>
    <xf numFmtId="0" fontId="23" fillId="3" borderId="9" xfId="33" applyFont="1" applyFill="1" applyBorder="1" applyAlignment="1">
      <alignment horizontal="center" vertical="top" wrapText="1"/>
    </xf>
    <xf numFmtId="0" fontId="21" fillId="3" borderId="9" xfId="33" applyFont="1" applyFill="1" applyBorder="1" applyAlignment="1">
      <alignment horizontal="center"/>
    </xf>
    <xf numFmtId="0" fontId="26" fillId="7" borderId="9" xfId="14" applyFont="1" applyFill="1" applyBorder="1" applyAlignment="1" applyProtection="1"/>
    <xf numFmtId="0" fontId="12" fillId="7" borderId="9" xfId="0" applyFont="1" applyFill="1" applyBorder="1"/>
    <xf numFmtId="0" fontId="21" fillId="3" borderId="9" xfId="33" applyFont="1" applyFill="1" applyBorder="1" applyAlignment="1">
      <alignment vertical="top" wrapText="1"/>
    </xf>
    <xf numFmtId="0" fontId="14" fillId="8" borderId="0" xfId="0" applyFont="1" applyFill="1" applyAlignment="1">
      <alignment vertical="center" wrapText="1"/>
    </xf>
    <xf numFmtId="0" fontId="14" fillId="8" borderId="0" xfId="0" applyFont="1" applyFill="1"/>
    <xf numFmtId="0" fontId="21" fillId="2" borderId="0" xfId="33" applyFont="1" applyFill="1" applyAlignment="1">
      <alignment vertical="top" wrapText="1"/>
    </xf>
    <xf numFmtId="3" fontId="3" fillId="0" borderId="0" xfId="0" applyNumberFormat="1" applyFont="1"/>
    <xf numFmtId="0" fontId="12" fillId="0" borderId="0" xfId="0" applyFont="1" applyFill="1"/>
    <xf numFmtId="0" fontId="14" fillId="0" borderId="0" xfId="0" applyFont="1" applyFill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4" fillId="0" borderId="0" xfId="0" applyFont="1"/>
    <xf numFmtId="0" fontId="14" fillId="0" borderId="9" xfId="0" applyFont="1" applyFill="1" applyBorder="1" applyAlignment="1">
      <alignment horizontal="center" vertical="center" wrapText="1"/>
    </xf>
    <xf numFmtId="0" fontId="14" fillId="8" borderId="9" xfId="0" applyFont="1" applyFill="1" applyBorder="1" applyAlignment="1">
      <alignment vertical="center" wrapText="1"/>
    </xf>
    <xf numFmtId="0" fontId="14" fillId="8" borderId="9" xfId="0" applyFont="1" applyFill="1" applyBorder="1" applyAlignment="1">
      <alignment horizontal="center" vertical="center"/>
    </xf>
    <xf numFmtId="0" fontId="14" fillId="8" borderId="35" xfId="0" applyFont="1" applyFill="1" applyBorder="1" applyAlignment="1">
      <alignment horizontal="center" vertical="center"/>
    </xf>
    <xf numFmtId="0" fontId="14" fillId="3" borderId="0" xfId="0" applyFont="1" applyFill="1" applyAlignment="1">
      <alignment wrapText="1"/>
    </xf>
    <xf numFmtId="0" fontId="14" fillId="2" borderId="0" xfId="0" applyFont="1" applyFill="1" applyBorder="1" applyAlignment="1">
      <alignment vertical="center" wrapText="1"/>
    </xf>
    <xf numFmtId="0" fontId="14" fillId="8" borderId="0" xfId="0" applyFont="1" applyFill="1" applyBorder="1" applyAlignment="1">
      <alignment vertical="center" wrapText="1"/>
    </xf>
    <xf numFmtId="0" fontId="14" fillId="8" borderId="0" xfId="0" applyFont="1" applyFill="1" applyBorder="1"/>
    <xf numFmtId="0" fontId="3" fillId="0" borderId="0" xfId="0" applyFont="1" applyAlignment="1">
      <alignment horizontal="left"/>
    </xf>
    <xf numFmtId="0" fontId="46" fillId="0" borderId="0" xfId="0" applyFont="1"/>
    <xf numFmtId="0" fontId="32" fillId="0" borderId="0" xfId="0" applyFont="1"/>
    <xf numFmtId="0" fontId="32" fillId="0" borderId="0" xfId="0" quotePrefix="1" applyFont="1"/>
    <xf numFmtId="0" fontId="32" fillId="0" borderId="0" xfId="0" applyFont="1" applyBorder="1"/>
    <xf numFmtId="14" fontId="32" fillId="0" borderId="0" xfId="0" applyNumberFormat="1" applyFont="1"/>
    <xf numFmtId="0" fontId="33" fillId="0" borderId="0" xfId="0" applyFont="1" applyAlignment="1">
      <alignment horizontal="center"/>
    </xf>
    <xf numFmtId="0" fontId="14" fillId="3" borderId="0" xfId="0" applyFont="1" applyFill="1" applyAlignment="1">
      <alignment vertical="center"/>
    </xf>
    <xf numFmtId="2" fontId="14" fillId="8" borderId="9" xfId="0" applyNumberFormat="1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top"/>
    </xf>
    <xf numFmtId="0" fontId="14" fillId="0" borderId="9" xfId="0" applyFont="1" applyBorder="1" applyAlignment="1">
      <alignment vertical="top" wrapText="1"/>
    </xf>
    <xf numFmtId="0" fontId="13" fillId="8" borderId="9" xfId="0" applyFont="1" applyFill="1" applyBorder="1" applyAlignment="1">
      <alignment horizontal="center"/>
    </xf>
    <xf numFmtId="0" fontId="13" fillId="3" borderId="0" xfId="0" applyFont="1" applyFill="1" applyAlignment="1">
      <alignment vertical="center"/>
    </xf>
    <xf numFmtId="3" fontId="13" fillId="3" borderId="0" xfId="0" applyNumberFormat="1" applyFont="1" applyFill="1" applyBorder="1"/>
    <xf numFmtId="0" fontId="13" fillId="0" borderId="0" xfId="62" applyFont="1" applyFill="1" applyBorder="1" applyAlignment="1">
      <alignment horizontal="left"/>
    </xf>
    <xf numFmtId="0" fontId="13" fillId="3" borderId="9" xfId="0" applyFont="1" applyFill="1" applyBorder="1" applyAlignment="1">
      <alignment horizontal="left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9" borderId="0" xfId="0" applyFont="1" applyFill="1" applyAlignment="1">
      <alignment horizontal="left"/>
    </xf>
    <xf numFmtId="0" fontId="14" fillId="9" borderId="9" xfId="0" applyFont="1" applyFill="1" applyBorder="1" applyAlignment="1">
      <alignment vertical="top" wrapText="1"/>
    </xf>
    <xf numFmtId="0" fontId="13" fillId="0" borderId="0" xfId="61" applyFont="1" applyFill="1"/>
    <xf numFmtId="0" fontId="13" fillId="0" borderId="0" xfId="0" applyFont="1" applyFill="1" applyAlignment="1">
      <alignment horizontal="left" vertical="center"/>
    </xf>
    <xf numFmtId="0" fontId="21" fillId="9" borderId="9" xfId="33" applyFont="1" applyFill="1" applyBorder="1" applyAlignment="1">
      <alignment horizontal="center"/>
    </xf>
    <xf numFmtId="0" fontId="21" fillId="8" borderId="9" xfId="33" applyFont="1" applyFill="1" applyBorder="1" applyAlignment="1">
      <alignment vertical="top" wrapText="1"/>
    </xf>
    <xf numFmtId="0" fontId="47" fillId="2" borderId="0" xfId="30" applyFont="1" applyFill="1"/>
    <xf numFmtId="0" fontId="47" fillId="2" borderId="0" xfId="30" applyFont="1" applyFill="1"/>
    <xf numFmtId="0" fontId="47" fillId="2" borderId="0" xfId="30" applyFont="1" applyFill="1"/>
    <xf numFmtId="0" fontId="47" fillId="2" borderId="0" xfId="30" applyFont="1" applyFill="1"/>
    <xf numFmtId="0" fontId="47" fillId="2" borderId="0" xfId="30" applyFont="1" applyFill="1"/>
    <xf numFmtId="0" fontId="47" fillId="2" borderId="0" xfId="30" applyFont="1" applyFill="1"/>
    <xf numFmtId="0" fontId="47" fillId="2" borderId="0" xfId="30" applyFont="1" applyFill="1"/>
    <xf numFmtId="0" fontId="14" fillId="8" borderId="0" xfId="0" applyFont="1" applyFill="1"/>
    <xf numFmtId="0" fontId="47" fillId="2" borderId="0" xfId="30" applyFont="1" applyFill="1"/>
    <xf numFmtId="0" fontId="45" fillId="3" borderId="0" xfId="0" applyFont="1" applyFill="1"/>
    <xf numFmtId="0" fontId="48" fillId="3" borderId="0" xfId="0" applyFont="1" applyFill="1"/>
    <xf numFmtId="0" fontId="48" fillId="3" borderId="0" xfId="59" applyFont="1" applyFill="1" applyBorder="1" applyAlignment="1">
      <alignment horizontal="right"/>
    </xf>
    <xf numFmtId="0" fontId="45" fillId="3" borderId="0" xfId="59" applyFont="1" applyFill="1" applyBorder="1"/>
    <xf numFmtId="0" fontId="45" fillId="3" borderId="0" xfId="33" applyFont="1" applyFill="1"/>
    <xf numFmtId="0" fontId="45" fillId="3" borderId="0" xfId="33" applyFont="1" applyFill="1" applyAlignment="1">
      <alignment horizontal="right"/>
    </xf>
    <xf numFmtId="173" fontId="16" fillId="0" borderId="0" xfId="0" applyNumberFormat="1" applyFont="1"/>
    <xf numFmtId="184" fontId="16" fillId="0" borderId="0" xfId="0" applyNumberFormat="1" applyFont="1" applyAlignment="1">
      <alignment horizontal="center"/>
    </xf>
    <xf numFmtId="173" fontId="16" fillId="3" borderId="0" xfId="0" applyNumberFormat="1" applyFont="1" applyFill="1" applyBorder="1"/>
    <xf numFmtId="0" fontId="17" fillId="8" borderId="36" xfId="0" applyFont="1" applyFill="1" applyBorder="1"/>
    <xf numFmtId="0" fontId="17" fillId="8" borderId="36" xfId="0" applyFont="1" applyFill="1" applyBorder="1" applyAlignment="1">
      <alignment horizontal="left"/>
    </xf>
    <xf numFmtId="3" fontId="17" fillId="8" borderId="36" xfId="0" applyNumberFormat="1" applyFont="1" applyFill="1" applyBorder="1"/>
    <xf numFmtId="3" fontId="17" fillId="8" borderId="36" xfId="0" applyNumberFormat="1" applyFont="1" applyFill="1" applyBorder="1" applyAlignment="1">
      <alignment horizontal="right"/>
    </xf>
    <xf numFmtId="0" fontId="49" fillId="0" borderId="0" xfId="0" applyFont="1" applyFill="1" applyAlignment="1">
      <alignment horizontal="right"/>
    </xf>
    <xf numFmtId="0" fontId="49" fillId="0" borderId="0" xfId="0" applyFont="1" applyFill="1" applyAlignment="1">
      <alignment horizontal="center"/>
    </xf>
    <xf numFmtId="0" fontId="49" fillId="0" borderId="0" xfId="0" applyFont="1" applyFill="1" applyAlignment="1">
      <alignment horizontal="left"/>
    </xf>
    <xf numFmtId="0" fontId="37" fillId="3" borderId="0" xfId="0" applyFont="1" applyFill="1" applyAlignment="1">
      <alignment horizontal="left"/>
    </xf>
    <xf numFmtId="0" fontId="16" fillId="0" borderId="2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right"/>
    </xf>
    <xf numFmtId="0" fontId="17" fillId="0" borderId="37" xfId="0" applyFont="1" applyFill="1" applyBorder="1"/>
    <xf numFmtId="173" fontId="16" fillId="3" borderId="38" xfId="0" applyNumberFormat="1" applyFont="1" applyFill="1" applyBorder="1"/>
    <xf numFmtId="173" fontId="16" fillId="3" borderId="38" xfId="0" applyNumberFormat="1" applyFont="1" applyFill="1" applyBorder="1" applyAlignment="1">
      <alignment horizontal="center"/>
    </xf>
    <xf numFmtId="173" fontId="16" fillId="3" borderId="38" xfId="0" applyNumberFormat="1" applyFont="1" applyFill="1" applyBorder="1" applyAlignment="1">
      <alignment vertical="center"/>
    </xf>
    <xf numFmtId="173" fontId="16" fillId="3" borderId="39" xfId="0" applyNumberFormat="1" applyFont="1" applyFill="1" applyBorder="1"/>
    <xf numFmtId="173" fontId="16" fillId="3" borderId="9" xfId="0" applyNumberFormat="1" applyFont="1" applyFill="1" applyBorder="1"/>
    <xf numFmtId="173" fontId="16" fillId="3" borderId="9" xfId="0" applyNumberFormat="1" applyFont="1" applyFill="1" applyBorder="1" applyAlignment="1">
      <alignment horizontal="center"/>
    </xf>
    <xf numFmtId="173" fontId="16" fillId="3" borderId="40" xfId="0" applyNumberFormat="1" applyFont="1" applyFill="1" applyBorder="1"/>
    <xf numFmtId="173" fontId="16" fillId="3" borderId="27" xfId="0" applyNumberFormat="1" applyFont="1" applyFill="1" applyBorder="1"/>
    <xf numFmtId="173" fontId="16" fillId="3" borderId="27" xfId="0" applyNumberFormat="1" applyFont="1" applyFill="1" applyBorder="1" applyAlignment="1">
      <alignment horizontal="center"/>
    </xf>
    <xf numFmtId="173" fontId="16" fillId="3" borderId="41" xfId="0" applyNumberFormat="1" applyFont="1" applyFill="1" applyBorder="1"/>
    <xf numFmtId="173" fontId="16" fillId="3" borderId="42" xfId="0" applyNumberFormat="1" applyFont="1" applyFill="1" applyBorder="1"/>
    <xf numFmtId="173" fontId="16" fillId="3" borderId="42" xfId="0" applyNumberFormat="1" applyFont="1" applyFill="1" applyBorder="1" applyAlignment="1">
      <alignment horizontal="center"/>
    </xf>
    <xf numFmtId="173" fontId="16" fillId="3" borderId="43" xfId="0" applyNumberFormat="1" applyFont="1" applyFill="1" applyBorder="1"/>
    <xf numFmtId="173" fontId="17" fillId="0" borderId="0" xfId="0" applyNumberFormat="1" applyFont="1" applyFill="1"/>
    <xf numFmtId="0" fontId="16" fillId="3" borderId="28" xfId="0" applyFont="1" applyFill="1" applyBorder="1" applyAlignment="1">
      <alignment horizontal="center" vertical="center"/>
    </xf>
    <xf numFmtId="0" fontId="16" fillId="3" borderId="30" xfId="0" applyFont="1" applyFill="1" applyBorder="1" applyAlignment="1">
      <alignment horizontal="center" vertical="center"/>
    </xf>
    <xf numFmtId="0" fontId="16" fillId="3" borderId="38" xfId="0" applyFont="1" applyFill="1" applyBorder="1" applyAlignment="1">
      <alignment horizontal="center"/>
    </xf>
    <xf numFmtId="0" fontId="16" fillId="3" borderId="38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16" fillId="3" borderId="44" xfId="0" applyFont="1" applyFill="1" applyBorder="1" applyAlignment="1">
      <alignment horizontal="center" vertical="center"/>
    </xf>
    <xf numFmtId="0" fontId="16" fillId="3" borderId="45" xfId="0" applyFont="1" applyFill="1" applyBorder="1" applyAlignment="1">
      <alignment horizontal="center" vertical="center"/>
    </xf>
    <xf numFmtId="0" fontId="13" fillId="0" borderId="19" xfId="59" applyFont="1" applyFill="1" applyBorder="1" applyAlignment="1">
      <alignment horizontal="right"/>
    </xf>
    <xf numFmtId="0" fontId="13" fillId="0" borderId="3" xfId="59" applyFont="1" applyFill="1" applyBorder="1" applyAlignment="1">
      <alignment horizontal="right"/>
    </xf>
  </cellXfs>
  <cellStyles count="67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" xfId="14" builtinId="8"/>
    <cellStyle name="Hivatkozás 2" xfId="15"/>
    <cellStyle name="Hivatkozás 2 2" xfId="16"/>
    <cellStyle name="Hivatkozás 2 3" xfId="17"/>
    <cellStyle name="Hivatkozás 3" xfId="18"/>
    <cellStyle name="Hivatkozás 4" xfId="19"/>
    <cellStyle name="Hivatkozás 4 2" xfId="20"/>
    <cellStyle name="Hivatkozás 4 3" xfId="21"/>
    <cellStyle name="Hivatkozás 5" xfId="22"/>
    <cellStyle name="Normál" xfId="0" builtinId="0"/>
    <cellStyle name="Normál 10" xfId="23"/>
    <cellStyle name="Normál 11" xfId="24"/>
    <cellStyle name="Normál 12" xfId="25"/>
    <cellStyle name="Normál 13" xfId="26"/>
    <cellStyle name="Normal 2" xfId="27"/>
    <cellStyle name="Normál 2" xfId="28"/>
    <cellStyle name="Normál 2 10" xfId="29"/>
    <cellStyle name="Normál 2 2" xfId="30"/>
    <cellStyle name="Normál 2 3" xfId="31"/>
    <cellStyle name="Normál 2 4" xfId="32"/>
    <cellStyle name="Normál 2 5" xfId="33"/>
    <cellStyle name="Normál 2 6" xfId="34"/>
    <cellStyle name="Normál 2 7" xfId="35"/>
    <cellStyle name="Normál 2 8" xfId="36"/>
    <cellStyle name="Normál 2 9" xfId="37"/>
    <cellStyle name="Normál 2_Alapa" xfId="38"/>
    <cellStyle name="Normál 3" xfId="39"/>
    <cellStyle name="Normál 3 2" xfId="40"/>
    <cellStyle name="Normál 3 3" xfId="41"/>
    <cellStyle name="Normál 3 4" xfId="42"/>
    <cellStyle name="Normál 3_AuditDok_2010_Feri" xfId="43"/>
    <cellStyle name="Normál 4" xfId="44"/>
    <cellStyle name="Normál 4 2" xfId="45"/>
    <cellStyle name="Normál 4 3" xfId="46"/>
    <cellStyle name="Normál 4 4" xfId="47"/>
    <cellStyle name="Normál 4_AuditDok_2010_Feri" xfId="48"/>
    <cellStyle name="Normál 5" xfId="49"/>
    <cellStyle name="Normál 6" xfId="50"/>
    <cellStyle name="Normál 6 2" xfId="51"/>
    <cellStyle name="Normál 6 3" xfId="52"/>
    <cellStyle name="Normál 7" xfId="53"/>
    <cellStyle name="Normál 8" xfId="54"/>
    <cellStyle name="Normál 9" xfId="55"/>
    <cellStyle name="Normal_1997os osztalékkorlát" xfId="56"/>
    <cellStyle name="Normál_Dunacargo - forgalmi - A 2004-2005-05-25" xfId="57"/>
    <cellStyle name="Normal_KÉSZLET" xfId="58"/>
    <cellStyle name="Normál_Leltár összesítők" xfId="59"/>
    <cellStyle name="Normal_MERLEG1" xfId="60"/>
    <cellStyle name="Normál_Munka1" xfId="61"/>
    <cellStyle name="Normál_Munka1_Munka9" xfId="62"/>
    <cellStyle name="Normál_Munka9" xfId="63"/>
    <cellStyle name="Normál_MUNKALAP" xfId="64"/>
    <cellStyle name="Standard_BRPRINT" xfId="65"/>
    <cellStyle name="Százalék 2" xfId="66"/>
  </cellStyles>
  <dxfs count="8"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i/AppData/Local/Temp/Rar$DI00.028/C&#201;GZ&#193;R&#193;SIDOKUMENT&#193;CI&#211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padatok"/>
      <sheetName val="Tartalom"/>
      <sheetName val="FEDLAP"/>
      <sheetName val="Mérleg"/>
      <sheetName val="ELLENOR"/>
      <sheetName val="ELLENOR2"/>
      <sheetName val="A.I.1"/>
      <sheetName val="A.I.2"/>
      <sheetName val="A.II.1"/>
      <sheetName val="A.II.2"/>
      <sheetName val="A.II.3"/>
      <sheetName val="A.II.4"/>
      <sheetName val="A.II.5"/>
      <sheetName val="A.II.6"/>
      <sheetName val="A.II.7"/>
      <sheetName val="A.III.1"/>
      <sheetName val="A.III.2"/>
      <sheetName val="A.III.3"/>
      <sheetName val="A.III.4"/>
      <sheetName val="B.I"/>
      <sheetName val="LELTARKERDO"/>
      <sheetName val="LELTARTAB"/>
      <sheetName val="TAROL_KERO"/>
      <sheetName val="B.II.1"/>
      <sheetName val="VEVOEGY"/>
      <sheetName val="VEVO1"/>
      <sheetName val="VEVO2"/>
      <sheetName val="B.II.2"/>
      <sheetName val="B.II.3"/>
      <sheetName val="B.II.4"/>
      <sheetName val="B.III.1"/>
      <sheetName val="B.III.2"/>
      <sheetName val="B.III.3"/>
      <sheetName val="B.IV.1"/>
      <sheetName val="PENZTARJK"/>
      <sheetName val="B.IV.2"/>
      <sheetName val="BANKLEV"/>
      <sheetName val="B.IV.3"/>
      <sheetName val="B.IV.4"/>
      <sheetName val="C."/>
      <sheetName val="D.1"/>
      <sheetName val="D.2"/>
      <sheetName val="E."/>
      <sheetName val="F.I"/>
      <sheetName val="F.II"/>
      <sheetName val="F.III"/>
      <sheetName val="SZALLEGY"/>
      <sheetName val="SZALL1"/>
      <sheetName val="SZALL2"/>
      <sheetName val="F.IV.1"/>
      <sheetName val="F.IV.2"/>
      <sheetName val="F.IV.3"/>
      <sheetName val="F.IV.4"/>
      <sheetName val="F.IV.5"/>
      <sheetName val="F.IV.6"/>
      <sheetName val="F.IV.7"/>
      <sheetName val="F.IV.8"/>
      <sheetName val="F.IV.9a"/>
      <sheetName val="F.IV.9b"/>
      <sheetName val="F.IV.9c"/>
      <sheetName val="F.IV.9d"/>
      <sheetName val="F.IV.9e"/>
      <sheetName val="F.IV.9f"/>
      <sheetName val="F.IV.9g"/>
      <sheetName val="F.IV.9h"/>
      <sheetName val="F.IV.9i"/>
      <sheetName val="F.IV.9j"/>
      <sheetName val="F.IV.10"/>
      <sheetName val="F.V"/>
      <sheetName val="G."/>
      <sheetName val="HIP"/>
      <sheetName val="TAO"/>
      <sheetName val="KULONADO"/>
      <sheetName val="INNOV"/>
      <sheetName val="HIP FELTOLT"/>
      <sheetName val="TAOFELTOLT"/>
      <sheetName val="KULONFELTOLT"/>
      <sheetName val="ADOELL"/>
      <sheetName val="FORDUT"/>
      <sheetName val="KONYVKIV"/>
      <sheetName val="UGYVEDI"/>
      <sheetName val="TELJES"/>
      <sheetName val="ADATBIZTONSÁG"/>
      <sheetName val="KOMFORT"/>
      <sheetName val="SZÁMSZAB"/>
      <sheetName val="PÉNZMOSÁS"/>
      <sheetName val="PROJEKT_AUDIT"/>
      <sheetName val="BESZ_ELFOGAD"/>
      <sheetName val="OSZTALEK_NYILATKOZAT"/>
      <sheetName val="CEGERTEK_NYILATKOZAT"/>
      <sheetName val="HATAROZ"/>
      <sheetName val="SZIGSZAMAD"/>
      <sheetName val="TELJIG"/>
      <sheetName val="KARFELVETEL"/>
      <sheetName val="KIKULD"/>
      <sheetName val="GKELSZAM"/>
      <sheetName val="MELTANYOSSAG"/>
      <sheetName val="ADATLAP1"/>
      <sheetName val="ADATLAP2"/>
      <sheetName val="ADATLAP3"/>
      <sheetName val="ADATLAP4"/>
      <sheetName val="ADATLAP5"/>
      <sheetName val="ADATLAP6"/>
    </sheetNames>
    <sheetDataSet>
      <sheetData sheetId="0">
        <row r="42">
          <cell r="C42" t="str">
            <v>nem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showGridLines="0" tabSelected="1" zoomScaleNormal="100" workbookViewId="0"/>
  </sheetViews>
  <sheetFormatPr defaultRowHeight="16.5" x14ac:dyDescent="0.3"/>
  <cols>
    <col min="1" max="1" width="5.875" style="4" customWidth="1"/>
    <col min="2" max="2" width="54.75" style="5" customWidth="1"/>
    <col min="3" max="3" width="10.625" style="5" customWidth="1"/>
    <col min="4" max="5" width="10.625" style="4" customWidth="1"/>
    <col min="6" max="6" width="10.875" style="3" bestFit="1" customWidth="1"/>
    <col min="7" max="7" width="9" style="3"/>
    <col min="8" max="16384" width="9" style="4"/>
  </cols>
  <sheetData>
    <row r="1" spans="1:7" s="3" customFormat="1" ht="16.5" customHeight="1" x14ac:dyDescent="0.3">
      <c r="A1" s="6" t="s">
        <v>47</v>
      </c>
      <c r="B1" s="238"/>
      <c r="C1" s="7"/>
      <c r="D1" s="8"/>
      <c r="E1" s="8"/>
    </row>
    <row r="2" spans="1:7" s="3" customFormat="1" ht="16.5" customHeight="1" x14ac:dyDescent="0.3">
      <c r="A2" s="7"/>
      <c r="B2" s="238"/>
      <c r="C2" s="7"/>
      <c r="D2" s="282">
        <f>A44</f>
        <v>0</v>
      </c>
      <c r="E2" s="282">
        <f>A46</f>
        <v>0</v>
      </c>
      <c r="F2" s="281" t="s">
        <v>170</v>
      </c>
    </row>
    <row r="3" spans="1:7" s="3" customFormat="1" ht="16.5" customHeight="1" x14ac:dyDescent="0.3">
      <c r="A3" s="9" t="s">
        <v>168</v>
      </c>
      <c r="B3" s="238"/>
      <c r="C3" s="10"/>
      <c r="D3" s="11"/>
      <c r="E3" s="11"/>
      <c r="F3" s="29" t="s">
        <v>47</v>
      </c>
      <c r="G3" s="3" t="s">
        <v>51</v>
      </c>
    </row>
    <row r="4" spans="1:7" ht="16.5" customHeight="1" x14ac:dyDescent="0.3">
      <c r="A4" s="13" t="str">
        <f>"Ügyfél:   "&amp;Alapa!$C$17</f>
        <v xml:space="preserve">Ügyfél:   </v>
      </c>
      <c r="B4" s="240"/>
      <c r="C4" s="13" t="s">
        <v>4</v>
      </c>
      <c r="D4" s="14">
        <f>Alapa!$C$15</f>
        <v>0</v>
      </c>
      <c r="E4" s="15"/>
      <c r="F4" s="29" t="s">
        <v>2</v>
      </c>
      <c r="G4" s="3" t="s">
        <v>52</v>
      </c>
    </row>
    <row r="5" spans="1:7" ht="16.5" customHeight="1" x14ac:dyDescent="0.3">
      <c r="A5" s="13" t="str">
        <f>"Fordulónap: "&amp;Alapa!$C$12</f>
        <v xml:space="preserve">Fordulónap: </v>
      </c>
      <c r="B5" s="240"/>
      <c r="C5" s="12" t="s">
        <v>5</v>
      </c>
      <c r="D5" s="26" t="e">
        <f>VLOOKUP(G11,Alapa!$G$2:$H$22,2)</f>
        <v>#N/A</v>
      </c>
      <c r="E5" s="27"/>
      <c r="F5" s="29" t="s">
        <v>39</v>
      </c>
      <c r="G5" s="3" t="s">
        <v>53</v>
      </c>
    </row>
    <row r="6" spans="1:7" ht="16.5" customHeight="1" x14ac:dyDescent="0.3">
      <c r="A6" s="17"/>
      <c r="B6" s="239"/>
      <c r="C6" s="13" t="s">
        <v>50</v>
      </c>
      <c r="D6" s="16" t="str">
        <f>IF(Alapa!$N$2=0," ",Alapa!$N$2)</f>
        <v xml:space="preserve"> </v>
      </c>
      <c r="E6" s="28"/>
      <c r="F6" s="29" t="s">
        <v>109</v>
      </c>
      <c r="G6" s="3" t="s">
        <v>97</v>
      </c>
    </row>
    <row r="7" spans="1:7" ht="16.5" customHeight="1" x14ac:dyDescent="0.3">
      <c r="A7" s="17"/>
      <c r="B7" s="264"/>
      <c r="C7" s="19"/>
      <c r="D7" s="20"/>
      <c r="E7" s="197"/>
      <c r="F7" s="29" t="s">
        <v>84</v>
      </c>
      <c r="G7" s="3" t="s">
        <v>112</v>
      </c>
    </row>
    <row r="8" spans="1:7" ht="16.5" customHeight="1" x14ac:dyDescent="0.3">
      <c r="A8" s="17" t="s">
        <v>21</v>
      </c>
      <c r="B8" s="18"/>
      <c r="C8" s="18"/>
      <c r="D8" s="263">
        <f>Alapa!D110</f>
        <v>0</v>
      </c>
      <c r="E8" s="197"/>
      <c r="F8" s="29" t="s">
        <v>110</v>
      </c>
      <c r="G8" s="3" t="s">
        <v>113</v>
      </c>
    </row>
    <row r="9" spans="1:7" ht="16.5" customHeight="1" x14ac:dyDescent="0.3">
      <c r="A9" s="21" t="s">
        <v>22</v>
      </c>
      <c r="B9" s="18"/>
      <c r="C9" s="18"/>
      <c r="D9" s="19">
        <f>Alapa!E110</f>
        <v>0</v>
      </c>
      <c r="E9" s="197"/>
      <c r="F9" s="29" t="s">
        <v>111</v>
      </c>
      <c r="G9" s="3" t="s">
        <v>61</v>
      </c>
    </row>
    <row r="10" spans="1:7" ht="15.75" customHeight="1" x14ac:dyDescent="0.3">
      <c r="A10" s="21"/>
      <c r="B10" s="18"/>
      <c r="C10" s="18"/>
      <c r="D10" s="19"/>
      <c r="E10" s="197"/>
      <c r="F10" s="29" t="s">
        <v>128</v>
      </c>
      <c r="G10" s="3" t="s">
        <v>124</v>
      </c>
    </row>
    <row r="11" spans="1:7" ht="15.75" customHeight="1" x14ac:dyDescent="0.3">
      <c r="A11" s="262" t="s">
        <v>167</v>
      </c>
      <c r="B11" s="239"/>
      <c r="C11" s="19"/>
      <c r="D11" s="20"/>
      <c r="E11" s="197"/>
      <c r="F11" s="3" t="s">
        <v>5</v>
      </c>
      <c r="G11" s="137">
        <v>1</v>
      </c>
    </row>
    <row r="12" spans="1:7" x14ac:dyDescent="0.3">
      <c r="A12" s="39" t="s">
        <v>166</v>
      </c>
      <c r="B12" s="239"/>
      <c r="C12" s="22"/>
      <c r="D12" s="22"/>
      <c r="E12" s="197"/>
    </row>
    <row r="13" spans="1:7" x14ac:dyDescent="0.3">
      <c r="A13" s="22"/>
      <c r="B13" s="239"/>
      <c r="C13" s="23"/>
      <c r="D13" s="23"/>
      <c r="E13" s="23"/>
    </row>
    <row r="14" spans="1:7" ht="16.5" customHeight="1" x14ac:dyDescent="0.3">
      <c r="A14" s="23"/>
      <c r="B14" s="267" t="s">
        <v>130</v>
      </c>
      <c r="C14" s="22"/>
      <c r="D14" s="22"/>
      <c r="E14" s="197"/>
    </row>
    <row r="15" spans="1:7" x14ac:dyDescent="0.3">
      <c r="A15" s="265" t="s">
        <v>136</v>
      </c>
      <c r="B15" s="265" t="s">
        <v>56</v>
      </c>
      <c r="C15" s="64" t="s">
        <v>57</v>
      </c>
      <c r="D15" s="64" t="s">
        <v>58</v>
      </c>
      <c r="E15" s="64" t="s">
        <v>23</v>
      </c>
    </row>
    <row r="16" spans="1:7" x14ac:dyDescent="0.3">
      <c r="A16" s="266">
        <v>1</v>
      </c>
      <c r="B16" s="268" t="s">
        <v>165</v>
      </c>
      <c r="C16" s="259" t="s">
        <v>146</v>
      </c>
      <c r="D16" s="261"/>
      <c r="E16" s="261"/>
    </row>
    <row r="17" spans="1:8" ht="25.5" x14ac:dyDescent="0.3">
      <c r="A17" s="266">
        <v>2</v>
      </c>
      <c r="B17" s="268" t="s">
        <v>164</v>
      </c>
      <c r="C17" s="259" t="s">
        <v>146</v>
      </c>
      <c r="D17" s="261"/>
      <c r="E17" s="261"/>
    </row>
    <row r="18" spans="1:8" x14ac:dyDescent="0.3">
      <c r="A18" s="266">
        <v>3</v>
      </c>
      <c r="B18" s="268" t="s">
        <v>163</v>
      </c>
      <c r="C18" s="259" t="s">
        <v>146</v>
      </c>
      <c r="D18" s="261"/>
      <c r="E18" s="261"/>
    </row>
    <row r="19" spans="1:8" ht="25.5" x14ac:dyDescent="0.3">
      <c r="A19" s="266">
        <v>4</v>
      </c>
      <c r="B19" s="268" t="s">
        <v>162</v>
      </c>
      <c r="C19" s="259" t="s">
        <v>158</v>
      </c>
      <c r="D19" s="261"/>
      <c r="E19" s="261"/>
      <c r="H19" s="3"/>
    </row>
    <row r="20" spans="1:8" ht="25.5" x14ac:dyDescent="0.3">
      <c r="A20" s="266">
        <v>5</v>
      </c>
      <c r="B20" s="268" t="s">
        <v>161</v>
      </c>
      <c r="C20" s="259" t="s">
        <v>160</v>
      </c>
      <c r="D20" s="261"/>
      <c r="E20" s="261"/>
      <c r="H20" s="3"/>
    </row>
    <row r="21" spans="1:8" x14ac:dyDescent="0.3">
      <c r="A21" s="266">
        <v>6</v>
      </c>
      <c r="B21" s="260" t="s">
        <v>159</v>
      </c>
      <c r="C21" s="259" t="s">
        <v>158</v>
      </c>
      <c r="D21" s="244"/>
      <c r="E21" s="244"/>
      <c r="H21" s="3"/>
    </row>
    <row r="22" spans="1:8" x14ac:dyDescent="0.3">
      <c r="A22" s="266">
        <v>7</v>
      </c>
      <c r="B22" s="260" t="s">
        <v>157</v>
      </c>
      <c r="C22" s="259" t="s">
        <v>156</v>
      </c>
      <c r="D22" s="244"/>
      <c r="E22" s="244"/>
      <c r="H22" s="3"/>
    </row>
    <row r="23" spans="1:8" s="3" customFormat="1" ht="38.25" x14ac:dyDescent="0.3">
      <c r="A23" s="266">
        <v>8</v>
      </c>
      <c r="B23" s="260" t="s">
        <v>155</v>
      </c>
      <c r="C23" s="259" t="s">
        <v>154</v>
      </c>
      <c r="D23" s="244"/>
      <c r="E23" s="244"/>
    </row>
    <row r="24" spans="1:8" s="3" customFormat="1" x14ac:dyDescent="0.3">
      <c r="A24" s="266">
        <v>9</v>
      </c>
      <c r="B24" s="260" t="s">
        <v>153</v>
      </c>
      <c r="C24" s="259" t="s">
        <v>152</v>
      </c>
      <c r="D24" s="244"/>
      <c r="E24" s="244"/>
    </row>
    <row r="25" spans="1:8" s="3" customFormat="1" x14ac:dyDescent="0.3">
      <c r="A25" s="266">
        <v>10</v>
      </c>
      <c r="B25" s="260" t="s">
        <v>151</v>
      </c>
      <c r="C25" s="259" t="s">
        <v>150</v>
      </c>
      <c r="D25" s="244"/>
      <c r="E25" s="244"/>
    </row>
    <row r="26" spans="1:8" s="3" customFormat="1" ht="25.5" x14ac:dyDescent="0.3">
      <c r="A26" s="266">
        <v>11</v>
      </c>
      <c r="B26" s="260" t="s">
        <v>149</v>
      </c>
      <c r="C26" s="259" t="s">
        <v>148</v>
      </c>
      <c r="D26" s="244"/>
      <c r="E26" s="244"/>
    </row>
    <row r="27" spans="1:8" s="3" customFormat="1" ht="25.5" x14ac:dyDescent="0.3">
      <c r="A27" s="266">
        <v>12</v>
      </c>
      <c r="B27" s="260" t="s">
        <v>147</v>
      </c>
      <c r="C27" s="259" t="s">
        <v>146</v>
      </c>
      <c r="D27" s="244"/>
      <c r="E27" s="258"/>
    </row>
    <row r="28" spans="1:8" s="3" customFormat="1" ht="38.25" x14ac:dyDescent="0.3">
      <c r="A28" s="266">
        <v>13</v>
      </c>
      <c r="B28" s="260" t="s">
        <v>145</v>
      </c>
      <c r="C28" s="259" t="s">
        <v>144</v>
      </c>
      <c r="D28" s="244"/>
      <c r="E28" s="258"/>
    </row>
    <row r="29" spans="1:8" s="3" customFormat="1" ht="25.5" x14ac:dyDescent="0.3">
      <c r="A29" s="266">
        <v>14</v>
      </c>
      <c r="B29" s="260" t="s">
        <v>143</v>
      </c>
      <c r="C29" s="259" t="s">
        <v>141</v>
      </c>
      <c r="D29" s="244"/>
      <c r="E29" s="258"/>
    </row>
    <row r="30" spans="1:8" s="3" customFormat="1" ht="38.25" x14ac:dyDescent="0.3">
      <c r="A30" s="266">
        <v>15</v>
      </c>
      <c r="B30" s="260" t="s">
        <v>142</v>
      </c>
      <c r="C30" s="259" t="s">
        <v>141</v>
      </c>
      <c r="D30" s="244"/>
      <c r="E30" s="258"/>
    </row>
    <row r="31" spans="1:8" s="3" customFormat="1" ht="25.5" x14ac:dyDescent="0.3">
      <c r="A31" s="266">
        <v>16</v>
      </c>
      <c r="B31" s="260" t="s">
        <v>140</v>
      </c>
      <c r="C31" s="259" t="s">
        <v>139</v>
      </c>
      <c r="D31" s="244"/>
      <c r="E31" s="258"/>
    </row>
    <row r="32" spans="1:8" s="3" customFormat="1" x14ac:dyDescent="0.3">
      <c r="A32" s="241"/>
      <c r="B32" s="241" t="s">
        <v>129</v>
      </c>
      <c r="C32" s="23"/>
      <c r="D32" s="22"/>
      <c r="E32" s="22"/>
    </row>
    <row r="33" spans="1:8" s="3" customFormat="1" x14ac:dyDescent="0.3">
      <c r="A33" s="242"/>
      <c r="B33" s="243"/>
      <c r="C33" s="244"/>
      <c r="D33" s="245"/>
      <c r="E33" s="244"/>
    </row>
    <row r="34" spans="1:8" s="3" customFormat="1" x14ac:dyDescent="0.3">
      <c r="A34" s="242"/>
      <c r="B34" s="243"/>
      <c r="C34" s="244"/>
      <c r="D34" s="245"/>
      <c r="E34" s="244"/>
    </row>
    <row r="35" spans="1:8" s="3" customFormat="1" x14ac:dyDescent="0.3">
      <c r="A35" s="23"/>
      <c r="B35" s="23"/>
      <c r="C35" s="23"/>
      <c r="D35" s="22"/>
      <c r="E35" s="22"/>
    </row>
    <row r="36" spans="1:8" s="3" customFormat="1" x14ac:dyDescent="0.3">
      <c r="A36" s="23"/>
      <c r="B36" s="257" t="s">
        <v>138</v>
      </c>
      <c r="C36" s="23"/>
      <c r="D36" s="22"/>
      <c r="E36" s="22"/>
    </row>
    <row r="37" spans="1:8" s="3" customFormat="1" x14ac:dyDescent="0.3">
      <c r="A37" s="39"/>
      <c r="B37" s="39" t="s">
        <v>131</v>
      </c>
      <c r="C37" s="22"/>
      <c r="D37" s="22"/>
      <c r="E37" s="22"/>
    </row>
    <row r="38" spans="1:8" s="3" customFormat="1" x14ac:dyDescent="0.3">
      <c r="A38" s="39"/>
      <c r="B38" s="39" t="s">
        <v>132</v>
      </c>
      <c r="C38" s="22"/>
      <c r="D38" s="22"/>
      <c r="E38" s="22"/>
    </row>
    <row r="39" spans="1:8" s="3" customFormat="1" x14ac:dyDescent="0.3">
      <c r="A39" s="22"/>
      <c r="B39" s="22" t="s">
        <v>133</v>
      </c>
      <c r="C39" s="23"/>
      <c r="D39" s="22"/>
      <c r="E39" s="22"/>
    </row>
    <row r="40" spans="1:8" s="3" customFormat="1" x14ac:dyDescent="0.3">
      <c r="A40" s="23"/>
      <c r="B40" s="23" t="s">
        <v>134</v>
      </c>
      <c r="C40" s="23"/>
      <c r="D40" s="22"/>
      <c r="E40" s="22"/>
    </row>
    <row r="41" spans="1:8" s="3" customFormat="1" x14ac:dyDescent="0.3">
      <c r="A41" s="246"/>
      <c r="B41" s="246" t="s">
        <v>135</v>
      </c>
      <c r="C41" s="246"/>
      <c r="D41" s="246"/>
      <c r="E41" s="246"/>
    </row>
    <row r="42" spans="1:8" s="3" customFormat="1" x14ac:dyDescent="0.3">
      <c r="A42" s="246"/>
      <c r="B42" s="246"/>
      <c r="C42" s="246"/>
      <c r="D42" s="246"/>
      <c r="E42" s="246"/>
    </row>
    <row r="43" spans="1:8" s="3" customFormat="1" x14ac:dyDescent="0.3">
      <c r="A43" s="269" t="s">
        <v>107</v>
      </c>
      <c r="B43" s="246"/>
      <c r="C43" s="246"/>
      <c r="D43" s="246"/>
      <c r="E43" s="246"/>
    </row>
    <row r="44" spans="1:8" s="3" customFormat="1" x14ac:dyDescent="0.3">
      <c r="B44" s="247"/>
      <c r="C44" s="248"/>
      <c r="D44" s="249"/>
      <c r="E44" s="249"/>
    </row>
    <row r="45" spans="1:8" s="3" customFormat="1" x14ac:dyDescent="0.3">
      <c r="A45" s="270" t="s">
        <v>24</v>
      </c>
      <c r="B45" s="23"/>
      <c r="C45" s="23"/>
      <c r="D45" s="22"/>
      <c r="E45" s="22"/>
      <c r="H45" s="4"/>
    </row>
    <row r="46" spans="1:8" s="3" customFormat="1" x14ac:dyDescent="0.3">
      <c r="B46" s="234"/>
      <c r="C46" s="234"/>
      <c r="D46" s="235"/>
      <c r="E46" s="235"/>
      <c r="H46" s="4"/>
    </row>
    <row r="47" spans="1:8" s="3" customFormat="1" x14ac:dyDescent="0.3">
      <c r="A47" s="25"/>
      <c r="B47" s="25"/>
      <c r="C47" s="23"/>
      <c r="D47" s="22"/>
      <c r="E47" s="22"/>
      <c r="H47" s="4"/>
    </row>
    <row r="48" spans="1:8" s="3" customFormat="1" x14ac:dyDescent="0.3">
      <c r="A48" s="25"/>
      <c r="B48" s="25"/>
      <c r="C48" s="23"/>
      <c r="D48" s="22"/>
      <c r="E48" s="22"/>
      <c r="H48" s="4"/>
    </row>
    <row r="87" spans="1:8" x14ac:dyDescent="0.3">
      <c r="H87" s="5"/>
    </row>
    <row r="91" spans="1:8" s="5" customFormat="1" x14ac:dyDescent="0.3">
      <c r="A91" s="4"/>
      <c r="B91" s="5" t="s">
        <v>0</v>
      </c>
      <c r="D91" s="4"/>
      <c r="E91" s="4"/>
      <c r="F91" s="3"/>
      <c r="G91" s="3"/>
      <c r="H91" s="4"/>
    </row>
  </sheetData>
  <hyperlinks>
    <hyperlink ref="F4" location="'KM-FII-01'!A1" display="KM-FII-01"/>
    <hyperlink ref="F5" location="'KM-FII-02'!A1" display="KM-FII-02"/>
    <hyperlink ref="F3" location="'KM-FII'!A1" display="KM-FII"/>
    <hyperlink ref="F6" location="'KM-FII-10-1'!A1" display="'KM-FII-10-1 "/>
    <hyperlink ref="F7" location="'KM-FII-10-2'!A1" display="'KM-FII-10-2"/>
    <hyperlink ref="F8" location="'KM-FII-10-3'!A1" display="'KM-FII-10-3 "/>
    <hyperlink ref="F9" location="'KM-FII-10-M'!A1" display="'KM-FII-10-M "/>
    <hyperlink ref="F10" location="'KM-FII-10-E'!A1" display="KM-FII-10-E"/>
  </hyperlinks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3"/>
  <sheetViews>
    <sheetView showGridLines="0" topLeftCell="A7" zoomScaleNormal="100" workbookViewId="0"/>
  </sheetViews>
  <sheetFormatPr defaultRowHeight="13.5" x14ac:dyDescent="0.25"/>
  <cols>
    <col min="1" max="1" width="25.625" style="30" customWidth="1"/>
    <col min="2" max="8" width="8.625" style="30" customWidth="1"/>
    <col min="9" max="9" width="10.125" style="30" customWidth="1"/>
    <col min="10" max="16384" width="9" style="30"/>
  </cols>
  <sheetData>
    <row r="1" spans="1:10" s="4" customFormat="1" ht="16.5" x14ac:dyDescent="0.3">
      <c r="A1" s="6" t="s">
        <v>2</v>
      </c>
      <c r="B1" s="22"/>
      <c r="C1" s="22"/>
      <c r="D1" s="22"/>
      <c r="E1" s="22"/>
      <c r="F1" s="39"/>
      <c r="G1" s="39"/>
      <c r="H1" s="22"/>
    </row>
    <row r="2" spans="1:10" s="4" customFormat="1" ht="15.75" x14ac:dyDescent="0.25">
      <c r="A2" s="22"/>
      <c r="B2" s="22"/>
      <c r="C2" s="22"/>
      <c r="D2" s="283">
        <f>A43</f>
        <v>0</v>
      </c>
      <c r="E2" s="283">
        <f>A45</f>
        <v>0</v>
      </c>
      <c r="F2" s="22"/>
      <c r="G2" s="22"/>
      <c r="H2" s="22"/>
      <c r="I2" s="279" t="s">
        <v>170</v>
      </c>
    </row>
    <row r="3" spans="1:10" s="4" customFormat="1" ht="16.5" x14ac:dyDescent="0.3">
      <c r="A3" s="39" t="s">
        <v>3</v>
      </c>
      <c r="B3" s="22"/>
      <c r="C3" s="22"/>
      <c r="D3" s="22"/>
      <c r="E3" s="22"/>
      <c r="F3" s="22"/>
      <c r="G3" s="39"/>
      <c r="H3" s="215" t="str">
        <f>"Adatok "&amp;Alapa!E33&amp;" "&amp;Alapa!D34&amp;"-ban"</f>
        <v>Adatok  -ban</v>
      </c>
      <c r="I3" s="29" t="s">
        <v>47</v>
      </c>
      <c r="J3" s="3" t="s">
        <v>51</v>
      </c>
    </row>
    <row r="4" spans="1:10" s="4" customFormat="1" ht="16.5" x14ac:dyDescent="0.3">
      <c r="A4" s="21" t="s">
        <v>28</v>
      </c>
      <c r="B4" s="22"/>
      <c r="C4" s="22"/>
      <c r="D4" s="22"/>
      <c r="E4" s="22"/>
      <c r="F4" s="22"/>
      <c r="G4" s="22"/>
      <c r="H4" s="22"/>
      <c r="I4" s="29" t="s">
        <v>2</v>
      </c>
      <c r="J4" s="3" t="s">
        <v>52</v>
      </c>
    </row>
    <row r="5" spans="1:10" ht="16.5" x14ac:dyDescent="0.3">
      <c r="A5" s="40" t="str">
        <f>"Ügyfél:   "&amp;Alapa!$C$17</f>
        <v xml:space="preserve">Ügyfél:   </v>
      </c>
      <c r="B5" s="41"/>
      <c r="C5" s="41"/>
      <c r="D5" s="40" t="s">
        <v>4</v>
      </c>
      <c r="E5" s="42">
        <f>Alapa!$C$15</f>
        <v>0</v>
      </c>
      <c r="F5" s="55"/>
      <c r="G5" s="41"/>
      <c r="H5" s="49"/>
      <c r="I5" s="29" t="s">
        <v>39</v>
      </c>
      <c r="J5" s="3" t="s">
        <v>53</v>
      </c>
    </row>
    <row r="6" spans="1:10" ht="16.5" x14ac:dyDescent="0.3">
      <c r="A6" s="43" t="str">
        <f>"Fordulónap: "&amp;Alapa!$C$12</f>
        <v xml:space="preserve">Fordulónap: </v>
      </c>
      <c r="B6" s="44"/>
      <c r="C6" s="44"/>
      <c r="D6" s="43" t="s">
        <v>5</v>
      </c>
      <c r="E6" s="56" t="e">
        <f>VLOOKUP(J11,Alapa!$G$2:$H$22,2)</f>
        <v>#N/A</v>
      </c>
      <c r="F6" s="44"/>
      <c r="G6" s="44"/>
      <c r="H6" s="15"/>
      <c r="I6" s="29" t="s">
        <v>109</v>
      </c>
      <c r="J6" s="3" t="s">
        <v>97</v>
      </c>
    </row>
    <row r="7" spans="1:10" ht="16.5" x14ac:dyDescent="0.3">
      <c r="A7" s="46"/>
      <c r="B7" s="46"/>
      <c r="C7" s="46"/>
      <c r="D7" s="43" t="s">
        <v>50</v>
      </c>
      <c r="E7" s="57" t="str">
        <f>IF(Alapa!$N$2=0," ",Alapa!$N$2)</f>
        <v xml:space="preserve"> </v>
      </c>
      <c r="F7" s="44"/>
      <c r="G7" s="44"/>
      <c r="H7" s="15"/>
      <c r="I7" s="29" t="s">
        <v>84</v>
      </c>
      <c r="J7" s="3" t="s">
        <v>112</v>
      </c>
    </row>
    <row r="8" spans="1:10" ht="16.5" x14ac:dyDescent="0.3">
      <c r="A8" s="46"/>
      <c r="B8" s="46"/>
      <c r="C8" s="46"/>
      <c r="D8" s="46"/>
      <c r="E8" s="46"/>
      <c r="F8" s="46"/>
      <c r="G8" s="46"/>
      <c r="H8" s="46"/>
      <c r="I8" s="29" t="s">
        <v>110</v>
      </c>
      <c r="J8" s="3" t="s">
        <v>113</v>
      </c>
    </row>
    <row r="9" spans="1:10" ht="16.5" x14ac:dyDescent="0.3">
      <c r="A9" s="46"/>
      <c r="B9" s="316" t="s">
        <v>6</v>
      </c>
      <c r="C9" s="318" t="s">
        <v>7</v>
      </c>
      <c r="D9" s="318"/>
      <c r="E9" s="318"/>
      <c r="F9" s="318"/>
      <c r="G9" s="319" t="s">
        <v>8</v>
      </c>
      <c r="H9" s="321" t="s">
        <v>9</v>
      </c>
      <c r="I9" s="29" t="s">
        <v>111</v>
      </c>
      <c r="J9" s="3" t="s">
        <v>61</v>
      </c>
    </row>
    <row r="10" spans="1:10" ht="40.5" x14ac:dyDescent="0.3">
      <c r="A10" s="46"/>
      <c r="B10" s="317"/>
      <c r="C10" s="165" t="s">
        <v>10</v>
      </c>
      <c r="D10" s="166" t="s">
        <v>11</v>
      </c>
      <c r="E10" s="165" t="s">
        <v>12</v>
      </c>
      <c r="F10" s="165" t="s">
        <v>13</v>
      </c>
      <c r="G10" s="320"/>
      <c r="H10" s="322"/>
      <c r="I10" s="29" t="s">
        <v>128</v>
      </c>
      <c r="J10" s="3" t="s">
        <v>124</v>
      </c>
    </row>
    <row r="11" spans="1:10" ht="16.5" x14ac:dyDescent="0.3">
      <c r="A11" s="167" t="s">
        <v>29</v>
      </c>
      <c r="B11" s="302">
        <f>Import_M!D85</f>
        <v>0</v>
      </c>
      <c r="C11" s="303" t="s">
        <v>39</v>
      </c>
      <c r="D11" s="302">
        <f>Import_M!F85-Import_M!G85</f>
        <v>0</v>
      </c>
      <c r="E11" s="302">
        <f>Import_M!G85</f>
        <v>0</v>
      </c>
      <c r="F11" s="302">
        <f>Import_M!F85</f>
        <v>0</v>
      </c>
      <c r="G11" s="304">
        <f>F11-B11</f>
        <v>0</v>
      </c>
      <c r="H11" s="305">
        <f>IF(B11&lt;&gt;0,F11/B11%-100,0)</f>
        <v>0</v>
      </c>
      <c r="I11" s="3" t="s">
        <v>5</v>
      </c>
      <c r="J11" s="137">
        <v>1</v>
      </c>
    </row>
    <row r="12" spans="1:10" x14ac:dyDescent="0.25">
      <c r="A12" s="168" t="s">
        <v>30</v>
      </c>
      <c r="B12" s="306">
        <f>Import_M!D86</f>
        <v>0</v>
      </c>
      <c r="C12" s="307" t="s">
        <v>39</v>
      </c>
      <c r="D12" s="306">
        <f>Import_M!F86-Import_M!G86</f>
        <v>0</v>
      </c>
      <c r="E12" s="306">
        <f>Import_M!G86</f>
        <v>0</v>
      </c>
      <c r="F12" s="306">
        <f>Import_M!F86</f>
        <v>0</v>
      </c>
      <c r="G12" s="306">
        <f t="shared" ref="G12:G18" si="0">F12-B12</f>
        <v>0</v>
      </c>
      <c r="H12" s="308">
        <f t="shared" ref="H12:H18" si="1">IF(B12&lt;&gt;0,F12/B12%-100,0)</f>
        <v>0</v>
      </c>
      <c r="J12" s="31"/>
    </row>
    <row r="13" spans="1:10" x14ac:dyDescent="0.25">
      <c r="A13" s="168" t="s">
        <v>31</v>
      </c>
      <c r="B13" s="306">
        <f>Import_M!D87</f>
        <v>0</v>
      </c>
      <c r="C13" s="307" t="s">
        <v>39</v>
      </c>
      <c r="D13" s="306">
        <f>Import_M!F87-Import_M!G87</f>
        <v>0</v>
      </c>
      <c r="E13" s="306">
        <f>Import_M!G87</f>
        <v>0</v>
      </c>
      <c r="F13" s="306">
        <f>Import_M!F87</f>
        <v>0</v>
      </c>
      <c r="G13" s="306">
        <f t="shared" si="0"/>
        <v>0</v>
      </c>
      <c r="H13" s="308">
        <f t="shared" si="1"/>
        <v>0</v>
      </c>
      <c r="J13" s="31"/>
    </row>
    <row r="14" spans="1:10" x14ac:dyDescent="0.25">
      <c r="A14" s="168" t="s">
        <v>32</v>
      </c>
      <c r="B14" s="306">
        <f>Import_M!D88</f>
        <v>0</v>
      </c>
      <c r="C14" s="307" t="s">
        <v>39</v>
      </c>
      <c r="D14" s="306">
        <f>Import_M!F88-Import_M!G88</f>
        <v>0</v>
      </c>
      <c r="E14" s="306">
        <f>Import_M!G88</f>
        <v>0</v>
      </c>
      <c r="F14" s="306">
        <f>Import_M!F88</f>
        <v>0</v>
      </c>
      <c r="G14" s="306">
        <f t="shared" si="0"/>
        <v>0</v>
      </c>
      <c r="H14" s="308">
        <f t="shared" si="1"/>
        <v>0</v>
      </c>
      <c r="J14" s="31"/>
    </row>
    <row r="15" spans="1:10" x14ac:dyDescent="0.25">
      <c r="A15" s="168" t="s">
        <v>33</v>
      </c>
      <c r="B15" s="306">
        <f>Import_M!D89</f>
        <v>0</v>
      </c>
      <c r="C15" s="307" t="s">
        <v>39</v>
      </c>
      <c r="D15" s="306">
        <f>Import_M!F89-Import_M!G89</f>
        <v>0</v>
      </c>
      <c r="E15" s="306">
        <f>Import_M!G89</f>
        <v>0</v>
      </c>
      <c r="F15" s="306">
        <f>Import_M!F89</f>
        <v>0</v>
      </c>
      <c r="G15" s="306">
        <f t="shared" si="0"/>
        <v>0</v>
      </c>
      <c r="H15" s="308">
        <f t="shared" si="1"/>
        <v>0</v>
      </c>
      <c r="J15" s="31"/>
    </row>
    <row r="16" spans="1:10" x14ac:dyDescent="0.25">
      <c r="A16" s="168" t="s">
        <v>34</v>
      </c>
      <c r="B16" s="306">
        <f>Import_M!D90</f>
        <v>0</v>
      </c>
      <c r="C16" s="307" t="s">
        <v>39</v>
      </c>
      <c r="D16" s="306">
        <f>Import_M!F90-Import_M!G90</f>
        <v>0</v>
      </c>
      <c r="E16" s="306">
        <f>Import_M!G90</f>
        <v>0</v>
      </c>
      <c r="F16" s="306">
        <f>Import_M!F90</f>
        <v>0</v>
      </c>
      <c r="G16" s="306">
        <f t="shared" si="0"/>
        <v>0</v>
      </c>
      <c r="H16" s="308">
        <f t="shared" si="1"/>
        <v>0</v>
      </c>
      <c r="J16" s="31"/>
    </row>
    <row r="17" spans="1:15" x14ac:dyDescent="0.25">
      <c r="A17" s="168" t="s">
        <v>169</v>
      </c>
      <c r="B17" s="306">
        <f>Import_M!D91</f>
        <v>0</v>
      </c>
      <c r="C17" s="307" t="s">
        <v>39</v>
      </c>
      <c r="D17" s="306">
        <f>Import_M!F91-Import_M!G91</f>
        <v>0</v>
      </c>
      <c r="E17" s="306">
        <f>Import_M!G91</f>
        <v>0</v>
      </c>
      <c r="F17" s="306">
        <f>Import_M!F91</f>
        <v>0</v>
      </c>
      <c r="G17" s="306">
        <f t="shared" si="0"/>
        <v>0</v>
      </c>
      <c r="H17" s="308">
        <f t="shared" si="1"/>
        <v>0</v>
      </c>
      <c r="J17" s="31"/>
    </row>
    <row r="18" spans="1:15" x14ac:dyDescent="0.25">
      <c r="A18" s="168" t="s">
        <v>35</v>
      </c>
      <c r="B18" s="306">
        <f>Import_M!D92</f>
        <v>0</v>
      </c>
      <c r="C18" s="307" t="s">
        <v>39</v>
      </c>
      <c r="D18" s="306">
        <f>Import_M!F92-Import_M!G92</f>
        <v>0</v>
      </c>
      <c r="E18" s="306">
        <f>Import_M!G92</f>
        <v>0</v>
      </c>
      <c r="F18" s="306">
        <f>Import_M!F92</f>
        <v>0</v>
      </c>
      <c r="G18" s="306">
        <f t="shared" si="0"/>
        <v>0</v>
      </c>
      <c r="H18" s="308">
        <f t="shared" si="1"/>
        <v>0</v>
      </c>
      <c r="J18" s="31"/>
    </row>
    <row r="19" spans="1:15" x14ac:dyDescent="0.25">
      <c r="A19" s="169" t="s">
        <v>36</v>
      </c>
      <c r="B19" s="309">
        <f>Import_M!D93</f>
        <v>0</v>
      </c>
      <c r="C19" s="310" t="s">
        <v>39</v>
      </c>
      <c r="D19" s="309">
        <f>Import_M!F93-Import_M!G93</f>
        <v>0</v>
      </c>
      <c r="E19" s="309">
        <f>Import_M!G93</f>
        <v>0</v>
      </c>
      <c r="F19" s="309">
        <f>Import_M!F93</f>
        <v>0</v>
      </c>
      <c r="G19" s="309">
        <f>F19-B19</f>
        <v>0</v>
      </c>
      <c r="H19" s="311">
        <f>IF(B19&lt;&gt;0,F19/B19%-100,0)</f>
        <v>0</v>
      </c>
      <c r="J19" s="31"/>
    </row>
    <row r="20" spans="1:15" x14ac:dyDescent="0.25">
      <c r="A20" s="170"/>
      <c r="B20" s="171"/>
      <c r="C20" s="172"/>
      <c r="D20" s="173"/>
      <c r="E20" s="173"/>
      <c r="F20" s="173"/>
      <c r="G20" s="173"/>
      <c r="H20" s="173"/>
    </row>
    <row r="21" spans="1:15" x14ac:dyDescent="0.25">
      <c r="A21" s="174" t="s">
        <v>37</v>
      </c>
      <c r="B21" s="312">
        <f>SUM(B11:B19)</f>
        <v>0</v>
      </c>
      <c r="C21" s="313"/>
      <c r="D21" s="312">
        <f>SUM(D11:D19)</f>
        <v>0</v>
      </c>
      <c r="E21" s="312">
        <f>SUM(E11:E19)</f>
        <v>0</v>
      </c>
      <c r="F21" s="312">
        <f>SUM(F11:F19)</f>
        <v>0</v>
      </c>
      <c r="G21" s="312">
        <f>F21-B21</f>
        <v>0</v>
      </c>
      <c r="H21" s="314">
        <f>IF(B21&lt;&gt;0,F21/B21%-100,0)</f>
        <v>0</v>
      </c>
    </row>
    <row r="22" spans="1:15" x14ac:dyDescent="0.25">
      <c r="A22" s="295" t="s">
        <v>171</v>
      </c>
      <c r="B22" s="296" t="s">
        <v>172</v>
      </c>
      <c r="C22" s="297" t="s">
        <v>173</v>
      </c>
      <c r="D22" s="46"/>
      <c r="E22" s="198"/>
      <c r="F22" s="297" t="s">
        <v>174</v>
      </c>
      <c r="G22" s="46"/>
      <c r="H22" s="46"/>
    </row>
    <row r="23" spans="1:15" x14ac:dyDescent="0.25">
      <c r="A23" s="177" t="s">
        <v>177</v>
      </c>
      <c r="B23" s="314">
        <f>IFERROR(ROUND(Alapa!$C$96,0),0)</f>
        <v>0</v>
      </c>
      <c r="C23" s="178">
        <v>0.75</v>
      </c>
      <c r="D23" s="179"/>
      <c r="E23" s="299" t="s">
        <v>179</v>
      </c>
      <c r="F23" s="300"/>
      <c r="G23" s="301"/>
      <c r="H23" s="314">
        <f>B23*C23</f>
        <v>0</v>
      </c>
    </row>
    <row r="24" spans="1:15" x14ac:dyDescent="0.25">
      <c r="A24" s="177" t="s">
        <v>178</v>
      </c>
      <c r="B24" s="314">
        <f>IFERROR(ROUND(Alapa!$F$96,0),0)</f>
        <v>0</v>
      </c>
      <c r="C24" s="178">
        <v>0.75</v>
      </c>
      <c r="D24" s="179"/>
      <c r="E24" s="299" t="s">
        <v>182</v>
      </c>
      <c r="F24" s="300"/>
      <c r="G24" s="301"/>
      <c r="H24" s="314">
        <f>B24*C24</f>
        <v>0</v>
      </c>
    </row>
    <row r="25" spans="1:15" x14ac:dyDescent="0.25">
      <c r="A25" s="198"/>
      <c r="B25" s="315"/>
      <c r="C25" s="198"/>
      <c r="D25" s="198"/>
      <c r="E25" s="198"/>
      <c r="F25" s="198"/>
      <c r="G25" s="198"/>
      <c r="H25" s="315"/>
      <c r="K25" s="34"/>
      <c r="L25" s="34"/>
    </row>
    <row r="26" spans="1:15" x14ac:dyDescent="0.25">
      <c r="A26" s="177" t="s">
        <v>175</v>
      </c>
      <c r="B26" s="314">
        <f>IFERROR(ROUND(Alapa!C110,0),0)</f>
        <v>0</v>
      </c>
      <c r="C26" s="198"/>
      <c r="D26" s="198"/>
      <c r="E26" s="299" t="s">
        <v>180</v>
      </c>
      <c r="F26" s="300"/>
      <c r="G26" s="301"/>
      <c r="H26" s="314">
        <f>IFERROR(ROUND(Alapa!C97,0),0)</f>
        <v>0</v>
      </c>
    </row>
    <row r="27" spans="1:15" x14ac:dyDescent="0.25">
      <c r="A27" s="177" t="s">
        <v>176</v>
      </c>
      <c r="B27" s="314">
        <f>IFERROR(ROUND(Alapa!F110,0),0)</f>
        <v>0</v>
      </c>
      <c r="C27" s="198"/>
      <c r="D27" s="198"/>
      <c r="E27" s="299" t="s">
        <v>181</v>
      </c>
      <c r="F27" s="300"/>
      <c r="G27" s="301"/>
      <c r="H27" s="314">
        <f>IFERROR(ROUND(Alapa!F97,0),0)</f>
        <v>0</v>
      </c>
    </row>
    <row r="28" spans="1:15" x14ac:dyDescent="0.25">
      <c r="A28" s="46"/>
      <c r="B28" s="46"/>
      <c r="C28" s="46"/>
      <c r="D28" s="46"/>
      <c r="E28" s="46"/>
      <c r="F28" s="46"/>
      <c r="G28" s="53"/>
      <c r="H28" s="46"/>
      <c r="I28" s="34" t="s">
        <v>15</v>
      </c>
      <c r="K28" s="34"/>
      <c r="L28" s="34"/>
    </row>
    <row r="29" spans="1:15" x14ac:dyDescent="0.25">
      <c r="A29" s="52" t="s">
        <v>38</v>
      </c>
      <c r="B29" s="46"/>
      <c r="C29" s="46"/>
      <c r="D29" s="46"/>
      <c r="E29" s="46"/>
      <c r="F29" s="46"/>
      <c r="G29" s="50" t="s">
        <v>47</v>
      </c>
      <c r="H29" s="46"/>
      <c r="I29" s="34" t="s">
        <v>16</v>
      </c>
      <c r="O29" s="34" t="s">
        <v>40</v>
      </c>
    </row>
    <row r="30" spans="1:15" x14ac:dyDescent="0.25">
      <c r="A30" s="52" t="s">
        <v>14</v>
      </c>
      <c r="B30" s="46"/>
      <c r="C30" s="46"/>
      <c r="D30" s="46"/>
      <c r="E30" s="46"/>
      <c r="F30" s="46"/>
      <c r="G30" s="50" t="s">
        <v>39</v>
      </c>
      <c r="H30" s="46"/>
      <c r="I30" s="34" t="s">
        <v>17</v>
      </c>
      <c r="O30" s="34" t="s">
        <v>41</v>
      </c>
    </row>
    <row r="31" spans="1:15" x14ac:dyDescent="0.25">
      <c r="A31" s="46"/>
      <c r="B31" s="46"/>
      <c r="C31" s="46"/>
      <c r="D31" s="46"/>
      <c r="E31" s="46"/>
      <c r="F31" s="46"/>
      <c r="G31" s="53"/>
      <c r="H31" s="46"/>
      <c r="I31" s="34" t="s">
        <v>1</v>
      </c>
      <c r="O31" s="34" t="s">
        <v>42</v>
      </c>
    </row>
    <row r="32" spans="1:15" x14ac:dyDescent="0.25">
      <c r="A32" s="46"/>
      <c r="B32" s="46"/>
      <c r="C32" s="46"/>
      <c r="D32" s="46"/>
      <c r="E32" s="46"/>
      <c r="F32" s="46"/>
      <c r="G32" s="53"/>
      <c r="H32" s="46"/>
      <c r="I32" s="34" t="s">
        <v>43</v>
      </c>
      <c r="O32" s="34" t="s">
        <v>44</v>
      </c>
    </row>
    <row r="33" spans="1:15" x14ac:dyDescent="0.25">
      <c r="A33" s="46"/>
      <c r="B33" s="46"/>
      <c r="C33" s="46"/>
      <c r="D33" s="46"/>
      <c r="E33" s="46"/>
      <c r="F33" s="46"/>
      <c r="G33" s="53"/>
      <c r="H33" s="46"/>
      <c r="I33" s="34" t="s">
        <v>18</v>
      </c>
      <c r="J33" s="34"/>
      <c r="K33" s="34"/>
      <c r="L33" s="34"/>
      <c r="M33" s="34"/>
      <c r="N33" s="34"/>
      <c r="O33" s="34" t="s">
        <v>45</v>
      </c>
    </row>
    <row r="34" spans="1:15" x14ac:dyDescent="0.25">
      <c r="A34" s="176" t="s">
        <v>19</v>
      </c>
      <c r="B34" s="46"/>
      <c r="C34" s="46"/>
      <c r="D34" s="51"/>
      <c r="E34" s="46"/>
      <c r="F34" s="46"/>
      <c r="G34" s="53"/>
      <c r="H34" s="46"/>
      <c r="I34" s="34" t="s">
        <v>20</v>
      </c>
      <c r="J34" s="34"/>
      <c r="K34" s="34"/>
      <c r="L34" s="34"/>
      <c r="M34" s="34"/>
      <c r="N34" s="34"/>
      <c r="O34" s="34" t="s">
        <v>46</v>
      </c>
    </row>
    <row r="35" spans="1:15" ht="24.75" customHeight="1" x14ac:dyDescent="0.25">
      <c r="A35" s="291"/>
      <c r="B35" s="292"/>
      <c r="C35" s="292"/>
      <c r="D35" s="293"/>
      <c r="E35" s="293"/>
      <c r="F35" s="293"/>
      <c r="G35" s="294"/>
      <c r="H35" s="293"/>
    </row>
    <row r="36" spans="1:15" ht="24.75" customHeight="1" x14ac:dyDescent="0.25">
      <c r="A36" s="291"/>
      <c r="B36" s="292"/>
      <c r="C36" s="292"/>
      <c r="D36" s="293"/>
      <c r="E36" s="293"/>
      <c r="F36" s="293"/>
      <c r="G36" s="294"/>
      <c r="H36" s="293"/>
    </row>
    <row r="37" spans="1:15" ht="24.75" customHeight="1" x14ac:dyDescent="0.25">
      <c r="A37" s="291"/>
      <c r="B37" s="292"/>
      <c r="C37" s="292"/>
      <c r="D37" s="293"/>
      <c r="E37" s="293"/>
      <c r="F37" s="293"/>
      <c r="G37" s="294"/>
      <c r="H37" s="293"/>
    </row>
    <row r="38" spans="1:15" ht="24.75" customHeight="1" x14ac:dyDescent="0.25">
      <c r="A38" s="291"/>
      <c r="B38" s="292"/>
      <c r="C38" s="292"/>
      <c r="D38" s="293"/>
      <c r="E38" s="293"/>
      <c r="F38" s="293"/>
      <c r="G38" s="294"/>
      <c r="H38" s="293"/>
    </row>
    <row r="39" spans="1:15" x14ac:dyDescent="0.25">
      <c r="A39" s="46"/>
      <c r="B39" s="46"/>
      <c r="C39" s="46"/>
      <c r="D39" s="48"/>
      <c r="E39" s="48"/>
      <c r="F39" s="48"/>
      <c r="G39" s="48"/>
      <c r="H39" s="48"/>
    </row>
    <row r="40" spans="1:15" x14ac:dyDescent="0.25">
      <c r="A40" s="46"/>
      <c r="B40" s="46"/>
      <c r="C40" s="46"/>
      <c r="D40" s="48"/>
      <c r="E40" s="48"/>
      <c r="F40" s="48"/>
      <c r="G40" s="48"/>
      <c r="H40" s="48"/>
    </row>
    <row r="41" spans="1:15" x14ac:dyDescent="0.25">
      <c r="A41" s="246"/>
      <c r="B41" s="246"/>
      <c r="C41" s="246"/>
      <c r="D41" s="246"/>
      <c r="E41" s="246"/>
      <c r="F41" s="246"/>
      <c r="G41" s="246"/>
      <c r="H41" s="246"/>
    </row>
    <row r="42" spans="1:15" x14ac:dyDescent="0.25">
      <c r="A42" s="269" t="s">
        <v>107</v>
      </c>
      <c r="B42" s="246"/>
      <c r="C42" s="246"/>
      <c r="D42" s="246"/>
      <c r="E42" s="246"/>
      <c r="F42" s="246"/>
      <c r="G42" s="246"/>
      <c r="H42" s="246"/>
    </row>
    <row r="43" spans="1:15" ht="16.5" x14ac:dyDescent="0.3">
      <c r="A43" s="3"/>
      <c r="B43" s="247"/>
      <c r="C43" s="248"/>
      <c r="D43" s="249"/>
      <c r="E43" s="249"/>
      <c r="F43" s="249"/>
      <c r="G43" s="249"/>
      <c r="H43" s="249"/>
    </row>
    <row r="44" spans="1:15" x14ac:dyDescent="0.25">
      <c r="A44" s="270" t="s">
        <v>24</v>
      </c>
      <c r="B44" s="23"/>
      <c r="C44" s="23"/>
      <c r="D44" s="22"/>
      <c r="E44" s="22"/>
      <c r="F44" s="22"/>
      <c r="G44" s="22"/>
      <c r="H44" s="22"/>
    </row>
    <row r="45" spans="1:15" ht="16.5" x14ac:dyDescent="0.3">
      <c r="A45" s="3"/>
      <c r="B45" s="234"/>
      <c r="C45" s="234"/>
      <c r="D45" s="280"/>
      <c r="E45" s="280"/>
      <c r="F45" s="280"/>
      <c r="G45" s="280"/>
      <c r="H45" s="280"/>
    </row>
    <row r="46" spans="1:15" x14ac:dyDescent="0.25">
      <c r="A46" s="25"/>
      <c r="B46" s="25"/>
      <c r="C46" s="23"/>
      <c r="D46" s="22"/>
      <c r="E46" s="22"/>
      <c r="F46" s="22"/>
      <c r="G46" s="22"/>
      <c r="H46" s="22"/>
    </row>
    <row r="47" spans="1:15" x14ac:dyDescent="0.25">
      <c r="A47" s="46"/>
      <c r="B47" s="46"/>
      <c r="C47" s="46"/>
      <c r="D47" s="48"/>
      <c r="E47" s="48"/>
      <c r="F47" s="48"/>
      <c r="G47" s="48"/>
      <c r="H47" s="48"/>
    </row>
    <row r="48" spans="1:15" x14ac:dyDescent="0.25">
      <c r="A48" s="46"/>
      <c r="B48" s="46"/>
      <c r="C48" s="46"/>
      <c r="D48" s="48"/>
      <c r="E48" s="48"/>
      <c r="F48" s="48"/>
      <c r="G48" s="48"/>
      <c r="H48" s="48"/>
    </row>
    <row r="49" spans="1:8" x14ac:dyDescent="0.25">
      <c r="A49" s="63" t="s">
        <v>59</v>
      </c>
      <c r="D49" s="36"/>
      <c r="E49" s="33"/>
      <c r="F49" s="33"/>
      <c r="G49" s="33"/>
      <c r="H49" s="33"/>
    </row>
    <row r="50" spans="1:8" x14ac:dyDescent="0.25">
      <c r="B50" s="37"/>
      <c r="D50" s="33"/>
      <c r="E50" s="33"/>
      <c r="F50" s="33"/>
      <c r="G50" s="38"/>
      <c r="H50" s="33"/>
    </row>
    <row r="51" spans="1:8" x14ac:dyDescent="0.25">
      <c r="A51" s="35"/>
      <c r="B51" s="32"/>
      <c r="C51" s="32"/>
      <c r="D51" s="36"/>
      <c r="E51" s="33"/>
      <c r="F51" s="33"/>
      <c r="G51" s="38"/>
      <c r="H51" s="33"/>
    </row>
    <row r="52" spans="1:8" x14ac:dyDescent="0.25">
      <c r="B52" s="37"/>
      <c r="C52" s="32"/>
      <c r="D52" s="33"/>
      <c r="E52" s="33"/>
      <c r="F52" s="33"/>
      <c r="G52" s="38"/>
      <c r="H52" s="33"/>
    </row>
    <row r="53" spans="1:8" x14ac:dyDescent="0.25">
      <c r="B53" s="32"/>
      <c r="C53" s="32"/>
      <c r="D53" s="33"/>
      <c r="E53" s="33"/>
      <c r="F53" s="33"/>
      <c r="G53" s="38"/>
      <c r="H53" s="33"/>
    </row>
    <row r="54" spans="1:8" x14ac:dyDescent="0.25">
      <c r="D54" s="33"/>
      <c r="E54" s="33"/>
      <c r="F54" s="33"/>
      <c r="G54" s="33"/>
      <c r="H54" s="33"/>
    </row>
    <row r="55" spans="1:8" x14ac:dyDescent="0.25">
      <c r="A55" s="35"/>
      <c r="D55" s="36"/>
      <c r="E55" s="33"/>
      <c r="F55" s="33"/>
      <c r="G55" s="33"/>
      <c r="H55" s="33"/>
    </row>
    <row r="56" spans="1:8" x14ac:dyDescent="0.25">
      <c r="B56" s="37"/>
      <c r="D56" s="33"/>
      <c r="E56" s="33"/>
      <c r="F56" s="33"/>
      <c r="G56" s="38"/>
      <c r="H56" s="33"/>
    </row>
    <row r="57" spans="1:8" x14ac:dyDescent="0.25">
      <c r="B57" s="32"/>
      <c r="C57" s="32"/>
      <c r="D57" s="33"/>
      <c r="E57" s="33"/>
      <c r="F57" s="33"/>
      <c r="G57" s="38"/>
      <c r="H57" s="33"/>
    </row>
    <row r="58" spans="1:8" x14ac:dyDescent="0.25">
      <c r="B58" s="32"/>
      <c r="C58" s="32"/>
      <c r="D58" s="33"/>
      <c r="E58" s="33"/>
      <c r="F58" s="33"/>
      <c r="G58" s="38"/>
      <c r="H58" s="33"/>
    </row>
    <row r="59" spans="1:8" x14ac:dyDescent="0.25">
      <c r="B59" s="32"/>
      <c r="C59" s="32"/>
      <c r="D59" s="33"/>
      <c r="E59" s="33"/>
      <c r="F59" s="33"/>
      <c r="G59" s="38"/>
      <c r="H59" s="33"/>
    </row>
    <row r="60" spans="1:8" x14ac:dyDescent="0.25">
      <c r="B60" s="32"/>
      <c r="C60" s="32"/>
      <c r="D60" s="33"/>
      <c r="E60" s="33"/>
      <c r="F60" s="33"/>
      <c r="G60" s="38"/>
      <c r="H60" s="33"/>
    </row>
    <row r="61" spans="1:8" x14ac:dyDescent="0.25">
      <c r="B61" s="32"/>
      <c r="C61" s="32"/>
      <c r="D61" s="33"/>
      <c r="E61" s="33"/>
      <c r="F61" s="33"/>
      <c r="G61" s="38"/>
      <c r="H61" s="33"/>
    </row>
    <row r="62" spans="1:8" x14ac:dyDescent="0.25">
      <c r="B62" s="32"/>
      <c r="C62" s="32"/>
      <c r="D62" s="33"/>
      <c r="E62" s="33"/>
      <c r="F62" s="33"/>
      <c r="G62" s="38"/>
      <c r="H62" s="33"/>
    </row>
    <row r="63" spans="1:8" x14ac:dyDescent="0.25">
      <c r="D63" s="33"/>
      <c r="E63" s="33"/>
      <c r="F63" s="33"/>
      <c r="G63" s="33"/>
      <c r="H63" s="33"/>
    </row>
    <row r="64" spans="1:8" x14ac:dyDescent="0.25">
      <c r="D64" s="33"/>
      <c r="E64" s="33"/>
      <c r="F64" s="33"/>
      <c r="G64" s="33"/>
      <c r="H64" s="33"/>
    </row>
    <row r="65" spans="4:8" x14ac:dyDescent="0.25">
      <c r="D65" s="33"/>
      <c r="E65" s="33"/>
      <c r="F65" s="33"/>
      <c r="G65" s="33"/>
      <c r="H65" s="33"/>
    </row>
    <row r="66" spans="4:8" x14ac:dyDescent="0.25">
      <c r="D66" s="33"/>
      <c r="E66" s="33"/>
      <c r="F66" s="33"/>
      <c r="G66" s="33"/>
      <c r="H66" s="33"/>
    </row>
    <row r="67" spans="4:8" x14ac:dyDescent="0.25">
      <c r="D67" s="33"/>
      <c r="E67" s="33"/>
      <c r="F67" s="33"/>
      <c r="G67" s="33"/>
      <c r="H67" s="33"/>
    </row>
    <row r="68" spans="4:8" x14ac:dyDescent="0.25">
      <c r="D68" s="33"/>
      <c r="E68" s="33"/>
      <c r="F68" s="33"/>
      <c r="G68" s="33"/>
      <c r="H68" s="33"/>
    </row>
    <row r="69" spans="4:8" x14ac:dyDescent="0.25">
      <c r="D69" s="33"/>
      <c r="E69" s="33"/>
      <c r="F69" s="33"/>
      <c r="G69" s="33"/>
      <c r="H69" s="33"/>
    </row>
    <row r="70" spans="4:8" x14ac:dyDescent="0.25">
      <c r="D70" s="33"/>
      <c r="E70" s="33"/>
      <c r="F70" s="33"/>
      <c r="G70" s="33"/>
      <c r="H70" s="33"/>
    </row>
    <row r="71" spans="4:8" x14ac:dyDescent="0.25">
      <c r="D71" s="33"/>
      <c r="E71" s="33"/>
      <c r="F71" s="33"/>
      <c r="G71" s="33"/>
      <c r="H71" s="33"/>
    </row>
    <row r="72" spans="4:8" x14ac:dyDescent="0.25">
      <c r="D72" s="33"/>
      <c r="E72" s="33"/>
      <c r="F72" s="33"/>
      <c r="G72" s="33"/>
      <c r="H72" s="33"/>
    </row>
    <row r="73" spans="4:8" x14ac:dyDescent="0.25">
      <c r="D73" s="33"/>
      <c r="E73" s="33"/>
      <c r="F73" s="33"/>
      <c r="G73" s="33"/>
      <c r="H73" s="33"/>
    </row>
    <row r="74" spans="4:8" x14ac:dyDescent="0.25">
      <c r="D74" s="33"/>
      <c r="E74" s="33"/>
      <c r="F74" s="33"/>
      <c r="G74" s="33"/>
      <c r="H74" s="33"/>
    </row>
    <row r="75" spans="4:8" x14ac:dyDescent="0.25">
      <c r="D75" s="33"/>
      <c r="E75" s="33"/>
      <c r="F75" s="33"/>
      <c r="G75" s="33"/>
      <c r="H75" s="33"/>
    </row>
    <row r="76" spans="4:8" x14ac:dyDescent="0.25">
      <c r="D76" s="33"/>
      <c r="E76" s="33"/>
      <c r="F76" s="33"/>
      <c r="G76" s="33"/>
      <c r="H76" s="33"/>
    </row>
    <row r="77" spans="4:8" x14ac:dyDescent="0.25">
      <c r="D77" s="33"/>
      <c r="E77" s="33"/>
      <c r="F77" s="33"/>
      <c r="G77" s="33"/>
      <c r="H77" s="33"/>
    </row>
    <row r="78" spans="4:8" x14ac:dyDescent="0.25">
      <c r="D78" s="33"/>
      <c r="E78" s="33"/>
      <c r="F78" s="33"/>
      <c r="G78" s="33"/>
      <c r="H78" s="33"/>
    </row>
    <row r="79" spans="4:8" x14ac:dyDescent="0.25">
      <c r="D79" s="33"/>
      <c r="E79" s="33"/>
      <c r="F79" s="33"/>
      <c r="G79" s="33"/>
      <c r="H79" s="33"/>
    </row>
    <row r="80" spans="4:8" x14ac:dyDescent="0.25">
      <c r="D80" s="33"/>
      <c r="E80" s="33"/>
      <c r="F80" s="33"/>
      <c r="G80" s="33"/>
      <c r="H80" s="33"/>
    </row>
    <row r="81" spans="1:8" x14ac:dyDescent="0.25">
      <c r="D81" s="33"/>
      <c r="E81" s="33"/>
      <c r="F81" s="33"/>
      <c r="G81" s="33"/>
      <c r="H81" s="33"/>
    </row>
    <row r="82" spans="1:8" x14ac:dyDescent="0.25">
      <c r="D82" s="33"/>
      <c r="E82" s="33"/>
      <c r="F82" s="33"/>
      <c r="G82" s="33"/>
      <c r="H82" s="33"/>
    </row>
    <row r="83" spans="1:8" x14ac:dyDescent="0.25">
      <c r="D83" s="33"/>
      <c r="E83" s="33"/>
      <c r="F83" s="33"/>
      <c r="G83" s="33"/>
      <c r="H83" s="33"/>
    </row>
    <row r="84" spans="1:8" x14ac:dyDescent="0.25">
      <c r="D84" s="33"/>
      <c r="E84" s="33"/>
      <c r="F84" s="33"/>
      <c r="G84" s="33"/>
      <c r="H84" s="33"/>
    </row>
    <row r="85" spans="1:8" x14ac:dyDescent="0.25">
      <c r="D85" s="33"/>
      <c r="E85" s="33"/>
      <c r="F85" s="33"/>
      <c r="G85" s="33"/>
      <c r="H85" s="33"/>
    </row>
    <row r="86" spans="1:8" x14ac:dyDescent="0.25">
      <c r="D86" s="33"/>
      <c r="E86" s="33"/>
      <c r="F86" s="33"/>
      <c r="G86" s="33"/>
      <c r="H86" s="33"/>
    </row>
    <row r="87" spans="1:8" x14ac:dyDescent="0.25">
      <c r="D87" s="33"/>
      <c r="E87" s="33"/>
      <c r="F87" s="33"/>
      <c r="G87" s="33"/>
      <c r="H87" s="33"/>
    </row>
    <row r="88" spans="1:8" x14ac:dyDescent="0.25">
      <c r="D88" s="33"/>
      <c r="E88" s="33"/>
      <c r="F88" s="33"/>
      <c r="G88" s="33"/>
      <c r="H88" s="33"/>
    </row>
    <row r="89" spans="1:8" x14ac:dyDescent="0.25">
      <c r="D89" s="33"/>
      <c r="E89" s="33"/>
      <c r="F89" s="33"/>
      <c r="G89" s="33"/>
      <c r="H89" s="33"/>
    </row>
    <row r="90" spans="1:8" x14ac:dyDescent="0.25">
      <c r="D90" s="33"/>
      <c r="E90" s="33"/>
      <c r="F90" s="33"/>
      <c r="G90" s="33"/>
      <c r="H90" s="33"/>
    </row>
    <row r="91" spans="1:8" x14ac:dyDescent="0.25">
      <c r="D91" s="33"/>
      <c r="E91" s="33"/>
      <c r="F91" s="33"/>
      <c r="G91" s="33"/>
      <c r="H91" s="33"/>
    </row>
    <row r="92" spans="1:8" x14ac:dyDescent="0.25">
      <c r="A92" s="30" t="s">
        <v>0</v>
      </c>
      <c r="D92" s="33"/>
      <c r="E92" s="33"/>
      <c r="F92" s="33"/>
      <c r="G92" s="33"/>
      <c r="H92" s="33"/>
    </row>
    <row r="93" spans="1:8" x14ac:dyDescent="0.25">
      <c r="D93" s="33"/>
      <c r="E93" s="33"/>
      <c r="F93" s="33"/>
      <c r="G93" s="33"/>
      <c r="H93" s="33"/>
    </row>
    <row r="94" spans="1:8" x14ac:dyDescent="0.25">
      <c r="D94" s="33"/>
      <c r="E94" s="33"/>
      <c r="F94" s="33"/>
      <c r="G94" s="33"/>
      <c r="H94" s="33"/>
    </row>
    <row r="95" spans="1:8" x14ac:dyDescent="0.25">
      <c r="D95" s="33"/>
      <c r="E95" s="33"/>
      <c r="F95" s="33"/>
      <c r="G95" s="33"/>
      <c r="H95" s="33"/>
    </row>
    <row r="96" spans="1:8" x14ac:dyDescent="0.25">
      <c r="D96" s="33"/>
      <c r="E96" s="33"/>
      <c r="F96" s="33"/>
      <c r="G96" s="33"/>
      <c r="H96" s="33"/>
    </row>
    <row r="97" spans="4:8" x14ac:dyDescent="0.25">
      <c r="D97" s="33"/>
      <c r="E97" s="33"/>
      <c r="F97" s="33"/>
      <c r="G97" s="33"/>
      <c r="H97" s="33"/>
    </row>
    <row r="98" spans="4:8" x14ac:dyDescent="0.25">
      <c r="D98" s="33"/>
      <c r="E98" s="33"/>
      <c r="F98" s="33"/>
      <c r="G98" s="33"/>
      <c r="H98" s="33"/>
    </row>
    <row r="99" spans="4:8" x14ac:dyDescent="0.25">
      <c r="D99" s="33"/>
      <c r="E99" s="33"/>
      <c r="F99" s="33"/>
      <c r="G99" s="33"/>
      <c r="H99" s="33"/>
    </row>
    <row r="100" spans="4:8" x14ac:dyDescent="0.25">
      <c r="D100" s="33"/>
      <c r="E100" s="33"/>
      <c r="F100" s="33"/>
      <c r="G100" s="33"/>
      <c r="H100" s="33"/>
    </row>
    <row r="101" spans="4:8" x14ac:dyDescent="0.25">
      <c r="D101" s="33"/>
      <c r="E101" s="33"/>
      <c r="F101" s="33"/>
      <c r="G101" s="33"/>
      <c r="H101" s="33"/>
    </row>
    <row r="102" spans="4:8" x14ac:dyDescent="0.25">
      <c r="D102" s="33"/>
      <c r="E102" s="33"/>
      <c r="F102" s="33"/>
      <c r="G102" s="33"/>
      <c r="H102" s="33"/>
    </row>
    <row r="103" spans="4:8" x14ac:dyDescent="0.25">
      <c r="D103" s="33"/>
      <c r="E103" s="33"/>
      <c r="F103" s="33"/>
      <c r="G103" s="33"/>
      <c r="H103" s="33"/>
    </row>
  </sheetData>
  <mergeCells count="4">
    <mergeCell ref="B9:B10"/>
    <mergeCell ref="C9:F9"/>
    <mergeCell ref="G9:G10"/>
    <mergeCell ref="H9:H10"/>
  </mergeCells>
  <phoneticPr fontId="0" type="noConversion"/>
  <conditionalFormatting sqref="B22">
    <cfRule type="expression" dxfId="7" priority="5" stopIfTrue="1">
      <formula>AND($B$24&lt;&gt;0,$B$24&lt;$B$23)</formula>
    </cfRule>
  </conditionalFormatting>
  <conditionalFormatting sqref="C22">
    <cfRule type="expression" dxfId="6" priority="4" stopIfTrue="1">
      <formula>AND($B$24&lt;&gt;0,$B$24&lt;$B$23)</formula>
    </cfRule>
  </conditionalFormatting>
  <conditionalFormatting sqref="A22">
    <cfRule type="expression" dxfId="5" priority="3" stopIfTrue="1">
      <formula>$B$23&lt;=$B$24</formula>
    </cfRule>
  </conditionalFormatting>
  <conditionalFormatting sqref="F22">
    <cfRule type="expression" dxfId="4" priority="2" stopIfTrue="1">
      <formula>$B$23&lt;=$B$24</formula>
    </cfRule>
  </conditionalFormatting>
  <conditionalFormatting sqref="G11:G19">
    <cfRule type="expression" dxfId="3" priority="7" stopIfTrue="1">
      <formula>ABS(G11)&gt;=$H$23</formula>
    </cfRule>
  </conditionalFormatting>
  <conditionalFormatting sqref="G21">
    <cfRule type="expression" dxfId="2" priority="1" stopIfTrue="1">
      <formula>ABS(G21)&gt;=$H$23</formula>
    </cfRule>
  </conditionalFormatting>
  <hyperlinks>
    <hyperlink ref="G29" location="'KM-FII'!A1" display="KM-FII"/>
    <hyperlink ref="G30" location="'KM-FII-02'!A1" display="KM-FII-02"/>
    <hyperlink ref="I4" location="'KM-FII-01'!A1" display="KM-FII-01"/>
    <hyperlink ref="I5" location="'KM-FII-02'!A1" display="KM-FII-02"/>
    <hyperlink ref="I3" location="'KM-FII'!A1" display="KM-FII"/>
    <hyperlink ref="I6" location="'KM-FII-10-1'!A1" display="'KM-FII-10-1 "/>
    <hyperlink ref="I7" location="'KM-FII-10-2'!A1" display="'KM-FII-10-2"/>
    <hyperlink ref="I8" location="'KM-FII-10-3'!A1" display="'KM-FII-10-3 "/>
    <hyperlink ref="I9" location="'KM-FII-10-M'!A1" display="'KM-FII-10-M "/>
    <hyperlink ref="I10" location="'KM-FII-10-E'!A1" display="KM-FII-10-E"/>
  </hyperlinks>
  <pageMargins left="0.70866141732283472" right="0.70866141732283472" top="0.70866141732283472" bottom="0.70866141732283472" header="0.51181102362204722" footer="0.31496062992125984"/>
  <pageSetup paperSize="9" scale="93" orientation="portrait" r:id="rId1"/>
  <headerFooter alignWithMargins="0">
    <oddFooter>&amp;L&amp;"Arial Narrow,Normál"&amp;8&amp;F/KM-FII-03&amp;C&amp;8 &amp;"Arial Narrow,Normál"&amp;P/&amp;N&amp;R&amp;"Arial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3.5" x14ac:dyDescent="0.25"/>
  <cols>
    <col min="1" max="1" width="6.625" style="46" customWidth="1"/>
    <col min="2" max="2" width="7" style="46" customWidth="1"/>
    <col min="3" max="3" width="24.25" style="46" customWidth="1"/>
    <col min="4" max="4" width="11" style="46" customWidth="1"/>
    <col min="5" max="5" width="10.375" style="198" customWidth="1"/>
    <col min="6" max="6" width="10.625" style="46" customWidth="1"/>
    <col min="7" max="7" width="10" style="46" customWidth="1"/>
    <col min="8" max="8" width="10" style="187" customWidth="1"/>
    <col min="9" max="9" width="27.5" style="187" customWidth="1"/>
    <col min="10" max="10" width="11.125" style="198" customWidth="1"/>
    <col min="11" max="11" width="11" style="30" customWidth="1"/>
    <col min="12" max="16384" width="9" style="30"/>
  </cols>
  <sheetData>
    <row r="1" spans="1:16" s="4" customFormat="1" ht="15.75" customHeight="1" x14ac:dyDescent="0.25">
      <c r="A1" s="298" t="s">
        <v>39</v>
      </c>
      <c r="B1" s="22"/>
      <c r="C1" s="22"/>
      <c r="D1" s="22"/>
      <c r="E1" s="22"/>
      <c r="F1" s="22"/>
      <c r="G1" s="22"/>
      <c r="H1" s="182"/>
      <c r="I1" s="182"/>
      <c r="J1" s="197"/>
    </row>
    <row r="2" spans="1:16" s="4" customFormat="1" ht="15.75" customHeight="1" x14ac:dyDescent="0.25">
      <c r="A2" s="22"/>
      <c r="B2" s="22"/>
      <c r="C2" s="22"/>
      <c r="D2" s="283">
        <f>L14</f>
        <v>0</v>
      </c>
      <c r="E2" s="283">
        <f>L16</f>
        <v>0</v>
      </c>
      <c r="F2" s="22"/>
      <c r="G2" s="22"/>
      <c r="H2" s="182"/>
      <c r="I2" s="182"/>
      <c r="J2" s="197"/>
      <c r="K2" s="278" t="s">
        <v>170</v>
      </c>
    </row>
    <row r="3" spans="1:16" ht="15.75" customHeight="1" x14ac:dyDescent="0.3">
      <c r="A3" s="40" t="str">
        <f>"Ügyfél:   "&amp;Alapa!$C$17</f>
        <v xml:space="preserve">Ügyfél:   </v>
      </c>
      <c r="B3" s="57"/>
      <c r="C3" s="57"/>
      <c r="D3" s="57"/>
      <c r="E3" s="40" t="s">
        <v>26</v>
      </c>
      <c r="F3" s="42">
        <f>Alapa!$C$13</f>
        <v>0</v>
      </c>
      <c r="G3" s="180"/>
      <c r="H3" s="194"/>
      <c r="I3" s="194"/>
      <c r="J3" s="183"/>
      <c r="K3" s="29" t="s">
        <v>47</v>
      </c>
      <c r="L3" s="3" t="s">
        <v>51</v>
      </c>
    </row>
    <row r="4" spans="1:16" ht="15.75" customHeight="1" x14ac:dyDescent="0.3">
      <c r="A4" s="40" t="str">
        <f>"Fordulónap: "&amp;Alapa!$C$12</f>
        <v xml:space="preserve">Fordulónap: </v>
      </c>
      <c r="B4" s="45"/>
      <c r="C4" s="45"/>
      <c r="D4" s="45"/>
      <c r="E4" s="40" t="s">
        <v>27</v>
      </c>
      <c r="F4" s="42" t="e">
        <f>VLOOKUP(L11,Alapa!$G$2:$H$22,2)</f>
        <v>#N/A</v>
      </c>
      <c r="G4" s="41"/>
      <c r="H4" s="195"/>
      <c r="I4" s="195"/>
      <c r="J4" s="184"/>
      <c r="K4" s="29" t="s">
        <v>2</v>
      </c>
      <c r="L4" s="3" t="s">
        <v>52</v>
      </c>
    </row>
    <row r="5" spans="1:16" ht="15.75" customHeight="1" x14ac:dyDescent="0.3">
      <c r="E5" s="40" t="s">
        <v>55</v>
      </c>
      <c r="F5" s="42" t="str">
        <f>IF(Alapa!$N$2=0," ",Alapa!N$2)</f>
        <v xml:space="preserve"> </v>
      </c>
      <c r="G5" s="41"/>
      <c r="H5" s="195"/>
      <c r="I5" s="211"/>
      <c r="J5" s="212"/>
      <c r="K5" s="29" t="s">
        <v>39</v>
      </c>
      <c r="L5" s="3" t="s">
        <v>53</v>
      </c>
    </row>
    <row r="6" spans="1:16" ht="15.75" customHeight="1" x14ac:dyDescent="0.3">
      <c r="A6" s="39" t="s">
        <v>25</v>
      </c>
      <c r="E6" s="46"/>
      <c r="G6" s="181" t="s">
        <v>116</v>
      </c>
      <c r="H6" s="216">
        <f>IF('KM-FII-01'!H24&lt;'KM-FII-01'!H23,'KM-FII-01'!H24*Alapa!D33,'KM-FII-01'!H23*Alapa!D33)</f>
        <v>0</v>
      </c>
      <c r="I6" s="217"/>
      <c r="J6" s="214"/>
      <c r="K6" s="29" t="s">
        <v>109</v>
      </c>
      <c r="L6" s="3" t="s">
        <v>97</v>
      </c>
    </row>
    <row r="7" spans="1:16" ht="16.5" x14ac:dyDescent="0.3">
      <c r="A7" s="12" t="str">
        <f>"Mérlegértékek "&amp;Alapa!E33&amp;" "&amp;Alapa!D34&amp;"-ban"</f>
        <v>Mérlegértékek  -ban</v>
      </c>
      <c r="B7" s="209"/>
      <c r="C7" s="58"/>
      <c r="D7" s="59">
        <f>Alapa!C10</f>
        <v>0</v>
      </c>
      <c r="E7" s="201">
        <f>Alapa!C11</f>
        <v>0</v>
      </c>
      <c r="F7" s="59" t="s">
        <v>48</v>
      </c>
      <c r="G7" s="59" t="str">
        <f>Alapa!C11&amp;"/"&amp;Alapa!C10</f>
        <v>/</v>
      </c>
      <c r="H7" s="185" t="s">
        <v>114</v>
      </c>
      <c r="I7" s="218" t="s">
        <v>118</v>
      </c>
      <c r="J7" s="213" t="s">
        <v>119</v>
      </c>
      <c r="K7" s="29" t="s">
        <v>84</v>
      </c>
      <c r="L7" s="3" t="s">
        <v>112</v>
      </c>
    </row>
    <row r="8" spans="1:16" ht="16.5" x14ac:dyDescent="0.3">
      <c r="A8" s="210"/>
      <c r="B8" s="208" t="str">
        <f>"Számlaegyenlegek "&amp;Alapa!D34&amp;"-ban"</f>
        <v>Számlaegyenlegek -ban</v>
      </c>
      <c r="C8" s="44"/>
      <c r="D8" s="60">
        <f>Alapa!D35</f>
        <v>0</v>
      </c>
      <c r="E8" s="202">
        <f>Alapa!D35</f>
        <v>0</v>
      </c>
      <c r="F8" s="60">
        <f>Alapa!D35</f>
        <v>0</v>
      </c>
      <c r="G8" s="60" t="s">
        <v>49</v>
      </c>
      <c r="H8" s="186" t="s">
        <v>115</v>
      </c>
      <c r="I8" s="219"/>
      <c r="J8" s="200"/>
      <c r="K8" s="29" t="s">
        <v>110</v>
      </c>
      <c r="L8" s="3" t="s">
        <v>113</v>
      </c>
    </row>
    <row r="9" spans="1:16" s="207" customFormat="1" ht="16.5" x14ac:dyDescent="0.3">
      <c r="A9" s="44"/>
      <c r="B9" s="44"/>
      <c r="C9" s="44"/>
      <c r="D9" s="44"/>
      <c r="E9" s="205"/>
      <c r="F9" s="44"/>
      <c r="G9" s="44"/>
      <c r="H9" s="206"/>
      <c r="I9" s="206"/>
      <c r="J9" s="205"/>
      <c r="K9" s="29" t="s">
        <v>111</v>
      </c>
      <c r="L9" s="3" t="s">
        <v>61</v>
      </c>
    </row>
    <row r="10" spans="1:16" ht="16.5" x14ac:dyDescent="0.3">
      <c r="A10" s="47"/>
      <c r="B10" s="47"/>
      <c r="C10" s="47"/>
      <c r="D10" s="61"/>
      <c r="E10" s="203"/>
      <c r="F10" s="288" t="str">
        <f t="shared" ref="F10:F73" si="0">IF(E10-D10=0," ",E10-D10)</f>
        <v xml:space="preserve"> </v>
      </c>
      <c r="G10" s="289" t="str">
        <f t="shared" ref="G10:G73" si="1">IFERROR(E10/D10%," ")</f>
        <v xml:space="preserve"> </v>
      </c>
      <c r="H10" s="290" t="str">
        <f t="shared" ref="H10:H73" si="2">IFERROR(IF(A10=0,IF(ABS(F10)&lt;$H$6," ",IF(F10=0," ",F10))," ")," ")</f>
        <v xml:space="preserve"> </v>
      </c>
      <c r="J10" s="196"/>
      <c r="K10" s="29" t="s">
        <v>128</v>
      </c>
      <c r="L10" s="3" t="s">
        <v>124</v>
      </c>
    </row>
    <row r="11" spans="1:16" ht="16.5" x14ac:dyDescent="0.3">
      <c r="A11" s="54"/>
      <c r="B11" s="54"/>
      <c r="C11" s="54"/>
      <c r="D11" s="62"/>
      <c r="E11" s="204"/>
      <c r="F11" s="288" t="str">
        <f t="shared" si="0"/>
        <v xml:space="preserve"> </v>
      </c>
      <c r="G11" s="289" t="str">
        <f t="shared" si="1"/>
        <v xml:space="preserve"> </v>
      </c>
      <c r="H11" s="290" t="str">
        <f t="shared" si="2"/>
        <v xml:space="preserve"> </v>
      </c>
      <c r="J11" s="196"/>
      <c r="K11" s="3" t="s">
        <v>5</v>
      </c>
      <c r="L11" s="137">
        <v>1</v>
      </c>
    </row>
    <row r="12" spans="1:16" x14ac:dyDescent="0.25">
      <c r="A12" s="47"/>
      <c r="B12" s="47"/>
      <c r="C12" s="47"/>
      <c r="D12" s="61"/>
      <c r="F12" s="288" t="str">
        <f t="shared" si="0"/>
        <v xml:space="preserve"> </v>
      </c>
      <c r="G12" s="289" t="str">
        <f t="shared" si="1"/>
        <v xml:space="preserve"> </v>
      </c>
      <c r="H12" s="290" t="str">
        <f t="shared" si="2"/>
        <v xml:space="preserve"> </v>
      </c>
      <c r="J12" s="196"/>
      <c r="L12" s="246"/>
      <c r="M12" s="246"/>
      <c r="N12" s="246"/>
      <c r="O12" s="246"/>
      <c r="P12" s="246"/>
    </row>
    <row r="13" spans="1:16" x14ac:dyDescent="0.25">
      <c r="A13" s="54"/>
      <c r="B13" s="54"/>
      <c r="C13" s="54"/>
      <c r="D13" s="62"/>
      <c r="E13" s="204"/>
      <c r="F13" s="288" t="str">
        <f t="shared" si="0"/>
        <v xml:space="preserve"> </v>
      </c>
      <c r="G13" s="289" t="str">
        <f t="shared" si="1"/>
        <v xml:space="preserve"> </v>
      </c>
      <c r="H13" s="290" t="str">
        <f t="shared" si="2"/>
        <v xml:space="preserve"> </v>
      </c>
      <c r="J13" s="196"/>
      <c r="L13" s="269" t="s">
        <v>107</v>
      </c>
      <c r="M13" s="246"/>
      <c r="N13" s="246"/>
      <c r="O13" s="246"/>
      <c r="P13" s="246"/>
    </row>
    <row r="14" spans="1:16" ht="16.5" x14ac:dyDescent="0.3">
      <c r="A14" s="47"/>
      <c r="B14" s="47"/>
      <c r="C14" s="47"/>
      <c r="D14" s="61"/>
      <c r="E14" s="203"/>
      <c r="F14" s="288" t="str">
        <f t="shared" si="0"/>
        <v xml:space="preserve"> </v>
      </c>
      <c r="G14" s="289" t="str">
        <f t="shared" si="1"/>
        <v xml:space="preserve"> </v>
      </c>
      <c r="H14" s="290" t="str">
        <f t="shared" si="2"/>
        <v xml:space="preserve"> </v>
      </c>
      <c r="J14" s="196"/>
      <c r="L14" s="3"/>
      <c r="M14" s="247"/>
      <c r="N14" s="248"/>
      <c r="O14" s="249"/>
      <c r="P14" s="249"/>
    </row>
    <row r="15" spans="1:16" x14ac:dyDescent="0.25">
      <c r="A15" s="54"/>
      <c r="B15" s="54"/>
      <c r="C15" s="54"/>
      <c r="D15" s="62"/>
      <c r="E15" s="204"/>
      <c r="F15" s="288" t="str">
        <f t="shared" si="0"/>
        <v xml:space="preserve"> </v>
      </c>
      <c r="G15" s="289" t="str">
        <f t="shared" si="1"/>
        <v xml:space="preserve"> </v>
      </c>
      <c r="H15" s="290" t="str">
        <f t="shared" si="2"/>
        <v xml:space="preserve"> </v>
      </c>
      <c r="J15" s="196"/>
      <c r="L15" s="270" t="s">
        <v>24</v>
      </c>
      <c r="M15" s="23"/>
      <c r="N15" s="23"/>
      <c r="O15" s="22"/>
      <c r="P15" s="22"/>
    </row>
    <row r="16" spans="1:16" ht="16.5" x14ac:dyDescent="0.3">
      <c r="A16" s="47"/>
      <c r="B16" s="54"/>
      <c r="C16" s="54"/>
      <c r="D16" s="62"/>
      <c r="E16" s="203"/>
      <c r="F16" s="288" t="str">
        <f t="shared" si="0"/>
        <v xml:space="preserve"> </v>
      </c>
      <c r="G16" s="289" t="str">
        <f t="shared" si="1"/>
        <v xml:space="preserve"> </v>
      </c>
      <c r="H16" s="290" t="str">
        <f t="shared" si="2"/>
        <v xml:space="preserve"> </v>
      </c>
      <c r="J16" s="196"/>
      <c r="L16" s="3"/>
      <c r="M16" s="234"/>
      <c r="N16" s="234"/>
      <c r="O16" s="280"/>
      <c r="P16" s="280"/>
    </row>
    <row r="17" spans="1:16" x14ac:dyDescent="0.25">
      <c r="A17" s="47"/>
      <c r="B17" s="47"/>
      <c r="C17" s="47"/>
      <c r="D17" s="61"/>
      <c r="E17" s="203"/>
      <c r="F17" s="288" t="str">
        <f t="shared" si="0"/>
        <v xml:space="preserve"> </v>
      </c>
      <c r="G17" s="289" t="str">
        <f t="shared" si="1"/>
        <v xml:space="preserve"> </v>
      </c>
      <c r="H17" s="290" t="str">
        <f t="shared" si="2"/>
        <v xml:space="preserve"> </v>
      </c>
      <c r="J17" s="196"/>
      <c r="L17" s="25"/>
      <c r="M17" s="25"/>
      <c r="N17" s="23"/>
      <c r="O17" s="22"/>
      <c r="P17" s="22"/>
    </row>
    <row r="18" spans="1:16" x14ac:dyDescent="0.25">
      <c r="F18" s="288" t="str">
        <f t="shared" si="0"/>
        <v xml:space="preserve"> </v>
      </c>
      <c r="G18" s="289" t="str">
        <f t="shared" si="1"/>
        <v xml:space="preserve"> </v>
      </c>
      <c r="H18" s="290" t="str">
        <f t="shared" si="2"/>
        <v xml:space="preserve"> </v>
      </c>
      <c r="J18" s="196"/>
    </row>
    <row r="19" spans="1:16" x14ac:dyDescent="0.25">
      <c r="F19" s="288" t="str">
        <f t="shared" si="0"/>
        <v xml:space="preserve"> </v>
      </c>
      <c r="G19" s="289" t="str">
        <f t="shared" si="1"/>
        <v xml:space="preserve"> </v>
      </c>
      <c r="H19" s="290" t="str">
        <f t="shared" si="2"/>
        <v xml:space="preserve"> </v>
      </c>
      <c r="J19" s="196"/>
    </row>
    <row r="20" spans="1:16" x14ac:dyDescent="0.25">
      <c r="F20" s="288" t="str">
        <f t="shared" si="0"/>
        <v xml:space="preserve"> </v>
      </c>
      <c r="G20" s="289" t="str">
        <f t="shared" si="1"/>
        <v xml:space="preserve"> </v>
      </c>
      <c r="H20" s="290" t="str">
        <f t="shared" si="2"/>
        <v xml:space="preserve"> </v>
      </c>
      <c r="J20" s="196"/>
    </row>
    <row r="21" spans="1:16" x14ac:dyDescent="0.25">
      <c r="F21" s="288" t="str">
        <f t="shared" si="0"/>
        <v xml:space="preserve"> </v>
      </c>
      <c r="G21" s="289" t="str">
        <f t="shared" si="1"/>
        <v xml:space="preserve"> </v>
      </c>
      <c r="H21" s="290" t="str">
        <f t="shared" si="2"/>
        <v xml:space="preserve"> </v>
      </c>
      <c r="J21" s="196"/>
    </row>
    <row r="22" spans="1:16" x14ac:dyDescent="0.25">
      <c r="F22" s="288" t="str">
        <f t="shared" si="0"/>
        <v xml:space="preserve"> </v>
      </c>
      <c r="G22" s="289" t="str">
        <f t="shared" si="1"/>
        <v xml:space="preserve"> </v>
      </c>
      <c r="H22" s="290" t="str">
        <f t="shared" si="2"/>
        <v xml:space="preserve"> </v>
      </c>
      <c r="J22" s="196"/>
    </row>
    <row r="23" spans="1:16" x14ac:dyDescent="0.25">
      <c r="F23" s="288" t="str">
        <f t="shared" si="0"/>
        <v xml:space="preserve"> </v>
      </c>
      <c r="G23" s="289" t="str">
        <f t="shared" si="1"/>
        <v xml:space="preserve"> </v>
      </c>
      <c r="H23" s="290" t="str">
        <f t="shared" si="2"/>
        <v xml:space="preserve"> </v>
      </c>
      <c r="J23" s="196"/>
    </row>
    <row r="24" spans="1:16" x14ac:dyDescent="0.25">
      <c r="F24" s="288" t="str">
        <f t="shared" si="0"/>
        <v xml:space="preserve"> </v>
      </c>
      <c r="G24" s="289" t="str">
        <f t="shared" si="1"/>
        <v xml:space="preserve"> </v>
      </c>
      <c r="H24" s="290" t="str">
        <f t="shared" si="2"/>
        <v xml:space="preserve"> </v>
      </c>
      <c r="J24" s="196"/>
    </row>
    <row r="25" spans="1:16" x14ac:dyDescent="0.25">
      <c r="F25" s="288" t="str">
        <f t="shared" si="0"/>
        <v xml:space="preserve"> </v>
      </c>
      <c r="G25" s="289" t="str">
        <f t="shared" si="1"/>
        <v xml:space="preserve"> </v>
      </c>
      <c r="H25" s="290" t="str">
        <f t="shared" si="2"/>
        <v xml:space="preserve"> </v>
      </c>
      <c r="J25" s="196"/>
    </row>
    <row r="26" spans="1:16" x14ac:dyDescent="0.25">
      <c r="F26" s="288" t="str">
        <f t="shared" si="0"/>
        <v xml:space="preserve"> </v>
      </c>
      <c r="G26" s="289" t="str">
        <f t="shared" si="1"/>
        <v xml:space="preserve"> </v>
      </c>
      <c r="H26" s="290" t="str">
        <f t="shared" si="2"/>
        <v xml:space="preserve"> </v>
      </c>
      <c r="J26" s="196"/>
    </row>
    <row r="27" spans="1:16" x14ac:dyDescent="0.25">
      <c r="F27" s="288" t="str">
        <f t="shared" si="0"/>
        <v xml:space="preserve"> </v>
      </c>
      <c r="G27" s="289" t="str">
        <f t="shared" si="1"/>
        <v xml:space="preserve"> </v>
      </c>
      <c r="H27" s="290" t="str">
        <f t="shared" si="2"/>
        <v xml:space="preserve"> </v>
      </c>
      <c r="J27" s="196"/>
    </row>
    <row r="28" spans="1:16" x14ac:dyDescent="0.25">
      <c r="F28" s="288" t="str">
        <f t="shared" si="0"/>
        <v xml:space="preserve"> </v>
      </c>
      <c r="G28" s="289" t="str">
        <f t="shared" si="1"/>
        <v xml:space="preserve"> </v>
      </c>
      <c r="H28" s="290" t="str">
        <f t="shared" si="2"/>
        <v xml:space="preserve"> </v>
      </c>
      <c r="J28" s="196"/>
    </row>
    <row r="29" spans="1:16" x14ac:dyDescent="0.25">
      <c r="F29" s="288" t="str">
        <f t="shared" si="0"/>
        <v xml:space="preserve"> </v>
      </c>
      <c r="G29" s="289" t="str">
        <f t="shared" si="1"/>
        <v xml:space="preserve"> </v>
      </c>
      <c r="H29" s="290" t="str">
        <f t="shared" si="2"/>
        <v xml:space="preserve"> </v>
      </c>
      <c r="J29" s="196"/>
    </row>
    <row r="30" spans="1:16" x14ac:dyDescent="0.25">
      <c r="F30" s="288" t="str">
        <f t="shared" si="0"/>
        <v xml:space="preserve"> </v>
      </c>
      <c r="G30" s="289" t="str">
        <f t="shared" si="1"/>
        <v xml:space="preserve"> </v>
      </c>
      <c r="H30" s="290" t="str">
        <f t="shared" si="2"/>
        <v xml:space="preserve"> </v>
      </c>
      <c r="J30" s="196"/>
    </row>
    <row r="31" spans="1:16" x14ac:dyDescent="0.25">
      <c r="F31" s="288" t="str">
        <f t="shared" si="0"/>
        <v xml:space="preserve"> </v>
      </c>
      <c r="G31" s="289" t="str">
        <f t="shared" si="1"/>
        <v xml:space="preserve"> </v>
      </c>
      <c r="H31" s="290" t="str">
        <f t="shared" si="2"/>
        <v xml:space="preserve"> </v>
      </c>
      <c r="J31" s="196"/>
    </row>
    <row r="32" spans="1:16" x14ac:dyDescent="0.25">
      <c r="F32" s="288" t="str">
        <f t="shared" si="0"/>
        <v xml:space="preserve"> </v>
      </c>
      <c r="G32" s="289" t="str">
        <f t="shared" si="1"/>
        <v xml:space="preserve"> </v>
      </c>
      <c r="H32" s="290" t="str">
        <f t="shared" si="2"/>
        <v xml:space="preserve"> </v>
      </c>
      <c r="J32" s="196"/>
    </row>
    <row r="33" spans="6:10" x14ac:dyDescent="0.25">
      <c r="F33" s="288" t="str">
        <f t="shared" si="0"/>
        <v xml:space="preserve"> </v>
      </c>
      <c r="G33" s="289" t="str">
        <f t="shared" si="1"/>
        <v xml:space="preserve"> </v>
      </c>
      <c r="H33" s="290" t="str">
        <f t="shared" si="2"/>
        <v xml:space="preserve"> </v>
      </c>
      <c r="J33" s="196"/>
    </row>
    <row r="34" spans="6:10" x14ac:dyDescent="0.25">
      <c r="F34" s="288" t="str">
        <f t="shared" si="0"/>
        <v xml:space="preserve"> </v>
      </c>
      <c r="G34" s="289" t="str">
        <f t="shared" si="1"/>
        <v xml:space="preserve"> </v>
      </c>
      <c r="H34" s="290" t="str">
        <f t="shared" si="2"/>
        <v xml:space="preserve"> </v>
      </c>
      <c r="J34" s="196"/>
    </row>
    <row r="35" spans="6:10" x14ac:dyDescent="0.25">
      <c r="F35" s="288" t="str">
        <f t="shared" si="0"/>
        <v xml:space="preserve"> </v>
      </c>
      <c r="G35" s="289" t="str">
        <f t="shared" si="1"/>
        <v xml:space="preserve"> </v>
      </c>
      <c r="H35" s="290" t="str">
        <f t="shared" si="2"/>
        <v xml:space="preserve"> </v>
      </c>
      <c r="J35" s="196"/>
    </row>
    <row r="36" spans="6:10" x14ac:dyDescent="0.25">
      <c r="F36" s="288" t="str">
        <f t="shared" si="0"/>
        <v xml:space="preserve"> </v>
      </c>
      <c r="G36" s="289" t="str">
        <f t="shared" si="1"/>
        <v xml:space="preserve"> </v>
      </c>
      <c r="H36" s="290" t="str">
        <f t="shared" si="2"/>
        <v xml:space="preserve"> </v>
      </c>
      <c r="J36" s="196"/>
    </row>
    <row r="37" spans="6:10" x14ac:dyDescent="0.25">
      <c r="F37" s="288" t="str">
        <f t="shared" si="0"/>
        <v xml:space="preserve"> </v>
      </c>
      <c r="G37" s="289" t="str">
        <f t="shared" si="1"/>
        <v xml:space="preserve"> </v>
      </c>
      <c r="H37" s="290" t="str">
        <f t="shared" si="2"/>
        <v xml:space="preserve"> </v>
      </c>
      <c r="J37" s="196"/>
    </row>
    <row r="38" spans="6:10" x14ac:dyDescent="0.25">
      <c r="F38" s="288" t="str">
        <f t="shared" si="0"/>
        <v xml:space="preserve"> </v>
      </c>
      <c r="G38" s="289" t="str">
        <f t="shared" si="1"/>
        <v xml:space="preserve"> </v>
      </c>
      <c r="H38" s="290" t="str">
        <f t="shared" si="2"/>
        <v xml:space="preserve"> </v>
      </c>
      <c r="J38" s="196"/>
    </row>
    <row r="39" spans="6:10" x14ac:dyDescent="0.25">
      <c r="F39" s="288" t="str">
        <f t="shared" si="0"/>
        <v xml:space="preserve"> </v>
      </c>
      <c r="G39" s="289" t="str">
        <f t="shared" si="1"/>
        <v xml:space="preserve"> </v>
      </c>
      <c r="H39" s="290" t="str">
        <f t="shared" si="2"/>
        <v xml:space="preserve"> </v>
      </c>
      <c r="J39" s="196"/>
    </row>
    <row r="40" spans="6:10" x14ac:dyDescent="0.25">
      <c r="F40" s="288" t="str">
        <f t="shared" si="0"/>
        <v xml:space="preserve"> </v>
      </c>
      <c r="G40" s="289" t="str">
        <f t="shared" si="1"/>
        <v xml:space="preserve"> </v>
      </c>
      <c r="H40" s="290" t="str">
        <f t="shared" si="2"/>
        <v xml:space="preserve"> </v>
      </c>
      <c r="J40" s="196"/>
    </row>
    <row r="41" spans="6:10" x14ac:dyDescent="0.25">
      <c r="F41" s="288" t="str">
        <f t="shared" si="0"/>
        <v xml:space="preserve"> </v>
      </c>
      <c r="G41" s="289" t="str">
        <f t="shared" si="1"/>
        <v xml:space="preserve"> </v>
      </c>
      <c r="H41" s="290" t="str">
        <f t="shared" si="2"/>
        <v xml:space="preserve"> </v>
      </c>
      <c r="J41" s="196"/>
    </row>
    <row r="42" spans="6:10" x14ac:dyDescent="0.25">
      <c r="F42" s="288" t="str">
        <f t="shared" si="0"/>
        <v xml:space="preserve"> </v>
      </c>
      <c r="G42" s="289" t="str">
        <f t="shared" si="1"/>
        <v xml:space="preserve"> </v>
      </c>
      <c r="H42" s="290" t="str">
        <f t="shared" si="2"/>
        <v xml:space="preserve"> </v>
      </c>
      <c r="J42" s="196"/>
    </row>
    <row r="43" spans="6:10" x14ac:dyDescent="0.25">
      <c r="F43" s="288" t="str">
        <f t="shared" si="0"/>
        <v xml:space="preserve"> </v>
      </c>
      <c r="G43" s="289" t="str">
        <f t="shared" si="1"/>
        <v xml:space="preserve"> </v>
      </c>
      <c r="H43" s="290" t="str">
        <f t="shared" si="2"/>
        <v xml:space="preserve"> </v>
      </c>
      <c r="J43" s="196"/>
    </row>
    <row r="44" spans="6:10" x14ac:dyDescent="0.25">
      <c r="F44" s="288" t="str">
        <f t="shared" si="0"/>
        <v xml:space="preserve"> </v>
      </c>
      <c r="G44" s="289" t="str">
        <f t="shared" si="1"/>
        <v xml:space="preserve"> </v>
      </c>
      <c r="H44" s="290" t="str">
        <f t="shared" si="2"/>
        <v xml:space="preserve"> </v>
      </c>
      <c r="J44" s="196"/>
    </row>
    <row r="45" spans="6:10" x14ac:dyDescent="0.25">
      <c r="F45" s="288" t="str">
        <f t="shared" si="0"/>
        <v xml:space="preserve"> </v>
      </c>
      <c r="G45" s="289" t="str">
        <f t="shared" si="1"/>
        <v xml:space="preserve"> </v>
      </c>
      <c r="H45" s="290" t="str">
        <f t="shared" si="2"/>
        <v xml:space="preserve"> </v>
      </c>
      <c r="J45" s="196"/>
    </row>
    <row r="46" spans="6:10" x14ac:dyDescent="0.25">
      <c r="F46" s="288" t="str">
        <f t="shared" si="0"/>
        <v xml:space="preserve"> </v>
      </c>
      <c r="G46" s="289" t="str">
        <f t="shared" si="1"/>
        <v xml:space="preserve"> </v>
      </c>
      <c r="H46" s="290" t="str">
        <f t="shared" si="2"/>
        <v xml:space="preserve"> </v>
      </c>
      <c r="J46" s="196"/>
    </row>
    <row r="47" spans="6:10" x14ac:dyDescent="0.25">
      <c r="F47" s="288" t="str">
        <f t="shared" si="0"/>
        <v xml:space="preserve"> </v>
      </c>
      <c r="G47" s="289" t="str">
        <f t="shared" si="1"/>
        <v xml:space="preserve"> </v>
      </c>
      <c r="H47" s="290" t="str">
        <f t="shared" si="2"/>
        <v xml:space="preserve"> </v>
      </c>
      <c r="J47" s="196"/>
    </row>
    <row r="48" spans="6:10" x14ac:dyDescent="0.25">
      <c r="F48" s="288" t="str">
        <f t="shared" si="0"/>
        <v xml:space="preserve"> </v>
      </c>
      <c r="G48" s="289" t="str">
        <f t="shared" si="1"/>
        <v xml:space="preserve"> </v>
      </c>
      <c r="H48" s="290" t="str">
        <f t="shared" si="2"/>
        <v xml:space="preserve"> </v>
      </c>
      <c r="J48" s="196"/>
    </row>
    <row r="49" spans="6:10" x14ac:dyDescent="0.25">
      <c r="F49" s="288" t="str">
        <f t="shared" si="0"/>
        <v xml:space="preserve"> </v>
      </c>
      <c r="G49" s="289" t="str">
        <f t="shared" si="1"/>
        <v xml:space="preserve"> </v>
      </c>
      <c r="H49" s="290" t="str">
        <f t="shared" si="2"/>
        <v xml:space="preserve"> </v>
      </c>
      <c r="J49" s="196"/>
    </row>
    <row r="50" spans="6:10" x14ac:dyDescent="0.25">
      <c r="F50" s="288" t="str">
        <f t="shared" si="0"/>
        <v xml:space="preserve"> </v>
      </c>
      <c r="G50" s="289" t="str">
        <f t="shared" si="1"/>
        <v xml:space="preserve"> </v>
      </c>
      <c r="H50" s="290" t="str">
        <f t="shared" si="2"/>
        <v xml:space="preserve"> </v>
      </c>
      <c r="J50" s="196"/>
    </row>
    <row r="51" spans="6:10" x14ac:dyDescent="0.25">
      <c r="F51" s="288" t="str">
        <f t="shared" si="0"/>
        <v xml:space="preserve"> </v>
      </c>
      <c r="G51" s="289" t="str">
        <f t="shared" si="1"/>
        <v xml:space="preserve"> </v>
      </c>
      <c r="H51" s="290" t="str">
        <f t="shared" si="2"/>
        <v xml:space="preserve"> </v>
      </c>
      <c r="J51" s="196"/>
    </row>
    <row r="52" spans="6:10" x14ac:dyDescent="0.25">
      <c r="F52" s="288" t="str">
        <f t="shared" si="0"/>
        <v xml:space="preserve"> </v>
      </c>
      <c r="G52" s="289" t="str">
        <f t="shared" si="1"/>
        <v xml:space="preserve"> </v>
      </c>
      <c r="H52" s="290" t="str">
        <f t="shared" si="2"/>
        <v xml:space="preserve"> </v>
      </c>
      <c r="J52" s="196"/>
    </row>
    <row r="53" spans="6:10" x14ac:dyDescent="0.25">
      <c r="F53" s="288" t="str">
        <f t="shared" si="0"/>
        <v xml:space="preserve"> </v>
      </c>
      <c r="G53" s="289" t="str">
        <f t="shared" si="1"/>
        <v xml:space="preserve"> </v>
      </c>
      <c r="H53" s="290" t="str">
        <f t="shared" si="2"/>
        <v xml:space="preserve"> </v>
      </c>
      <c r="J53" s="196"/>
    </row>
    <row r="54" spans="6:10" x14ac:dyDescent="0.25">
      <c r="F54" s="288" t="str">
        <f t="shared" si="0"/>
        <v xml:space="preserve"> </v>
      </c>
      <c r="G54" s="289" t="str">
        <f t="shared" si="1"/>
        <v xml:space="preserve"> </v>
      </c>
      <c r="H54" s="290" t="str">
        <f t="shared" si="2"/>
        <v xml:space="preserve"> </v>
      </c>
      <c r="J54" s="196"/>
    </row>
    <row r="55" spans="6:10" x14ac:dyDescent="0.25">
      <c r="F55" s="288" t="str">
        <f t="shared" si="0"/>
        <v xml:space="preserve"> </v>
      </c>
      <c r="G55" s="289" t="str">
        <f t="shared" si="1"/>
        <v xml:space="preserve"> </v>
      </c>
      <c r="H55" s="290" t="str">
        <f t="shared" si="2"/>
        <v xml:space="preserve"> </v>
      </c>
      <c r="J55" s="196"/>
    </row>
    <row r="56" spans="6:10" x14ac:dyDescent="0.25">
      <c r="F56" s="288" t="str">
        <f t="shared" si="0"/>
        <v xml:space="preserve"> </v>
      </c>
      <c r="G56" s="289" t="str">
        <f t="shared" si="1"/>
        <v xml:space="preserve"> </v>
      </c>
      <c r="H56" s="290" t="str">
        <f t="shared" si="2"/>
        <v xml:space="preserve"> </v>
      </c>
      <c r="J56" s="196"/>
    </row>
    <row r="57" spans="6:10" x14ac:dyDescent="0.25">
      <c r="F57" s="288" t="str">
        <f t="shared" si="0"/>
        <v xml:space="preserve"> </v>
      </c>
      <c r="G57" s="289" t="str">
        <f t="shared" si="1"/>
        <v xml:space="preserve"> </v>
      </c>
      <c r="H57" s="290" t="str">
        <f t="shared" si="2"/>
        <v xml:space="preserve"> </v>
      </c>
      <c r="J57" s="196"/>
    </row>
    <row r="58" spans="6:10" x14ac:dyDescent="0.25">
      <c r="F58" s="288" t="str">
        <f t="shared" si="0"/>
        <v xml:space="preserve"> </v>
      </c>
      <c r="G58" s="289" t="str">
        <f t="shared" si="1"/>
        <v xml:space="preserve"> </v>
      </c>
      <c r="H58" s="290" t="str">
        <f t="shared" si="2"/>
        <v xml:space="preserve"> </v>
      </c>
      <c r="J58" s="196"/>
    </row>
    <row r="59" spans="6:10" x14ac:dyDescent="0.25">
      <c r="F59" s="288" t="str">
        <f t="shared" si="0"/>
        <v xml:space="preserve"> </v>
      </c>
      <c r="G59" s="289" t="str">
        <f t="shared" si="1"/>
        <v xml:space="preserve"> </v>
      </c>
      <c r="H59" s="290" t="str">
        <f t="shared" si="2"/>
        <v xml:space="preserve"> </v>
      </c>
      <c r="J59" s="196"/>
    </row>
    <row r="60" spans="6:10" x14ac:dyDescent="0.25">
      <c r="F60" s="288" t="str">
        <f t="shared" si="0"/>
        <v xml:space="preserve"> </v>
      </c>
      <c r="G60" s="289" t="str">
        <f t="shared" si="1"/>
        <v xml:space="preserve"> </v>
      </c>
      <c r="H60" s="290" t="str">
        <f t="shared" si="2"/>
        <v xml:space="preserve"> </v>
      </c>
      <c r="J60" s="196"/>
    </row>
    <row r="61" spans="6:10" x14ac:dyDescent="0.25">
      <c r="F61" s="288" t="str">
        <f t="shared" si="0"/>
        <v xml:space="preserve"> </v>
      </c>
      <c r="G61" s="289" t="str">
        <f t="shared" si="1"/>
        <v xml:space="preserve"> </v>
      </c>
      <c r="H61" s="290" t="str">
        <f t="shared" si="2"/>
        <v xml:space="preserve"> </v>
      </c>
      <c r="J61" s="196"/>
    </row>
    <row r="62" spans="6:10" x14ac:dyDescent="0.25">
      <c r="F62" s="288" t="str">
        <f t="shared" si="0"/>
        <v xml:space="preserve"> </v>
      </c>
      <c r="G62" s="289" t="str">
        <f t="shared" si="1"/>
        <v xml:space="preserve"> </v>
      </c>
      <c r="H62" s="290" t="str">
        <f t="shared" si="2"/>
        <v xml:space="preserve"> </v>
      </c>
      <c r="J62" s="196"/>
    </row>
    <row r="63" spans="6:10" x14ac:dyDescent="0.25">
      <c r="F63" s="288" t="str">
        <f t="shared" si="0"/>
        <v xml:space="preserve"> </v>
      </c>
      <c r="G63" s="289" t="str">
        <f t="shared" si="1"/>
        <v xml:space="preserve"> </v>
      </c>
      <c r="H63" s="290" t="str">
        <f t="shared" si="2"/>
        <v xml:space="preserve"> </v>
      </c>
      <c r="J63" s="196"/>
    </row>
    <row r="64" spans="6:10" x14ac:dyDescent="0.25">
      <c r="F64" s="288" t="str">
        <f t="shared" si="0"/>
        <v xml:space="preserve"> </v>
      </c>
      <c r="G64" s="289" t="str">
        <f t="shared" si="1"/>
        <v xml:space="preserve"> </v>
      </c>
      <c r="H64" s="290" t="str">
        <f t="shared" si="2"/>
        <v xml:space="preserve"> </v>
      </c>
      <c r="J64" s="196"/>
    </row>
    <row r="65" spans="6:10" x14ac:dyDescent="0.25">
      <c r="F65" s="288" t="str">
        <f t="shared" si="0"/>
        <v xml:space="preserve"> </v>
      </c>
      <c r="G65" s="289" t="str">
        <f t="shared" si="1"/>
        <v xml:space="preserve"> </v>
      </c>
      <c r="H65" s="290" t="str">
        <f t="shared" si="2"/>
        <v xml:space="preserve"> </v>
      </c>
      <c r="J65" s="196"/>
    </row>
    <row r="66" spans="6:10" x14ac:dyDescent="0.25">
      <c r="F66" s="288" t="str">
        <f t="shared" si="0"/>
        <v xml:space="preserve"> </v>
      </c>
      <c r="G66" s="289" t="str">
        <f t="shared" si="1"/>
        <v xml:space="preserve"> </v>
      </c>
      <c r="H66" s="290" t="str">
        <f t="shared" si="2"/>
        <v xml:space="preserve"> </v>
      </c>
      <c r="J66" s="196"/>
    </row>
    <row r="67" spans="6:10" x14ac:dyDescent="0.25">
      <c r="F67" s="288" t="str">
        <f t="shared" si="0"/>
        <v xml:space="preserve"> </v>
      </c>
      <c r="G67" s="289" t="str">
        <f t="shared" si="1"/>
        <v xml:space="preserve"> </v>
      </c>
      <c r="H67" s="290" t="str">
        <f t="shared" si="2"/>
        <v xml:space="preserve"> </v>
      </c>
      <c r="J67" s="196"/>
    </row>
    <row r="68" spans="6:10" x14ac:dyDescent="0.25">
      <c r="F68" s="288" t="str">
        <f t="shared" si="0"/>
        <v xml:space="preserve"> </v>
      </c>
      <c r="G68" s="289" t="str">
        <f t="shared" si="1"/>
        <v xml:space="preserve"> </v>
      </c>
      <c r="H68" s="290" t="str">
        <f t="shared" si="2"/>
        <v xml:space="preserve"> </v>
      </c>
      <c r="J68" s="196"/>
    </row>
    <row r="69" spans="6:10" x14ac:dyDescent="0.25">
      <c r="F69" s="288" t="str">
        <f t="shared" si="0"/>
        <v xml:space="preserve"> </v>
      </c>
      <c r="G69" s="289" t="str">
        <f t="shared" si="1"/>
        <v xml:space="preserve"> </v>
      </c>
      <c r="H69" s="290" t="str">
        <f t="shared" si="2"/>
        <v xml:space="preserve"> </v>
      </c>
      <c r="J69" s="196"/>
    </row>
    <row r="70" spans="6:10" x14ac:dyDescent="0.25">
      <c r="F70" s="288" t="str">
        <f t="shared" si="0"/>
        <v xml:space="preserve"> </v>
      </c>
      <c r="G70" s="289" t="str">
        <f t="shared" si="1"/>
        <v xml:space="preserve"> </v>
      </c>
      <c r="H70" s="290" t="str">
        <f t="shared" si="2"/>
        <v xml:space="preserve"> </v>
      </c>
      <c r="J70" s="196"/>
    </row>
    <row r="71" spans="6:10" x14ac:dyDescent="0.25">
      <c r="F71" s="288" t="str">
        <f t="shared" si="0"/>
        <v xml:space="preserve"> </v>
      </c>
      <c r="G71" s="289" t="str">
        <f t="shared" si="1"/>
        <v xml:space="preserve"> </v>
      </c>
      <c r="H71" s="290" t="str">
        <f t="shared" si="2"/>
        <v xml:space="preserve"> </v>
      </c>
      <c r="J71" s="196"/>
    </row>
    <row r="72" spans="6:10" x14ac:dyDescent="0.25">
      <c r="F72" s="288" t="str">
        <f t="shared" si="0"/>
        <v xml:space="preserve"> </v>
      </c>
      <c r="G72" s="289" t="str">
        <f t="shared" si="1"/>
        <v xml:space="preserve"> </v>
      </c>
      <c r="H72" s="290" t="str">
        <f t="shared" si="2"/>
        <v xml:space="preserve"> </v>
      </c>
      <c r="J72" s="196"/>
    </row>
    <row r="73" spans="6:10" x14ac:dyDescent="0.25">
      <c r="F73" s="288" t="str">
        <f t="shared" si="0"/>
        <v xml:space="preserve"> </v>
      </c>
      <c r="G73" s="289" t="str">
        <f t="shared" si="1"/>
        <v xml:space="preserve"> </v>
      </c>
      <c r="H73" s="290" t="str">
        <f t="shared" si="2"/>
        <v xml:space="preserve"> </v>
      </c>
      <c r="J73" s="196"/>
    </row>
    <row r="74" spans="6:10" x14ac:dyDescent="0.25">
      <c r="F74" s="288" t="str">
        <f t="shared" ref="F74:F137" si="3">IF(E74-D74=0," ",E74-D74)</f>
        <v xml:space="preserve"> </v>
      </c>
      <c r="G74" s="289" t="str">
        <f t="shared" ref="G74:G137" si="4">IFERROR(E74/D74%," ")</f>
        <v xml:space="preserve"> </v>
      </c>
      <c r="H74" s="290" t="str">
        <f t="shared" ref="H74:H137" si="5">IFERROR(IF(A74=0,IF(ABS(F74)&lt;$H$6," ",IF(F74=0," ",F74))," ")," ")</f>
        <v xml:space="preserve"> </v>
      </c>
      <c r="J74" s="196"/>
    </row>
    <row r="75" spans="6:10" x14ac:dyDescent="0.25">
      <c r="F75" s="288" t="str">
        <f t="shared" si="3"/>
        <v xml:space="preserve"> </v>
      </c>
      <c r="G75" s="289" t="str">
        <f t="shared" si="4"/>
        <v xml:space="preserve"> </v>
      </c>
      <c r="H75" s="290" t="str">
        <f t="shared" si="5"/>
        <v xml:space="preserve"> </v>
      </c>
      <c r="J75" s="196"/>
    </row>
    <row r="76" spans="6:10" x14ac:dyDescent="0.25">
      <c r="F76" s="288" t="str">
        <f t="shared" si="3"/>
        <v xml:space="preserve"> </v>
      </c>
      <c r="G76" s="289" t="str">
        <f t="shared" si="4"/>
        <v xml:space="preserve"> </v>
      </c>
      <c r="H76" s="290" t="str">
        <f t="shared" si="5"/>
        <v xml:space="preserve"> </v>
      </c>
      <c r="J76" s="196"/>
    </row>
    <row r="77" spans="6:10" x14ac:dyDescent="0.25">
      <c r="F77" s="288" t="str">
        <f t="shared" si="3"/>
        <v xml:space="preserve"> </v>
      </c>
      <c r="G77" s="289" t="str">
        <f t="shared" si="4"/>
        <v xml:space="preserve"> </v>
      </c>
      <c r="H77" s="290" t="str">
        <f t="shared" si="5"/>
        <v xml:space="preserve"> </v>
      </c>
      <c r="J77" s="196"/>
    </row>
    <row r="78" spans="6:10" x14ac:dyDescent="0.25">
      <c r="F78" s="288" t="str">
        <f t="shared" si="3"/>
        <v xml:space="preserve"> </v>
      </c>
      <c r="G78" s="289" t="str">
        <f t="shared" si="4"/>
        <v xml:space="preserve"> </v>
      </c>
      <c r="H78" s="290" t="str">
        <f t="shared" si="5"/>
        <v xml:space="preserve"> </v>
      </c>
      <c r="J78" s="196"/>
    </row>
    <row r="79" spans="6:10" x14ac:dyDescent="0.25">
      <c r="F79" s="288" t="str">
        <f t="shared" si="3"/>
        <v xml:space="preserve"> </v>
      </c>
      <c r="G79" s="289" t="str">
        <f t="shared" si="4"/>
        <v xml:space="preserve"> </v>
      </c>
      <c r="H79" s="290" t="str">
        <f t="shared" si="5"/>
        <v xml:space="preserve"> </v>
      </c>
      <c r="J79" s="196"/>
    </row>
    <row r="80" spans="6:10" x14ac:dyDescent="0.25">
      <c r="F80" s="288" t="str">
        <f t="shared" si="3"/>
        <v xml:space="preserve"> </v>
      </c>
      <c r="G80" s="289" t="str">
        <f t="shared" si="4"/>
        <v xml:space="preserve"> </v>
      </c>
      <c r="H80" s="290" t="str">
        <f t="shared" si="5"/>
        <v xml:space="preserve"> </v>
      </c>
      <c r="J80" s="196"/>
    </row>
    <row r="81" spans="6:10" x14ac:dyDescent="0.25">
      <c r="F81" s="288" t="str">
        <f t="shared" si="3"/>
        <v xml:space="preserve"> </v>
      </c>
      <c r="G81" s="289" t="str">
        <f t="shared" si="4"/>
        <v xml:space="preserve"> </v>
      </c>
      <c r="H81" s="290" t="str">
        <f t="shared" si="5"/>
        <v xml:space="preserve"> </v>
      </c>
      <c r="J81" s="196"/>
    </row>
    <row r="82" spans="6:10" x14ac:dyDescent="0.25">
      <c r="F82" s="288" t="str">
        <f t="shared" si="3"/>
        <v xml:space="preserve"> </v>
      </c>
      <c r="G82" s="289" t="str">
        <f t="shared" si="4"/>
        <v xml:space="preserve"> </v>
      </c>
      <c r="H82" s="290" t="str">
        <f t="shared" si="5"/>
        <v xml:space="preserve"> </v>
      </c>
      <c r="J82" s="196"/>
    </row>
    <row r="83" spans="6:10" x14ac:dyDescent="0.25">
      <c r="F83" s="288" t="str">
        <f t="shared" si="3"/>
        <v xml:space="preserve"> </v>
      </c>
      <c r="G83" s="289" t="str">
        <f t="shared" si="4"/>
        <v xml:space="preserve"> </v>
      </c>
      <c r="H83" s="290" t="str">
        <f t="shared" si="5"/>
        <v xml:space="preserve"> </v>
      </c>
      <c r="J83" s="196"/>
    </row>
    <row r="84" spans="6:10" x14ac:dyDescent="0.25">
      <c r="F84" s="288" t="str">
        <f t="shared" si="3"/>
        <v xml:space="preserve"> </v>
      </c>
      <c r="G84" s="289" t="str">
        <f t="shared" si="4"/>
        <v xml:space="preserve"> </v>
      </c>
      <c r="H84" s="290" t="str">
        <f t="shared" si="5"/>
        <v xml:space="preserve"> </v>
      </c>
      <c r="J84" s="196"/>
    </row>
    <row r="85" spans="6:10" x14ac:dyDescent="0.25">
      <c r="F85" s="288" t="str">
        <f t="shared" si="3"/>
        <v xml:space="preserve"> </v>
      </c>
      <c r="G85" s="289" t="str">
        <f t="shared" si="4"/>
        <v xml:space="preserve"> </v>
      </c>
      <c r="H85" s="290" t="str">
        <f t="shared" si="5"/>
        <v xml:space="preserve"> </v>
      </c>
      <c r="J85" s="196"/>
    </row>
    <row r="86" spans="6:10" x14ac:dyDescent="0.25">
      <c r="F86" s="288" t="str">
        <f t="shared" si="3"/>
        <v xml:space="preserve"> </v>
      </c>
      <c r="G86" s="289" t="str">
        <f t="shared" si="4"/>
        <v xml:space="preserve"> </v>
      </c>
      <c r="H86" s="290" t="str">
        <f t="shared" si="5"/>
        <v xml:space="preserve"> </v>
      </c>
      <c r="J86" s="196"/>
    </row>
    <row r="87" spans="6:10" x14ac:dyDescent="0.25">
      <c r="F87" s="288" t="str">
        <f t="shared" si="3"/>
        <v xml:space="preserve"> </v>
      </c>
      <c r="G87" s="289" t="str">
        <f t="shared" si="4"/>
        <v xml:space="preserve"> </v>
      </c>
      <c r="H87" s="290" t="str">
        <f t="shared" si="5"/>
        <v xml:space="preserve"> </v>
      </c>
      <c r="J87" s="196"/>
    </row>
    <row r="88" spans="6:10" x14ac:dyDescent="0.25">
      <c r="F88" s="288" t="str">
        <f t="shared" si="3"/>
        <v xml:space="preserve"> </v>
      </c>
      <c r="G88" s="289" t="str">
        <f t="shared" si="4"/>
        <v xml:space="preserve"> </v>
      </c>
      <c r="H88" s="290" t="str">
        <f t="shared" si="5"/>
        <v xml:space="preserve"> </v>
      </c>
      <c r="J88" s="196"/>
    </row>
    <row r="89" spans="6:10" x14ac:dyDescent="0.25">
      <c r="F89" s="288" t="str">
        <f t="shared" si="3"/>
        <v xml:space="preserve"> </v>
      </c>
      <c r="G89" s="289" t="str">
        <f t="shared" si="4"/>
        <v xml:space="preserve"> </v>
      </c>
      <c r="H89" s="290" t="str">
        <f t="shared" si="5"/>
        <v xml:space="preserve"> </v>
      </c>
      <c r="J89" s="196"/>
    </row>
    <row r="90" spans="6:10" x14ac:dyDescent="0.25">
      <c r="F90" s="288" t="str">
        <f t="shared" si="3"/>
        <v xml:space="preserve"> </v>
      </c>
      <c r="G90" s="289" t="str">
        <f t="shared" si="4"/>
        <v xml:space="preserve"> </v>
      </c>
      <c r="H90" s="290" t="str">
        <f t="shared" si="5"/>
        <v xml:space="preserve"> </v>
      </c>
      <c r="J90" s="196"/>
    </row>
    <row r="91" spans="6:10" x14ac:dyDescent="0.25">
      <c r="F91" s="288" t="str">
        <f t="shared" si="3"/>
        <v xml:space="preserve"> </v>
      </c>
      <c r="G91" s="289" t="str">
        <f t="shared" si="4"/>
        <v xml:space="preserve"> </v>
      </c>
      <c r="H91" s="290" t="str">
        <f t="shared" si="5"/>
        <v xml:space="preserve"> </v>
      </c>
      <c r="J91" s="196"/>
    </row>
    <row r="92" spans="6:10" x14ac:dyDescent="0.25">
      <c r="F92" s="288" t="str">
        <f t="shared" si="3"/>
        <v xml:space="preserve"> </v>
      </c>
      <c r="G92" s="289" t="str">
        <f t="shared" si="4"/>
        <v xml:space="preserve"> </v>
      </c>
      <c r="H92" s="290" t="str">
        <f t="shared" si="5"/>
        <v xml:space="preserve"> </v>
      </c>
      <c r="J92" s="196"/>
    </row>
    <row r="93" spans="6:10" x14ac:dyDescent="0.25">
      <c r="F93" s="288" t="str">
        <f t="shared" si="3"/>
        <v xml:space="preserve"> </v>
      </c>
      <c r="G93" s="289" t="str">
        <f t="shared" si="4"/>
        <v xml:space="preserve"> </v>
      </c>
      <c r="H93" s="290" t="str">
        <f t="shared" si="5"/>
        <v xml:space="preserve"> </v>
      </c>
      <c r="J93" s="196"/>
    </row>
    <row r="94" spans="6:10" x14ac:dyDescent="0.25">
      <c r="F94" s="288" t="str">
        <f t="shared" si="3"/>
        <v xml:space="preserve"> </v>
      </c>
      <c r="G94" s="289" t="str">
        <f t="shared" si="4"/>
        <v xml:space="preserve"> </v>
      </c>
      <c r="H94" s="290" t="str">
        <f t="shared" si="5"/>
        <v xml:space="preserve"> </v>
      </c>
      <c r="J94" s="196"/>
    </row>
    <row r="95" spans="6:10" x14ac:dyDescent="0.25">
      <c r="F95" s="288" t="str">
        <f t="shared" si="3"/>
        <v xml:space="preserve"> </v>
      </c>
      <c r="G95" s="289" t="str">
        <f t="shared" si="4"/>
        <v xml:space="preserve"> </v>
      </c>
      <c r="H95" s="290" t="str">
        <f t="shared" si="5"/>
        <v xml:space="preserve"> </v>
      </c>
      <c r="J95" s="196"/>
    </row>
    <row r="96" spans="6:10" x14ac:dyDescent="0.25">
      <c r="F96" s="288" t="str">
        <f t="shared" si="3"/>
        <v xml:space="preserve"> </v>
      </c>
      <c r="G96" s="289" t="str">
        <f t="shared" si="4"/>
        <v xml:space="preserve"> </v>
      </c>
      <c r="H96" s="290" t="str">
        <f t="shared" si="5"/>
        <v xml:space="preserve"> </v>
      </c>
      <c r="J96" s="196"/>
    </row>
    <row r="97" spans="6:10" x14ac:dyDescent="0.25">
      <c r="F97" s="288" t="str">
        <f t="shared" si="3"/>
        <v xml:space="preserve"> </v>
      </c>
      <c r="G97" s="289" t="str">
        <f t="shared" si="4"/>
        <v xml:space="preserve"> </v>
      </c>
      <c r="H97" s="290" t="str">
        <f t="shared" si="5"/>
        <v xml:space="preserve"> </v>
      </c>
      <c r="J97" s="196"/>
    </row>
    <row r="98" spans="6:10" x14ac:dyDescent="0.25">
      <c r="F98" s="288" t="str">
        <f t="shared" si="3"/>
        <v xml:space="preserve"> </v>
      </c>
      <c r="G98" s="289" t="str">
        <f t="shared" si="4"/>
        <v xml:space="preserve"> </v>
      </c>
      <c r="H98" s="290" t="str">
        <f t="shared" si="5"/>
        <v xml:space="preserve"> </v>
      </c>
      <c r="J98" s="196"/>
    </row>
    <row r="99" spans="6:10" x14ac:dyDescent="0.25">
      <c r="F99" s="288" t="str">
        <f t="shared" si="3"/>
        <v xml:space="preserve"> </v>
      </c>
      <c r="G99" s="289" t="str">
        <f t="shared" si="4"/>
        <v xml:space="preserve"> </v>
      </c>
      <c r="H99" s="290" t="str">
        <f t="shared" si="5"/>
        <v xml:space="preserve"> </v>
      </c>
      <c r="J99" s="196"/>
    </row>
    <row r="100" spans="6:10" x14ac:dyDescent="0.25">
      <c r="F100" s="288" t="str">
        <f t="shared" si="3"/>
        <v xml:space="preserve"> </v>
      </c>
      <c r="G100" s="289" t="str">
        <f t="shared" si="4"/>
        <v xml:space="preserve"> </v>
      </c>
      <c r="H100" s="290" t="str">
        <f t="shared" si="5"/>
        <v xml:space="preserve"> </v>
      </c>
      <c r="J100" s="196"/>
    </row>
    <row r="101" spans="6:10" x14ac:dyDescent="0.25">
      <c r="F101" s="288" t="str">
        <f t="shared" si="3"/>
        <v xml:space="preserve"> </v>
      </c>
      <c r="G101" s="289" t="str">
        <f t="shared" si="4"/>
        <v xml:space="preserve"> </v>
      </c>
      <c r="H101" s="290" t="str">
        <f t="shared" si="5"/>
        <v xml:space="preserve"> </v>
      </c>
      <c r="J101" s="196"/>
    </row>
    <row r="102" spans="6:10" x14ac:dyDescent="0.25">
      <c r="F102" s="288" t="str">
        <f t="shared" si="3"/>
        <v xml:space="preserve"> </v>
      </c>
      <c r="G102" s="289" t="str">
        <f t="shared" si="4"/>
        <v xml:space="preserve"> </v>
      </c>
      <c r="H102" s="290" t="str">
        <f t="shared" si="5"/>
        <v xml:space="preserve"> </v>
      </c>
      <c r="J102" s="196"/>
    </row>
    <row r="103" spans="6:10" x14ac:dyDescent="0.25">
      <c r="F103" s="288" t="str">
        <f t="shared" si="3"/>
        <v xml:space="preserve"> </v>
      </c>
      <c r="G103" s="289" t="str">
        <f t="shared" si="4"/>
        <v xml:space="preserve"> </v>
      </c>
      <c r="H103" s="290" t="str">
        <f t="shared" si="5"/>
        <v xml:space="preserve"> </v>
      </c>
      <c r="J103" s="196"/>
    </row>
    <row r="104" spans="6:10" x14ac:dyDescent="0.25">
      <c r="F104" s="288" t="str">
        <f t="shared" si="3"/>
        <v xml:space="preserve"> </v>
      </c>
      <c r="G104" s="289" t="str">
        <f t="shared" si="4"/>
        <v xml:space="preserve"> </v>
      </c>
      <c r="H104" s="290" t="str">
        <f t="shared" si="5"/>
        <v xml:space="preserve"> </v>
      </c>
      <c r="J104" s="196"/>
    </row>
    <row r="105" spans="6:10" x14ac:dyDescent="0.25">
      <c r="F105" s="288" t="str">
        <f t="shared" si="3"/>
        <v xml:space="preserve"> </v>
      </c>
      <c r="G105" s="289" t="str">
        <f t="shared" si="4"/>
        <v xml:space="preserve"> </v>
      </c>
      <c r="H105" s="290" t="str">
        <f t="shared" si="5"/>
        <v xml:space="preserve"> </v>
      </c>
      <c r="J105" s="196"/>
    </row>
    <row r="106" spans="6:10" x14ac:dyDescent="0.25">
      <c r="F106" s="288" t="str">
        <f t="shared" si="3"/>
        <v xml:space="preserve"> </v>
      </c>
      <c r="G106" s="289" t="str">
        <f t="shared" si="4"/>
        <v xml:space="preserve"> </v>
      </c>
      <c r="H106" s="290" t="str">
        <f t="shared" si="5"/>
        <v xml:space="preserve"> </v>
      </c>
      <c r="J106" s="196"/>
    </row>
    <row r="107" spans="6:10" x14ac:dyDescent="0.25">
      <c r="F107" s="288" t="str">
        <f t="shared" si="3"/>
        <v xml:space="preserve"> </v>
      </c>
      <c r="G107" s="289" t="str">
        <f t="shared" si="4"/>
        <v xml:space="preserve"> </v>
      </c>
      <c r="H107" s="290" t="str">
        <f t="shared" si="5"/>
        <v xml:space="preserve"> </v>
      </c>
      <c r="J107" s="196"/>
    </row>
    <row r="108" spans="6:10" x14ac:dyDescent="0.25">
      <c r="F108" s="288" t="str">
        <f t="shared" si="3"/>
        <v xml:space="preserve"> </v>
      </c>
      <c r="G108" s="289" t="str">
        <f t="shared" si="4"/>
        <v xml:space="preserve"> </v>
      </c>
      <c r="H108" s="290" t="str">
        <f t="shared" si="5"/>
        <v xml:space="preserve"> </v>
      </c>
      <c r="J108" s="196"/>
    </row>
    <row r="109" spans="6:10" x14ac:dyDescent="0.25">
      <c r="F109" s="288" t="str">
        <f t="shared" si="3"/>
        <v xml:space="preserve"> </v>
      </c>
      <c r="G109" s="289" t="str">
        <f t="shared" si="4"/>
        <v xml:space="preserve"> </v>
      </c>
      <c r="H109" s="290" t="str">
        <f t="shared" si="5"/>
        <v xml:space="preserve"> </v>
      </c>
      <c r="J109" s="196"/>
    </row>
    <row r="110" spans="6:10" x14ac:dyDescent="0.25">
      <c r="F110" s="288" t="str">
        <f t="shared" si="3"/>
        <v xml:space="preserve"> </v>
      </c>
      <c r="G110" s="289" t="str">
        <f t="shared" si="4"/>
        <v xml:space="preserve"> </v>
      </c>
      <c r="H110" s="290" t="str">
        <f t="shared" si="5"/>
        <v xml:space="preserve"> </v>
      </c>
      <c r="J110" s="196"/>
    </row>
    <row r="111" spans="6:10" x14ac:dyDescent="0.25">
      <c r="F111" s="288" t="str">
        <f t="shared" si="3"/>
        <v xml:space="preserve"> </v>
      </c>
      <c r="G111" s="289" t="str">
        <f t="shared" si="4"/>
        <v xml:space="preserve"> </v>
      </c>
      <c r="H111" s="290" t="str">
        <f t="shared" si="5"/>
        <v xml:space="preserve"> </v>
      </c>
      <c r="J111" s="196"/>
    </row>
    <row r="112" spans="6:10" x14ac:dyDescent="0.25">
      <c r="F112" s="288" t="str">
        <f t="shared" si="3"/>
        <v xml:space="preserve"> </v>
      </c>
      <c r="G112" s="289" t="str">
        <f t="shared" si="4"/>
        <v xml:space="preserve"> </v>
      </c>
      <c r="H112" s="290" t="str">
        <f t="shared" si="5"/>
        <v xml:space="preserve"> </v>
      </c>
      <c r="J112" s="196"/>
    </row>
    <row r="113" spans="6:10" x14ac:dyDescent="0.25">
      <c r="F113" s="288" t="str">
        <f t="shared" si="3"/>
        <v xml:space="preserve"> </v>
      </c>
      <c r="G113" s="289" t="str">
        <f t="shared" si="4"/>
        <v xml:space="preserve"> </v>
      </c>
      <c r="H113" s="290" t="str">
        <f t="shared" si="5"/>
        <v xml:space="preserve"> </v>
      </c>
      <c r="J113" s="196"/>
    </row>
    <row r="114" spans="6:10" x14ac:dyDescent="0.25">
      <c r="F114" s="288" t="str">
        <f t="shared" si="3"/>
        <v xml:space="preserve"> </v>
      </c>
      <c r="G114" s="289" t="str">
        <f t="shared" si="4"/>
        <v xml:space="preserve"> </v>
      </c>
      <c r="H114" s="290" t="str">
        <f t="shared" si="5"/>
        <v xml:space="preserve"> </v>
      </c>
      <c r="J114" s="196"/>
    </row>
    <row r="115" spans="6:10" x14ac:dyDescent="0.25">
      <c r="F115" s="288" t="str">
        <f t="shared" si="3"/>
        <v xml:space="preserve"> </v>
      </c>
      <c r="G115" s="289" t="str">
        <f t="shared" si="4"/>
        <v xml:space="preserve"> </v>
      </c>
      <c r="H115" s="290" t="str">
        <f t="shared" si="5"/>
        <v xml:space="preserve"> </v>
      </c>
      <c r="J115" s="196"/>
    </row>
    <row r="116" spans="6:10" x14ac:dyDescent="0.25">
      <c r="F116" s="288" t="str">
        <f t="shared" si="3"/>
        <v xml:space="preserve"> </v>
      </c>
      <c r="G116" s="289" t="str">
        <f t="shared" si="4"/>
        <v xml:space="preserve"> </v>
      </c>
      <c r="H116" s="290" t="str">
        <f t="shared" si="5"/>
        <v xml:space="preserve"> </v>
      </c>
      <c r="J116" s="196"/>
    </row>
    <row r="117" spans="6:10" x14ac:dyDescent="0.25">
      <c r="F117" s="288" t="str">
        <f t="shared" si="3"/>
        <v xml:space="preserve"> </v>
      </c>
      <c r="G117" s="289" t="str">
        <f t="shared" si="4"/>
        <v xml:space="preserve"> </v>
      </c>
      <c r="H117" s="290" t="str">
        <f t="shared" si="5"/>
        <v xml:space="preserve"> </v>
      </c>
      <c r="J117" s="196"/>
    </row>
    <row r="118" spans="6:10" x14ac:dyDescent="0.25">
      <c r="F118" s="288" t="str">
        <f t="shared" si="3"/>
        <v xml:space="preserve"> </v>
      </c>
      <c r="G118" s="289" t="str">
        <f t="shared" si="4"/>
        <v xml:space="preserve"> </v>
      </c>
      <c r="H118" s="290" t="str">
        <f t="shared" si="5"/>
        <v xml:space="preserve"> </v>
      </c>
      <c r="J118" s="196"/>
    </row>
    <row r="119" spans="6:10" x14ac:dyDescent="0.25">
      <c r="F119" s="288" t="str">
        <f t="shared" si="3"/>
        <v xml:space="preserve"> </v>
      </c>
      <c r="G119" s="289" t="str">
        <f t="shared" si="4"/>
        <v xml:space="preserve"> </v>
      </c>
      <c r="H119" s="290" t="str">
        <f t="shared" si="5"/>
        <v xml:space="preserve"> </v>
      </c>
      <c r="J119" s="196"/>
    </row>
    <row r="120" spans="6:10" x14ac:dyDescent="0.25">
      <c r="F120" s="288" t="str">
        <f t="shared" si="3"/>
        <v xml:space="preserve"> </v>
      </c>
      <c r="G120" s="289" t="str">
        <f t="shared" si="4"/>
        <v xml:space="preserve"> </v>
      </c>
      <c r="H120" s="290" t="str">
        <f t="shared" si="5"/>
        <v xml:space="preserve"> </v>
      </c>
      <c r="J120" s="196"/>
    </row>
    <row r="121" spans="6:10" x14ac:dyDescent="0.25">
      <c r="F121" s="288" t="str">
        <f t="shared" si="3"/>
        <v xml:space="preserve"> </v>
      </c>
      <c r="G121" s="289" t="str">
        <f t="shared" si="4"/>
        <v xml:space="preserve"> </v>
      </c>
      <c r="H121" s="290" t="str">
        <f t="shared" si="5"/>
        <v xml:space="preserve"> </v>
      </c>
      <c r="J121" s="196"/>
    </row>
    <row r="122" spans="6:10" x14ac:dyDescent="0.25">
      <c r="F122" s="288" t="str">
        <f t="shared" si="3"/>
        <v xml:space="preserve"> </v>
      </c>
      <c r="G122" s="289" t="str">
        <f t="shared" si="4"/>
        <v xml:space="preserve"> </v>
      </c>
      <c r="H122" s="290" t="str">
        <f t="shared" si="5"/>
        <v xml:space="preserve"> </v>
      </c>
      <c r="J122" s="196"/>
    </row>
    <row r="123" spans="6:10" x14ac:dyDescent="0.25">
      <c r="F123" s="288" t="str">
        <f t="shared" si="3"/>
        <v xml:space="preserve"> </v>
      </c>
      <c r="G123" s="289" t="str">
        <f t="shared" si="4"/>
        <v xml:space="preserve"> </v>
      </c>
      <c r="H123" s="290" t="str">
        <f t="shared" si="5"/>
        <v xml:space="preserve"> </v>
      </c>
      <c r="J123" s="196"/>
    </row>
    <row r="124" spans="6:10" x14ac:dyDescent="0.25">
      <c r="F124" s="288" t="str">
        <f t="shared" si="3"/>
        <v xml:space="preserve"> </v>
      </c>
      <c r="G124" s="289" t="str">
        <f t="shared" si="4"/>
        <v xml:space="preserve"> </v>
      </c>
      <c r="H124" s="290" t="str">
        <f t="shared" si="5"/>
        <v xml:space="preserve"> </v>
      </c>
      <c r="J124" s="196"/>
    </row>
    <row r="125" spans="6:10" x14ac:dyDescent="0.25">
      <c r="F125" s="288" t="str">
        <f t="shared" si="3"/>
        <v xml:space="preserve"> </v>
      </c>
      <c r="G125" s="289" t="str">
        <f t="shared" si="4"/>
        <v xml:space="preserve"> </v>
      </c>
      <c r="H125" s="290" t="str">
        <f t="shared" si="5"/>
        <v xml:space="preserve"> </v>
      </c>
      <c r="J125" s="196"/>
    </row>
    <row r="126" spans="6:10" x14ac:dyDescent="0.25">
      <c r="F126" s="288" t="str">
        <f t="shared" si="3"/>
        <v xml:space="preserve"> </v>
      </c>
      <c r="G126" s="289" t="str">
        <f t="shared" si="4"/>
        <v xml:space="preserve"> </v>
      </c>
      <c r="H126" s="290" t="str">
        <f t="shared" si="5"/>
        <v xml:space="preserve"> </v>
      </c>
      <c r="J126" s="196"/>
    </row>
    <row r="127" spans="6:10" x14ac:dyDescent="0.25">
      <c r="F127" s="288" t="str">
        <f t="shared" si="3"/>
        <v xml:space="preserve"> </v>
      </c>
      <c r="G127" s="289" t="str">
        <f t="shared" si="4"/>
        <v xml:space="preserve"> </v>
      </c>
      <c r="H127" s="290" t="str">
        <f t="shared" si="5"/>
        <v xml:space="preserve"> </v>
      </c>
      <c r="J127" s="196"/>
    </row>
    <row r="128" spans="6:10" x14ac:dyDescent="0.25">
      <c r="F128" s="288" t="str">
        <f t="shared" si="3"/>
        <v xml:space="preserve"> </v>
      </c>
      <c r="G128" s="289" t="str">
        <f t="shared" si="4"/>
        <v xml:space="preserve"> </v>
      </c>
      <c r="H128" s="290" t="str">
        <f t="shared" si="5"/>
        <v xml:space="preserve"> </v>
      </c>
      <c r="J128" s="196"/>
    </row>
    <row r="129" spans="6:10" x14ac:dyDescent="0.25">
      <c r="F129" s="288" t="str">
        <f t="shared" si="3"/>
        <v xml:space="preserve"> </v>
      </c>
      <c r="G129" s="289" t="str">
        <f t="shared" si="4"/>
        <v xml:space="preserve"> </v>
      </c>
      <c r="H129" s="290" t="str">
        <f t="shared" si="5"/>
        <v xml:space="preserve"> </v>
      </c>
      <c r="J129" s="196"/>
    </row>
    <row r="130" spans="6:10" x14ac:dyDescent="0.25">
      <c r="F130" s="288" t="str">
        <f t="shared" si="3"/>
        <v xml:space="preserve"> </v>
      </c>
      <c r="G130" s="289" t="str">
        <f t="shared" si="4"/>
        <v xml:space="preserve"> </v>
      </c>
      <c r="H130" s="290" t="str">
        <f t="shared" si="5"/>
        <v xml:space="preserve"> </v>
      </c>
      <c r="J130" s="196"/>
    </row>
    <row r="131" spans="6:10" x14ac:dyDescent="0.25">
      <c r="F131" s="288" t="str">
        <f t="shared" si="3"/>
        <v xml:space="preserve"> </v>
      </c>
      <c r="G131" s="289" t="str">
        <f t="shared" si="4"/>
        <v xml:space="preserve"> </v>
      </c>
      <c r="H131" s="290" t="str">
        <f t="shared" si="5"/>
        <v xml:space="preserve"> </v>
      </c>
      <c r="J131" s="196"/>
    </row>
    <row r="132" spans="6:10" x14ac:dyDescent="0.25">
      <c r="F132" s="288" t="str">
        <f t="shared" si="3"/>
        <v xml:space="preserve"> </v>
      </c>
      <c r="G132" s="289" t="str">
        <f t="shared" si="4"/>
        <v xml:space="preserve"> </v>
      </c>
      <c r="H132" s="290" t="str">
        <f t="shared" si="5"/>
        <v xml:space="preserve"> </v>
      </c>
      <c r="J132" s="196"/>
    </row>
    <row r="133" spans="6:10" x14ac:dyDescent="0.25">
      <c r="F133" s="288" t="str">
        <f t="shared" si="3"/>
        <v xml:space="preserve"> </v>
      </c>
      <c r="G133" s="289" t="str">
        <f t="shared" si="4"/>
        <v xml:space="preserve"> </v>
      </c>
      <c r="H133" s="290" t="str">
        <f t="shared" si="5"/>
        <v xml:space="preserve"> </v>
      </c>
      <c r="J133" s="196"/>
    </row>
    <row r="134" spans="6:10" x14ac:dyDescent="0.25">
      <c r="F134" s="288" t="str">
        <f t="shared" si="3"/>
        <v xml:space="preserve"> </v>
      </c>
      <c r="G134" s="289" t="str">
        <f t="shared" si="4"/>
        <v xml:space="preserve"> </v>
      </c>
      <c r="H134" s="290" t="str">
        <f t="shared" si="5"/>
        <v xml:space="preserve"> </v>
      </c>
      <c r="J134" s="196"/>
    </row>
    <row r="135" spans="6:10" x14ac:dyDescent="0.25">
      <c r="F135" s="288" t="str">
        <f t="shared" si="3"/>
        <v xml:space="preserve"> </v>
      </c>
      <c r="G135" s="289" t="str">
        <f t="shared" si="4"/>
        <v xml:space="preserve"> </v>
      </c>
      <c r="H135" s="290" t="str">
        <f t="shared" si="5"/>
        <v xml:space="preserve"> </v>
      </c>
      <c r="J135" s="196"/>
    </row>
    <row r="136" spans="6:10" x14ac:dyDescent="0.25">
      <c r="F136" s="288" t="str">
        <f t="shared" si="3"/>
        <v xml:space="preserve"> </v>
      </c>
      <c r="G136" s="289" t="str">
        <f t="shared" si="4"/>
        <v xml:space="preserve"> </v>
      </c>
      <c r="H136" s="290" t="str">
        <f t="shared" si="5"/>
        <v xml:space="preserve"> </v>
      </c>
      <c r="J136" s="196"/>
    </row>
    <row r="137" spans="6:10" x14ac:dyDescent="0.25">
      <c r="F137" s="288" t="str">
        <f t="shared" si="3"/>
        <v xml:space="preserve"> </v>
      </c>
      <c r="G137" s="289" t="str">
        <f t="shared" si="4"/>
        <v xml:space="preserve"> </v>
      </c>
      <c r="H137" s="290" t="str">
        <f t="shared" si="5"/>
        <v xml:space="preserve"> </v>
      </c>
      <c r="J137" s="196"/>
    </row>
    <row r="138" spans="6:10" x14ac:dyDescent="0.25">
      <c r="F138" s="288" t="str">
        <f t="shared" ref="F138:F201" si="6">IF(E138-D138=0," ",E138-D138)</f>
        <v xml:space="preserve"> </v>
      </c>
      <c r="G138" s="289" t="str">
        <f t="shared" ref="G138:G201" si="7">IFERROR(E138/D138%," ")</f>
        <v xml:space="preserve"> </v>
      </c>
      <c r="H138" s="290" t="str">
        <f t="shared" ref="H138:H201" si="8">IFERROR(IF(A138=0,IF(ABS(F138)&lt;$H$6," ",IF(F138=0," ",F138))," ")," ")</f>
        <v xml:space="preserve"> </v>
      </c>
      <c r="J138" s="196"/>
    </row>
    <row r="139" spans="6:10" x14ac:dyDescent="0.25">
      <c r="F139" s="288" t="str">
        <f t="shared" si="6"/>
        <v xml:space="preserve"> </v>
      </c>
      <c r="G139" s="289" t="str">
        <f t="shared" si="7"/>
        <v xml:space="preserve"> </v>
      </c>
      <c r="H139" s="290" t="str">
        <f t="shared" si="8"/>
        <v xml:space="preserve"> </v>
      </c>
      <c r="J139" s="196"/>
    </row>
    <row r="140" spans="6:10" x14ac:dyDescent="0.25">
      <c r="F140" s="288" t="str">
        <f t="shared" si="6"/>
        <v xml:space="preserve"> </v>
      </c>
      <c r="G140" s="289" t="str">
        <f t="shared" si="7"/>
        <v xml:space="preserve"> </v>
      </c>
      <c r="H140" s="290" t="str">
        <f t="shared" si="8"/>
        <v xml:space="preserve"> </v>
      </c>
      <c r="J140" s="196"/>
    </row>
    <row r="141" spans="6:10" x14ac:dyDescent="0.25">
      <c r="F141" s="288" t="str">
        <f t="shared" si="6"/>
        <v xml:space="preserve"> </v>
      </c>
      <c r="G141" s="289" t="str">
        <f t="shared" si="7"/>
        <v xml:space="preserve"> </v>
      </c>
      <c r="H141" s="290" t="str">
        <f t="shared" si="8"/>
        <v xml:space="preserve"> </v>
      </c>
      <c r="J141" s="196"/>
    </row>
    <row r="142" spans="6:10" x14ac:dyDescent="0.25">
      <c r="F142" s="288" t="str">
        <f t="shared" si="6"/>
        <v xml:space="preserve"> </v>
      </c>
      <c r="G142" s="289" t="str">
        <f t="shared" si="7"/>
        <v xml:space="preserve"> </v>
      </c>
      <c r="H142" s="290" t="str">
        <f t="shared" si="8"/>
        <v xml:space="preserve"> </v>
      </c>
      <c r="J142" s="196"/>
    </row>
    <row r="143" spans="6:10" x14ac:dyDescent="0.25">
      <c r="F143" s="288" t="str">
        <f t="shared" si="6"/>
        <v xml:space="preserve"> </v>
      </c>
      <c r="G143" s="289" t="str">
        <f t="shared" si="7"/>
        <v xml:space="preserve"> </v>
      </c>
      <c r="H143" s="290" t="str">
        <f t="shared" si="8"/>
        <v xml:space="preserve"> </v>
      </c>
      <c r="J143" s="196"/>
    </row>
    <row r="144" spans="6:10" x14ac:dyDescent="0.25">
      <c r="F144" s="288" t="str">
        <f t="shared" si="6"/>
        <v xml:space="preserve"> </v>
      </c>
      <c r="G144" s="289" t="str">
        <f t="shared" si="7"/>
        <v xml:space="preserve"> </v>
      </c>
      <c r="H144" s="290" t="str">
        <f t="shared" si="8"/>
        <v xml:space="preserve"> </v>
      </c>
      <c r="J144" s="196"/>
    </row>
    <row r="145" spans="6:10" x14ac:dyDescent="0.25">
      <c r="F145" s="288" t="str">
        <f t="shared" si="6"/>
        <v xml:space="preserve"> </v>
      </c>
      <c r="G145" s="289" t="str">
        <f t="shared" si="7"/>
        <v xml:space="preserve"> </v>
      </c>
      <c r="H145" s="290" t="str">
        <f t="shared" si="8"/>
        <v xml:space="preserve"> </v>
      </c>
      <c r="J145" s="196"/>
    </row>
    <row r="146" spans="6:10" x14ac:dyDescent="0.25">
      <c r="F146" s="288" t="str">
        <f t="shared" si="6"/>
        <v xml:space="preserve"> </v>
      </c>
      <c r="G146" s="289" t="str">
        <f t="shared" si="7"/>
        <v xml:space="preserve"> </v>
      </c>
      <c r="H146" s="290" t="str">
        <f t="shared" si="8"/>
        <v xml:space="preserve"> </v>
      </c>
      <c r="J146" s="196"/>
    </row>
    <row r="147" spans="6:10" x14ac:dyDescent="0.25">
      <c r="F147" s="288" t="str">
        <f t="shared" si="6"/>
        <v xml:space="preserve"> </v>
      </c>
      <c r="G147" s="289" t="str">
        <f t="shared" si="7"/>
        <v xml:space="preserve"> </v>
      </c>
      <c r="H147" s="290" t="str">
        <f t="shared" si="8"/>
        <v xml:space="preserve"> </v>
      </c>
      <c r="J147" s="196"/>
    </row>
    <row r="148" spans="6:10" x14ac:dyDescent="0.25">
      <c r="F148" s="288" t="str">
        <f t="shared" si="6"/>
        <v xml:space="preserve"> </v>
      </c>
      <c r="G148" s="289" t="str">
        <f t="shared" si="7"/>
        <v xml:space="preserve"> </v>
      </c>
      <c r="H148" s="290" t="str">
        <f t="shared" si="8"/>
        <v xml:space="preserve"> </v>
      </c>
      <c r="J148" s="196"/>
    </row>
    <row r="149" spans="6:10" x14ac:dyDescent="0.25">
      <c r="F149" s="288" t="str">
        <f t="shared" si="6"/>
        <v xml:space="preserve"> </v>
      </c>
      <c r="G149" s="289" t="str">
        <f t="shared" si="7"/>
        <v xml:space="preserve"> </v>
      </c>
      <c r="H149" s="290" t="str">
        <f t="shared" si="8"/>
        <v xml:space="preserve"> </v>
      </c>
      <c r="J149" s="196"/>
    </row>
    <row r="150" spans="6:10" x14ac:dyDescent="0.25">
      <c r="F150" s="288" t="str">
        <f t="shared" si="6"/>
        <v xml:space="preserve"> </v>
      </c>
      <c r="G150" s="289" t="str">
        <f t="shared" si="7"/>
        <v xml:space="preserve"> </v>
      </c>
      <c r="H150" s="290" t="str">
        <f t="shared" si="8"/>
        <v xml:space="preserve"> </v>
      </c>
      <c r="J150" s="196"/>
    </row>
    <row r="151" spans="6:10" x14ac:dyDescent="0.25">
      <c r="F151" s="288" t="str">
        <f t="shared" si="6"/>
        <v xml:space="preserve"> </v>
      </c>
      <c r="G151" s="289" t="str">
        <f t="shared" si="7"/>
        <v xml:space="preserve"> </v>
      </c>
      <c r="H151" s="290" t="str">
        <f t="shared" si="8"/>
        <v xml:space="preserve"> </v>
      </c>
      <c r="J151" s="196"/>
    </row>
    <row r="152" spans="6:10" x14ac:dyDescent="0.25">
      <c r="F152" s="288" t="str">
        <f t="shared" si="6"/>
        <v xml:space="preserve"> </v>
      </c>
      <c r="G152" s="289" t="str">
        <f t="shared" si="7"/>
        <v xml:space="preserve"> </v>
      </c>
      <c r="H152" s="290" t="str">
        <f t="shared" si="8"/>
        <v xml:space="preserve"> </v>
      </c>
      <c r="J152" s="196"/>
    </row>
    <row r="153" spans="6:10" x14ac:dyDescent="0.25">
      <c r="F153" s="288" t="str">
        <f t="shared" si="6"/>
        <v xml:space="preserve"> </v>
      </c>
      <c r="G153" s="289" t="str">
        <f t="shared" si="7"/>
        <v xml:space="preserve"> </v>
      </c>
      <c r="H153" s="290" t="str">
        <f t="shared" si="8"/>
        <v xml:space="preserve"> </v>
      </c>
      <c r="J153" s="196"/>
    </row>
    <row r="154" spans="6:10" x14ac:dyDescent="0.25">
      <c r="F154" s="288" t="str">
        <f t="shared" si="6"/>
        <v xml:space="preserve"> </v>
      </c>
      <c r="G154" s="289" t="str">
        <f t="shared" si="7"/>
        <v xml:space="preserve"> </v>
      </c>
      <c r="H154" s="290" t="str">
        <f t="shared" si="8"/>
        <v xml:space="preserve"> </v>
      </c>
      <c r="J154" s="196"/>
    </row>
    <row r="155" spans="6:10" x14ac:dyDescent="0.25">
      <c r="F155" s="288" t="str">
        <f t="shared" si="6"/>
        <v xml:space="preserve"> </v>
      </c>
      <c r="G155" s="289" t="str">
        <f t="shared" si="7"/>
        <v xml:space="preserve"> </v>
      </c>
      <c r="H155" s="290" t="str">
        <f t="shared" si="8"/>
        <v xml:space="preserve"> </v>
      </c>
      <c r="J155" s="196"/>
    </row>
    <row r="156" spans="6:10" x14ac:dyDescent="0.25">
      <c r="F156" s="288" t="str">
        <f t="shared" si="6"/>
        <v xml:space="preserve"> </v>
      </c>
      <c r="G156" s="289" t="str">
        <f t="shared" si="7"/>
        <v xml:space="preserve"> </v>
      </c>
      <c r="H156" s="290" t="str">
        <f t="shared" si="8"/>
        <v xml:space="preserve"> </v>
      </c>
      <c r="J156" s="196"/>
    </row>
    <row r="157" spans="6:10" x14ac:dyDescent="0.25">
      <c r="F157" s="288" t="str">
        <f t="shared" si="6"/>
        <v xml:space="preserve"> </v>
      </c>
      <c r="G157" s="289" t="str">
        <f t="shared" si="7"/>
        <v xml:space="preserve"> </v>
      </c>
      <c r="H157" s="290" t="str">
        <f t="shared" si="8"/>
        <v xml:space="preserve"> </v>
      </c>
      <c r="J157" s="196"/>
    </row>
    <row r="158" spans="6:10" x14ac:dyDescent="0.25">
      <c r="F158" s="288" t="str">
        <f t="shared" si="6"/>
        <v xml:space="preserve"> </v>
      </c>
      <c r="G158" s="289" t="str">
        <f t="shared" si="7"/>
        <v xml:space="preserve"> </v>
      </c>
      <c r="H158" s="290" t="str">
        <f t="shared" si="8"/>
        <v xml:space="preserve"> </v>
      </c>
      <c r="J158" s="196"/>
    </row>
    <row r="159" spans="6:10" x14ac:dyDescent="0.25">
      <c r="F159" s="288" t="str">
        <f t="shared" si="6"/>
        <v xml:space="preserve"> </v>
      </c>
      <c r="G159" s="289" t="str">
        <f t="shared" si="7"/>
        <v xml:space="preserve"> </v>
      </c>
      <c r="H159" s="290" t="str">
        <f t="shared" si="8"/>
        <v xml:space="preserve"> </v>
      </c>
      <c r="J159" s="196"/>
    </row>
    <row r="160" spans="6:10" x14ac:dyDescent="0.25">
      <c r="F160" s="288" t="str">
        <f t="shared" si="6"/>
        <v xml:space="preserve"> </v>
      </c>
      <c r="G160" s="289" t="str">
        <f t="shared" si="7"/>
        <v xml:space="preserve"> </v>
      </c>
      <c r="H160" s="290" t="str">
        <f t="shared" si="8"/>
        <v xml:space="preserve"> </v>
      </c>
      <c r="J160" s="196"/>
    </row>
    <row r="161" spans="6:10" x14ac:dyDescent="0.25">
      <c r="F161" s="288" t="str">
        <f t="shared" si="6"/>
        <v xml:space="preserve"> </v>
      </c>
      <c r="G161" s="289" t="str">
        <f t="shared" si="7"/>
        <v xml:space="preserve"> </v>
      </c>
      <c r="H161" s="290" t="str">
        <f t="shared" si="8"/>
        <v xml:space="preserve"> </v>
      </c>
      <c r="J161" s="196"/>
    </row>
    <row r="162" spans="6:10" x14ac:dyDescent="0.25">
      <c r="F162" s="288" t="str">
        <f t="shared" si="6"/>
        <v xml:space="preserve"> </v>
      </c>
      <c r="G162" s="289" t="str">
        <f t="shared" si="7"/>
        <v xml:space="preserve"> </v>
      </c>
      <c r="H162" s="290" t="str">
        <f t="shared" si="8"/>
        <v xml:space="preserve"> </v>
      </c>
      <c r="J162" s="196"/>
    </row>
    <row r="163" spans="6:10" x14ac:dyDescent="0.25">
      <c r="F163" s="288" t="str">
        <f t="shared" si="6"/>
        <v xml:space="preserve"> </v>
      </c>
      <c r="G163" s="289" t="str">
        <f t="shared" si="7"/>
        <v xml:space="preserve"> </v>
      </c>
      <c r="H163" s="290" t="str">
        <f t="shared" si="8"/>
        <v xml:space="preserve"> </v>
      </c>
      <c r="J163" s="196"/>
    </row>
    <row r="164" spans="6:10" x14ac:dyDescent="0.25">
      <c r="F164" s="288" t="str">
        <f t="shared" si="6"/>
        <v xml:space="preserve"> </v>
      </c>
      <c r="G164" s="289" t="str">
        <f t="shared" si="7"/>
        <v xml:space="preserve"> </v>
      </c>
      <c r="H164" s="290" t="str">
        <f t="shared" si="8"/>
        <v xml:space="preserve"> </v>
      </c>
      <c r="J164" s="196"/>
    </row>
    <row r="165" spans="6:10" x14ac:dyDescent="0.25">
      <c r="F165" s="288" t="str">
        <f t="shared" si="6"/>
        <v xml:space="preserve"> </v>
      </c>
      <c r="G165" s="289" t="str">
        <f t="shared" si="7"/>
        <v xml:space="preserve"> </v>
      </c>
      <c r="H165" s="290" t="str">
        <f t="shared" si="8"/>
        <v xml:space="preserve"> </v>
      </c>
      <c r="J165" s="196"/>
    </row>
    <row r="166" spans="6:10" x14ac:dyDescent="0.25">
      <c r="F166" s="288" t="str">
        <f t="shared" si="6"/>
        <v xml:space="preserve"> </v>
      </c>
      <c r="G166" s="289" t="str">
        <f t="shared" si="7"/>
        <v xml:space="preserve"> </v>
      </c>
      <c r="H166" s="290" t="str">
        <f t="shared" si="8"/>
        <v xml:space="preserve"> </v>
      </c>
      <c r="J166" s="196"/>
    </row>
    <row r="167" spans="6:10" x14ac:dyDescent="0.25">
      <c r="F167" s="288" t="str">
        <f t="shared" si="6"/>
        <v xml:space="preserve"> </v>
      </c>
      <c r="G167" s="289" t="str">
        <f t="shared" si="7"/>
        <v xml:space="preserve"> </v>
      </c>
      <c r="H167" s="290" t="str">
        <f t="shared" si="8"/>
        <v xml:space="preserve"> </v>
      </c>
      <c r="J167" s="196"/>
    </row>
    <row r="168" spans="6:10" x14ac:dyDescent="0.25">
      <c r="F168" s="288" t="str">
        <f t="shared" si="6"/>
        <v xml:space="preserve"> </v>
      </c>
      <c r="G168" s="289" t="str">
        <f t="shared" si="7"/>
        <v xml:space="preserve"> </v>
      </c>
      <c r="H168" s="290" t="str">
        <f t="shared" si="8"/>
        <v xml:space="preserve"> </v>
      </c>
      <c r="J168" s="196"/>
    </row>
    <row r="169" spans="6:10" x14ac:dyDescent="0.25">
      <c r="F169" s="288" t="str">
        <f t="shared" si="6"/>
        <v xml:space="preserve"> </v>
      </c>
      <c r="G169" s="289" t="str">
        <f t="shared" si="7"/>
        <v xml:space="preserve"> </v>
      </c>
      <c r="H169" s="290" t="str">
        <f t="shared" si="8"/>
        <v xml:space="preserve"> </v>
      </c>
      <c r="J169" s="196"/>
    </row>
    <row r="170" spans="6:10" x14ac:dyDescent="0.25">
      <c r="F170" s="288" t="str">
        <f t="shared" si="6"/>
        <v xml:space="preserve"> </v>
      </c>
      <c r="G170" s="289" t="str">
        <f t="shared" si="7"/>
        <v xml:space="preserve"> </v>
      </c>
      <c r="H170" s="290" t="str">
        <f t="shared" si="8"/>
        <v xml:space="preserve"> </v>
      </c>
      <c r="J170" s="196"/>
    </row>
    <row r="171" spans="6:10" x14ac:dyDescent="0.25">
      <c r="F171" s="288" t="str">
        <f t="shared" si="6"/>
        <v xml:space="preserve"> </v>
      </c>
      <c r="G171" s="289" t="str">
        <f t="shared" si="7"/>
        <v xml:space="preserve"> </v>
      </c>
      <c r="H171" s="290" t="str">
        <f t="shared" si="8"/>
        <v xml:space="preserve"> </v>
      </c>
      <c r="J171" s="196"/>
    </row>
    <row r="172" spans="6:10" x14ac:dyDescent="0.25">
      <c r="F172" s="288" t="str">
        <f t="shared" si="6"/>
        <v xml:space="preserve"> </v>
      </c>
      <c r="G172" s="289" t="str">
        <f t="shared" si="7"/>
        <v xml:space="preserve"> </v>
      </c>
      <c r="H172" s="290" t="str">
        <f t="shared" si="8"/>
        <v xml:space="preserve"> </v>
      </c>
      <c r="J172" s="196"/>
    </row>
    <row r="173" spans="6:10" x14ac:dyDescent="0.25">
      <c r="F173" s="288" t="str">
        <f t="shared" si="6"/>
        <v xml:space="preserve"> </v>
      </c>
      <c r="G173" s="289" t="str">
        <f t="shared" si="7"/>
        <v xml:space="preserve"> </v>
      </c>
      <c r="H173" s="290" t="str">
        <f t="shared" si="8"/>
        <v xml:space="preserve"> </v>
      </c>
      <c r="J173" s="196"/>
    </row>
    <row r="174" spans="6:10" x14ac:dyDescent="0.25">
      <c r="F174" s="288" t="str">
        <f t="shared" si="6"/>
        <v xml:space="preserve"> </v>
      </c>
      <c r="G174" s="289" t="str">
        <f t="shared" si="7"/>
        <v xml:space="preserve"> </v>
      </c>
      <c r="H174" s="290" t="str">
        <f t="shared" si="8"/>
        <v xml:space="preserve"> </v>
      </c>
      <c r="J174" s="196"/>
    </row>
    <row r="175" spans="6:10" x14ac:dyDescent="0.25">
      <c r="F175" s="288" t="str">
        <f t="shared" si="6"/>
        <v xml:space="preserve"> </v>
      </c>
      <c r="G175" s="289" t="str">
        <f t="shared" si="7"/>
        <v xml:space="preserve"> </v>
      </c>
      <c r="H175" s="290" t="str">
        <f t="shared" si="8"/>
        <v xml:space="preserve"> </v>
      </c>
      <c r="J175" s="196"/>
    </row>
    <row r="176" spans="6:10" x14ac:dyDescent="0.25">
      <c r="F176" s="288" t="str">
        <f t="shared" si="6"/>
        <v xml:space="preserve"> </v>
      </c>
      <c r="G176" s="289" t="str">
        <f t="shared" si="7"/>
        <v xml:space="preserve"> </v>
      </c>
      <c r="H176" s="290" t="str">
        <f t="shared" si="8"/>
        <v xml:space="preserve"> </v>
      </c>
      <c r="J176" s="196"/>
    </row>
    <row r="177" spans="6:10" x14ac:dyDescent="0.25">
      <c r="F177" s="288" t="str">
        <f t="shared" si="6"/>
        <v xml:space="preserve"> </v>
      </c>
      <c r="G177" s="289" t="str">
        <f t="shared" si="7"/>
        <v xml:space="preserve"> </v>
      </c>
      <c r="H177" s="290" t="str">
        <f t="shared" si="8"/>
        <v xml:space="preserve"> </v>
      </c>
      <c r="J177" s="196"/>
    </row>
    <row r="178" spans="6:10" x14ac:dyDescent="0.25">
      <c r="F178" s="288" t="str">
        <f t="shared" si="6"/>
        <v xml:space="preserve"> </v>
      </c>
      <c r="G178" s="289" t="str">
        <f t="shared" si="7"/>
        <v xml:space="preserve"> </v>
      </c>
      <c r="H178" s="290" t="str">
        <f t="shared" si="8"/>
        <v xml:space="preserve"> </v>
      </c>
      <c r="J178" s="196"/>
    </row>
    <row r="179" spans="6:10" x14ac:dyDescent="0.25">
      <c r="F179" s="288" t="str">
        <f t="shared" si="6"/>
        <v xml:space="preserve"> </v>
      </c>
      <c r="G179" s="289" t="str">
        <f t="shared" si="7"/>
        <v xml:space="preserve"> </v>
      </c>
      <c r="H179" s="290" t="str">
        <f t="shared" si="8"/>
        <v xml:space="preserve"> </v>
      </c>
      <c r="J179" s="196"/>
    </row>
    <row r="180" spans="6:10" x14ac:dyDescent="0.25">
      <c r="F180" s="288" t="str">
        <f t="shared" si="6"/>
        <v xml:space="preserve"> </v>
      </c>
      <c r="G180" s="289" t="str">
        <f t="shared" si="7"/>
        <v xml:space="preserve"> </v>
      </c>
      <c r="H180" s="290" t="str">
        <f t="shared" si="8"/>
        <v xml:space="preserve"> </v>
      </c>
      <c r="J180" s="196"/>
    </row>
    <row r="181" spans="6:10" x14ac:dyDescent="0.25">
      <c r="F181" s="288" t="str">
        <f t="shared" si="6"/>
        <v xml:space="preserve"> </v>
      </c>
      <c r="G181" s="289" t="str">
        <f t="shared" si="7"/>
        <v xml:space="preserve"> </v>
      </c>
      <c r="H181" s="290" t="str">
        <f t="shared" si="8"/>
        <v xml:space="preserve"> </v>
      </c>
      <c r="J181" s="196"/>
    </row>
    <row r="182" spans="6:10" x14ac:dyDescent="0.25">
      <c r="F182" s="288" t="str">
        <f t="shared" si="6"/>
        <v xml:space="preserve"> </v>
      </c>
      <c r="G182" s="289" t="str">
        <f t="shared" si="7"/>
        <v xml:space="preserve"> </v>
      </c>
      <c r="H182" s="290" t="str">
        <f t="shared" si="8"/>
        <v xml:space="preserve"> </v>
      </c>
      <c r="J182" s="196"/>
    </row>
    <row r="183" spans="6:10" x14ac:dyDescent="0.25">
      <c r="F183" s="288" t="str">
        <f t="shared" si="6"/>
        <v xml:space="preserve"> </v>
      </c>
      <c r="G183" s="289" t="str">
        <f t="shared" si="7"/>
        <v xml:space="preserve"> </v>
      </c>
      <c r="H183" s="290" t="str">
        <f t="shared" si="8"/>
        <v xml:space="preserve"> </v>
      </c>
      <c r="J183" s="196"/>
    </row>
    <row r="184" spans="6:10" x14ac:dyDescent="0.25">
      <c r="F184" s="288" t="str">
        <f t="shared" si="6"/>
        <v xml:space="preserve"> </v>
      </c>
      <c r="G184" s="289" t="str">
        <f t="shared" si="7"/>
        <v xml:space="preserve"> </v>
      </c>
      <c r="H184" s="290" t="str">
        <f t="shared" si="8"/>
        <v xml:space="preserve"> </v>
      </c>
      <c r="J184" s="196"/>
    </row>
    <row r="185" spans="6:10" x14ac:dyDescent="0.25">
      <c r="F185" s="288" t="str">
        <f t="shared" si="6"/>
        <v xml:space="preserve"> </v>
      </c>
      <c r="G185" s="289" t="str">
        <f t="shared" si="7"/>
        <v xml:space="preserve"> </v>
      </c>
      <c r="H185" s="290" t="str">
        <f t="shared" si="8"/>
        <v xml:space="preserve"> </v>
      </c>
      <c r="J185" s="196"/>
    </row>
    <row r="186" spans="6:10" x14ac:dyDescent="0.25">
      <c r="F186" s="288" t="str">
        <f t="shared" si="6"/>
        <v xml:space="preserve"> </v>
      </c>
      <c r="G186" s="289" t="str">
        <f t="shared" si="7"/>
        <v xml:space="preserve"> </v>
      </c>
      <c r="H186" s="290" t="str">
        <f t="shared" si="8"/>
        <v xml:space="preserve"> </v>
      </c>
      <c r="J186" s="196"/>
    </row>
    <row r="187" spans="6:10" x14ac:dyDescent="0.25">
      <c r="F187" s="288" t="str">
        <f t="shared" si="6"/>
        <v xml:space="preserve"> </v>
      </c>
      <c r="G187" s="289" t="str">
        <f t="shared" si="7"/>
        <v xml:space="preserve"> </v>
      </c>
      <c r="H187" s="290" t="str">
        <f t="shared" si="8"/>
        <v xml:space="preserve"> </v>
      </c>
      <c r="J187" s="196"/>
    </row>
    <row r="188" spans="6:10" x14ac:dyDescent="0.25">
      <c r="F188" s="288" t="str">
        <f t="shared" si="6"/>
        <v xml:space="preserve"> </v>
      </c>
      <c r="G188" s="289" t="str">
        <f t="shared" si="7"/>
        <v xml:space="preserve"> </v>
      </c>
      <c r="H188" s="290" t="str">
        <f t="shared" si="8"/>
        <v xml:space="preserve"> </v>
      </c>
      <c r="J188" s="196"/>
    </row>
    <row r="189" spans="6:10" x14ac:dyDescent="0.25">
      <c r="F189" s="288" t="str">
        <f t="shared" si="6"/>
        <v xml:space="preserve"> </v>
      </c>
      <c r="G189" s="289" t="str">
        <f t="shared" si="7"/>
        <v xml:space="preserve"> </v>
      </c>
      <c r="H189" s="290" t="str">
        <f t="shared" si="8"/>
        <v xml:space="preserve"> </v>
      </c>
      <c r="J189" s="196"/>
    </row>
    <row r="190" spans="6:10" x14ac:dyDescent="0.25">
      <c r="F190" s="288" t="str">
        <f t="shared" si="6"/>
        <v xml:space="preserve"> </v>
      </c>
      <c r="G190" s="289" t="str">
        <f t="shared" si="7"/>
        <v xml:space="preserve"> </v>
      </c>
      <c r="H190" s="290" t="str">
        <f t="shared" si="8"/>
        <v xml:space="preserve"> </v>
      </c>
      <c r="J190" s="196"/>
    </row>
    <row r="191" spans="6:10" x14ac:dyDescent="0.25">
      <c r="F191" s="288" t="str">
        <f t="shared" si="6"/>
        <v xml:space="preserve"> </v>
      </c>
      <c r="G191" s="289" t="str">
        <f t="shared" si="7"/>
        <v xml:space="preserve"> </v>
      </c>
      <c r="H191" s="290" t="str">
        <f t="shared" si="8"/>
        <v xml:space="preserve"> </v>
      </c>
      <c r="J191" s="196"/>
    </row>
    <row r="192" spans="6:10" x14ac:dyDescent="0.25">
      <c r="F192" s="288" t="str">
        <f t="shared" si="6"/>
        <v xml:space="preserve"> </v>
      </c>
      <c r="G192" s="289" t="str">
        <f t="shared" si="7"/>
        <v xml:space="preserve"> </v>
      </c>
      <c r="H192" s="290" t="str">
        <f t="shared" si="8"/>
        <v xml:space="preserve"> </v>
      </c>
      <c r="J192" s="196"/>
    </row>
    <row r="193" spans="6:10" x14ac:dyDescent="0.25">
      <c r="F193" s="288" t="str">
        <f t="shared" si="6"/>
        <v xml:space="preserve"> </v>
      </c>
      <c r="G193" s="289" t="str">
        <f t="shared" si="7"/>
        <v xml:space="preserve"> </v>
      </c>
      <c r="H193" s="290" t="str">
        <f t="shared" si="8"/>
        <v xml:space="preserve"> </v>
      </c>
      <c r="J193" s="196"/>
    </row>
    <row r="194" spans="6:10" x14ac:dyDescent="0.25">
      <c r="F194" s="288" t="str">
        <f t="shared" si="6"/>
        <v xml:space="preserve"> </v>
      </c>
      <c r="G194" s="289" t="str">
        <f t="shared" si="7"/>
        <v xml:space="preserve"> </v>
      </c>
      <c r="H194" s="290" t="str">
        <f t="shared" si="8"/>
        <v xml:space="preserve"> </v>
      </c>
      <c r="J194" s="196"/>
    </row>
    <row r="195" spans="6:10" x14ac:dyDescent="0.25">
      <c r="F195" s="288" t="str">
        <f t="shared" si="6"/>
        <v xml:space="preserve"> </v>
      </c>
      <c r="G195" s="289" t="str">
        <f t="shared" si="7"/>
        <v xml:space="preserve"> </v>
      </c>
      <c r="H195" s="290" t="str">
        <f t="shared" si="8"/>
        <v xml:space="preserve"> </v>
      </c>
      <c r="J195" s="196"/>
    </row>
    <row r="196" spans="6:10" x14ac:dyDescent="0.25">
      <c r="F196" s="288" t="str">
        <f t="shared" si="6"/>
        <v xml:space="preserve"> </v>
      </c>
      <c r="G196" s="289" t="str">
        <f t="shared" si="7"/>
        <v xml:space="preserve"> </v>
      </c>
      <c r="H196" s="290" t="str">
        <f t="shared" si="8"/>
        <v xml:space="preserve"> </v>
      </c>
      <c r="J196" s="196"/>
    </row>
    <row r="197" spans="6:10" x14ac:dyDescent="0.25">
      <c r="F197" s="288" t="str">
        <f t="shared" si="6"/>
        <v xml:space="preserve"> </v>
      </c>
      <c r="G197" s="289" t="str">
        <f t="shared" si="7"/>
        <v xml:space="preserve"> </v>
      </c>
      <c r="H197" s="290" t="str">
        <f t="shared" si="8"/>
        <v xml:space="preserve"> </v>
      </c>
      <c r="J197" s="196"/>
    </row>
    <row r="198" spans="6:10" x14ac:dyDescent="0.25">
      <c r="F198" s="288" t="str">
        <f t="shared" si="6"/>
        <v xml:space="preserve"> </v>
      </c>
      <c r="G198" s="289" t="str">
        <f t="shared" si="7"/>
        <v xml:space="preserve"> </v>
      </c>
      <c r="H198" s="290" t="str">
        <f t="shared" si="8"/>
        <v xml:space="preserve"> </v>
      </c>
      <c r="J198" s="196"/>
    </row>
    <row r="199" spans="6:10" x14ac:dyDescent="0.25">
      <c r="F199" s="288" t="str">
        <f t="shared" si="6"/>
        <v xml:space="preserve"> </v>
      </c>
      <c r="G199" s="289" t="str">
        <f t="shared" si="7"/>
        <v xml:space="preserve"> </v>
      </c>
      <c r="H199" s="290" t="str">
        <f t="shared" si="8"/>
        <v xml:space="preserve"> </v>
      </c>
      <c r="J199" s="196"/>
    </row>
    <row r="200" spans="6:10" x14ac:dyDescent="0.25">
      <c r="F200" s="288" t="str">
        <f t="shared" si="6"/>
        <v xml:space="preserve"> </v>
      </c>
      <c r="G200" s="289" t="str">
        <f t="shared" si="7"/>
        <v xml:space="preserve"> </v>
      </c>
      <c r="H200" s="290" t="str">
        <f t="shared" si="8"/>
        <v xml:space="preserve"> </v>
      </c>
      <c r="J200" s="196"/>
    </row>
    <row r="201" spans="6:10" x14ac:dyDescent="0.25">
      <c r="F201" s="288" t="str">
        <f t="shared" si="6"/>
        <v xml:space="preserve"> </v>
      </c>
      <c r="G201" s="289" t="str">
        <f t="shared" si="7"/>
        <v xml:space="preserve"> </v>
      </c>
      <c r="H201" s="290" t="str">
        <f t="shared" si="8"/>
        <v xml:space="preserve"> </v>
      </c>
      <c r="J201" s="196"/>
    </row>
    <row r="202" spans="6:10" x14ac:dyDescent="0.25">
      <c r="F202" s="288" t="str">
        <f t="shared" ref="F202:F265" si="9">IF(E202-D202=0," ",E202-D202)</f>
        <v xml:space="preserve"> </v>
      </c>
      <c r="G202" s="289" t="str">
        <f t="shared" ref="G202:G265" si="10">IFERROR(E202/D202%," ")</f>
        <v xml:space="preserve"> </v>
      </c>
      <c r="H202" s="290" t="str">
        <f t="shared" ref="H202:H265" si="11">IFERROR(IF(A202=0,IF(ABS(F202)&lt;$H$6," ",IF(F202=0," ",F202))," ")," ")</f>
        <v xml:space="preserve"> </v>
      </c>
      <c r="J202" s="196"/>
    </row>
    <row r="203" spans="6:10" x14ac:dyDescent="0.25">
      <c r="F203" s="288" t="str">
        <f t="shared" si="9"/>
        <v xml:space="preserve"> </v>
      </c>
      <c r="G203" s="289" t="str">
        <f t="shared" si="10"/>
        <v xml:space="preserve"> </v>
      </c>
      <c r="H203" s="290" t="str">
        <f t="shared" si="11"/>
        <v xml:space="preserve"> </v>
      </c>
      <c r="J203" s="196"/>
    </row>
    <row r="204" spans="6:10" x14ac:dyDescent="0.25">
      <c r="F204" s="288" t="str">
        <f t="shared" si="9"/>
        <v xml:space="preserve"> </v>
      </c>
      <c r="G204" s="289" t="str">
        <f t="shared" si="10"/>
        <v xml:space="preserve"> </v>
      </c>
      <c r="H204" s="290" t="str">
        <f t="shared" si="11"/>
        <v xml:space="preserve"> </v>
      </c>
      <c r="J204" s="196"/>
    </row>
    <row r="205" spans="6:10" x14ac:dyDescent="0.25">
      <c r="F205" s="288" t="str">
        <f t="shared" si="9"/>
        <v xml:space="preserve"> </v>
      </c>
      <c r="G205" s="289" t="str">
        <f t="shared" si="10"/>
        <v xml:space="preserve"> </v>
      </c>
      <c r="H205" s="290" t="str">
        <f t="shared" si="11"/>
        <v xml:space="preserve"> </v>
      </c>
      <c r="J205" s="196"/>
    </row>
    <row r="206" spans="6:10" x14ac:dyDescent="0.25">
      <c r="F206" s="288" t="str">
        <f t="shared" si="9"/>
        <v xml:space="preserve"> </v>
      </c>
      <c r="G206" s="289" t="str">
        <f t="shared" si="10"/>
        <v xml:space="preserve"> </v>
      </c>
      <c r="H206" s="290" t="str">
        <f t="shared" si="11"/>
        <v xml:space="preserve"> </v>
      </c>
      <c r="J206" s="196"/>
    </row>
    <row r="207" spans="6:10" x14ac:dyDescent="0.25">
      <c r="F207" s="288" t="str">
        <f t="shared" si="9"/>
        <v xml:space="preserve"> </v>
      </c>
      <c r="G207" s="289" t="str">
        <f t="shared" si="10"/>
        <v xml:space="preserve"> </v>
      </c>
      <c r="H207" s="290" t="str">
        <f t="shared" si="11"/>
        <v xml:space="preserve"> </v>
      </c>
      <c r="J207" s="196"/>
    </row>
    <row r="208" spans="6:10" x14ac:dyDescent="0.25">
      <c r="F208" s="288" t="str">
        <f t="shared" si="9"/>
        <v xml:space="preserve"> </v>
      </c>
      <c r="G208" s="289" t="str">
        <f t="shared" si="10"/>
        <v xml:space="preserve"> </v>
      </c>
      <c r="H208" s="290" t="str">
        <f t="shared" si="11"/>
        <v xml:space="preserve"> </v>
      </c>
      <c r="J208" s="196"/>
    </row>
    <row r="209" spans="6:10" x14ac:dyDescent="0.25">
      <c r="F209" s="288" t="str">
        <f t="shared" si="9"/>
        <v xml:space="preserve"> </v>
      </c>
      <c r="G209" s="289" t="str">
        <f t="shared" si="10"/>
        <v xml:space="preserve"> </v>
      </c>
      <c r="H209" s="290" t="str">
        <f t="shared" si="11"/>
        <v xml:space="preserve"> </v>
      </c>
      <c r="J209" s="196"/>
    </row>
    <row r="210" spans="6:10" x14ac:dyDescent="0.25">
      <c r="F210" s="288" t="str">
        <f t="shared" si="9"/>
        <v xml:space="preserve"> </v>
      </c>
      <c r="G210" s="289" t="str">
        <f t="shared" si="10"/>
        <v xml:space="preserve"> </v>
      </c>
      <c r="H210" s="290" t="str">
        <f t="shared" si="11"/>
        <v xml:space="preserve"> </v>
      </c>
      <c r="J210" s="196"/>
    </row>
    <row r="211" spans="6:10" x14ac:dyDescent="0.25">
      <c r="F211" s="288" t="str">
        <f t="shared" si="9"/>
        <v xml:space="preserve"> </v>
      </c>
      <c r="G211" s="289" t="str">
        <f t="shared" si="10"/>
        <v xml:space="preserve"> </v>
      </c>
      <c r="H211" s="290" t="str">
        <f t="shared" si="11"/>
        <v xml:space="preserve"> </v>
      </c>
      <c r="J211" s="196"/>
    </row>
    <row r="212" spans="6:10" x14ac:dyDescent="0.25">
      <c r="F212" s="288" t="str">
        <f t="shared" si="9"/>
        <v xml:space="preserve"> </v>
      </c>
      <c r="G212" s="289" t="str">
        <f t="shared" si="10"/>
        <v xml:space="preserve"> </v>
      </c>
      <c r="H212" s="290" t="str">
        <f t="shared" si="11"/>
        <v xml:space="preserve"> </v>
      </c>
      <c r="J212" s="196"/>
    </row>
    <row r="213" spans="6:10" x14ac:dyDescent="0.25">
      <c r="F213" s="288" t="str">
        <f t="shared" si="9"/>
        <v xml:space="preserve"> </v>
      </c>
      <c r="G213" s="289" t="str">
        <f t="shared" si="10"/>
        <v xml:space="preserve"> </v>
      </c>
      <c r="H213" s="290" t="str">
        <f t="shared" si="11"/>
        <v xml:space="preserve"> </v>
      </c>
      <c r="J213" s="196"/>
    </row>
    <row r="214" spans="6:10" x14ac:dyDescent="0.25">
      <c r="F214" s="288" t="str">
        <f t="shared" si="9"/>
        <v xml:space="preserve"> </v>
      </c>
      <c r="G214" s="289" t="str">
        <f t="shared" si="10"/>
        <v xml:space="preserve"> </v>
      </c>
      <c r="H214" s="290" t="str">
        <f t="shared" si="11"/>
        <v xml:space="preserve"> </v>
      </c>
      <c r="J214" s="196"/>
    </row>
    <row r="215" spans="6:10" x14ac:dyDescent="0.25">
      <c r="F215" s="288" t="str">
        <f t="shared" si="9"/>
        <v xml:space="preserve"> </v>
      </c>
      <c r="G215" s="289" t="str">
        <f t="shared" si="10"/>
        <v xml:space="preserve"> </v>
      </c>
      <c r="H215" s="290" t="str">
        <f t="shared" si="11"/>
        <v xml:space="preserve"> </v>
      </c>
      <c r="J215" s="196"/>
    </row>
    <row r="216" spans="6:10" x14ac:dyDescent="0.25">
      <c r="F216" s="288" t="str">
        <f t="shared" si="9"/>
        <v xml:space="preserve"> </v>
      </c>
      <c r="G216" s="289" t="str">
        <f t="shared" si="10"/>
        <v xml:space="preserve"> </v>
      </c>
      <c r="H216" s="290" t="str">
        <f t="shared" si="11"/>
        <v xml:space="preserve"> </v>
      </c>
      <c r="J216" s="196"/>
    </row>
    <row r="217" spans="6:10" x14ac:dyDescent="0.25">
      <c r="F217" s="288" t="str">
        <f t="shared" si="9"/>
        <v xml:space="preserve"> </v>
      </c>
      <c r="G217" s="289" t="str">
        <f t="shared" si="10"/>
        <v xml:space="preserve"> </v>
      </c>
      <c r="H217" s="290" t="str">
        <f t="shared" si="11"/>
        <v xml:space="preserve"> </v>
      </c>
      <c r="J217" s="196"/>
    </row>
    <row r="218" spans="6:10" x14ac:dyDescent="0.25">
      <c r="F218" s="288" t="str">
        <f t="shared" si="9"/>
        <v xml:space="preserve"> </v>
      </c>
      <c r="G218" s="289" t="str">
        <f t="shared" si="10"/>
        <v xml:space="preserve"> </v>
      </c>
      <c r="H218" s="290" t="str">
        <f t="shared" si="11"/>
        <v xml:space="preserve"> </v>
      </c>
      <c r="J218" s="196"/>
    </row>
    <row r="219" spans="6:10" x14ac:dyDescent="0.25">
      <c r="F219" s="288" t="str">
        <f t="shared" si="9"/>
        <v xml:space="preserve"> </v>
      </c>
      <c r="G219" s="289" t="str">
        <f t="shared" si="10"/>
        <v xml:space="preserve"> </v>
      </c>
      <c r="H219" s="290" t="str">
        <f t="shared" si="11"/>
        <v xml:space="preserve"> </v>
      </c>
      <c r="J219" s="196"/>
    </row>
    <row r="220" spans="6:10" x14ac:dyDescent="0.25">
      <c r="F220" s="288" t="str">
        <f t="shared" si="9"/>
        <v xml:space="preserve"> </v>
      </c>
      <c r="G220" s="289" t="str">
        <f t="shared" si="10"/>
        <v xml:space="preserve"> </v>
      </c>
      <c r="H220" s="290" t="str">
        <f t="shared" si="11"/>
        <v xml:space="preserve"> </v>
      </c>
      <c r="J220" s="196"/>
    </row>
    <row r="221" spans="6:10" x14ac:dyDescent="0.25">
      <c r="F221" s="288" t="str">
        <f t="shared" si="9"/>
        <v xml:space="preserve"> </v>
      </c>
      <c r="G221" s="289" t="str">
        <f t="shared" si="10"/>
        <v xml:space="preserve"> </v>
      </c>
      <c r="H221" s="290" t="str">
        <f t="shared" si="11"/>
        <v xml:space="preserve"> </v>
      </c>
      <c r="J221" s="196"/>
    </row>
    <row r="222" spans="6:10" x14ac:dyDescent="0.25">
      <c r="F222" s="288" t="str">
        <f t="shared" si="9"/>
        <v xml:space="preserve"> </v>
      </c>
      <c r="G222" s="289" t="str">
        <f t="shared" si="10"/>
        <v xml:space="preserve"> </v>
      </c>
      <c r="H222" s="290" t="str">
        <f t="shared" si="11"/>
        <v xml:space="preserve"> </v>
      </c>
      <c r="J222" s="196"/>
    </row>
    <row r="223" spans="6:10" x14ac:dyDescent="0.25">
      <c r="F223" s="288" t="str">
        <f t="shared" si="9"/>
        <v xml:space="preserve"> </v>
      </c>
      <c r="G223" s="289" t="str">
        <f t="shared" si="10"/>
        <v xml:space="preserve"> </v>
      </c>
      <c r="H223" s="290" t="str">
        <f t="shared" si="11"/>
        <v xml:space="preserve"> </v>
      </c>
      <c r="J223" s="196"/>
    </row>
    <row r="224" spans="6:10" x14ac:dyDescent="0.25">
      <c r="F224" s="288" t="str">
        <f t="shared" si="9"/>
        <v xml:space="preserve"> </v>
      </c>
      <c r="G224" s="289" t="str">
        <f t="shared" si="10"/>
        <v xml:space="preserve"> </v>
      </c>
      <c r="H224" s="290" t="str">
        <f t="shared" si="11"/>
        <v xml:space="preserve"> </v>
      </c>
      <c r="J224" s="196"/>
    </row>
    <row r="225" spans="6:10" x14ac:dyDescent="0.25">
      <c r="F225" s="288" t="str">
        <f t="shared" si="9"/>
        <v xml:space="preserve"> </v>
      </c>
      <c r="G225" s="289" t="str">
        <f t="shared" si="10"/>
        <v xml:space="preserve"> </v>
      </c>
      <c r="H225" s="290" t="str">
        <f t="shared" si="11"/>
        <v xml:space="preserve"> </v>
      </c>
      <c r="J225" s="196"/>
    </row>
    <row r="226" spans="6:10" x14ac:dyDescent="0.25">
      <c r="F226" s="288" t="str">
        <f t="shared" si="9"/>
        <v xml:space="preserve"> </v>
      </c>
      <c r="G226" s="289" t="str">
        <f t="shared" si="10"/>
        <v xml:space="preserve"> </v>
      </c>
      <c r="H226" s="290" t="str">
        <f t="shared" si="11"/>
        <v xml:space="preserve"> </v>
      </c>
      <c r="J226" s="196"/>
    </row>
    <row r="227" spans="6:10" x14ac:dyDescent="0.25">
      <c r="F227" s="288" t="str">
        <f t="shared" si="9"/>
        <v xml:space="preserve"> </v>
      </c>
      <c r="G227" s="289" t="str">
        <f t="shared" si="10"/>
        <v xml:space="preserve"> </v>
      </c>
      <c r="H227" s="290" t="str">
        <f t="shared" si="11"/>
        <v xml:space="preserve"> </v>
      </c>
      <c r="J227" s="196"/>
    </row>
    <row r="228" spans="6:10" x14ac:dyDescent="0.25">
      <c r="F228" s="288" t="str">
        <f t="shared" si="9"/>
        <v xml:space="preserve"> </v>
      </c>
      <c r="G228" s="289" t="str">
        <f t="shared" si="10"/>
        <v xml:space="preserve"> </v>
      </c>
      <c r="H228" s="290" t="str">
        <f t="shared" si="11"/>
        <v xml:space="preserve"> </v>
      </c>
      <c r="J228" s="196"/>
    </row>
    <row r="229" spans="6:10" x14ac:dyDescent="0.25">
      <c r="F229" s="288" t="str">
        <f t="shared" si="9"/>
        <v xml:space="preserve"> </v>
      </c>
      <c r="G229" s="289" t="str">
        <f t="shared" si="10"/>
        <v xml:space="preserve"> </v>
      </c>
      <c r="H229" s="290" t="str">
        <f t="shared" si="11"/>
        <v xml:space="preserve"> </v>
      </c>
      <c r="J229" s="196"/>
    </row>
    <row r="230" spans="6:10" x14ac:dyDescent="0.25">
      <c r="F230" s="288" t="str">
        <f t="shared" si="9"/>
        <v xml:space="preserve"> </v>
      </c>
      <c r="G230" s="289" t="str">
        <f t="shared" si="10"/>
        <v xml:space="preserve"> </v>
      </c>
      <c r="H230" s="290" t="str">
        <f t="shared" si="11"/>
        <v xml:space="preserve"> </v>
      </c>
      <c r="J230" s="196"/>
    </row>
    <row r="231" spans="6:10" x14ac:dyDescent="0.25">
      <c r="F231" s="288" t="str">
        <f t="shared" si="9"/>
        <v xml:space="preserve"> </v>
      </c>
      <c r="G231" s="289" t="str">
        <f t="shared" si="10"/>
        <v xml:space="preserve"> </v>
      </c>
      <c r="H231" s="290" t="str">
        <f t="shared" si="11"/>
        <v xml:space="preserve"> </v>
      </c>
      <c r="J231" s="196"/>
    </row>
    <row r="232" spans="6:10" x14ac:dyDescent="0.25">
      <c r="F232" s="288" t="str">
        <f t="shared" si="9"/>
        <v xml:space="preserve"> </v>
      </c>
      <c r="G232" s="289" t="str">
        <f t="shared" si="10"/>
        <v xml:space="preserve"> </v>
      </c>
      <c r="H232" s="290" t="str">
        <f t="shared" si="11"/>
        <v xml:space="preserve"> </v>
      </c>
      <c r="J232" s="196"/>
    </row>
    <row r="233" spans="6:10" x14ac:dyDescent="0.25">
      <c r="F233" s="288" t="str">
        <f t="shared" si="9"/>
        <v xml:space="preserve"> </v>
      </c>
      <c r="G233" s="289" t="str">
        <f t="shared" si="10"/>
        <v xml:space="preserve"> </v>
      </c>
      <c r="H233" s="290" t="str">
        <f t="shared" si="11"/>
        <v xml:space="preserve"> </v>
      </c>
      <c r="J233" s="196"/>
    </row>
    <row r="234" spans="6:10" x14ac:dyDescent="0.25">
      <c r="F234" s="288" t="str">
        <f t="shared" si="9"/>
        <v xml:space="preserve"> </v>
      </c>
      <c r="G234" s="289" t="str">
        <f t="shared" si="10"/>
        <v xml:space="preserve"> </v>
      </c>
      <c r="H234" s="290" t="str">
        <f t="shared" si="11"/>
        <v xml:space="preserve"> </v>
      </c>
      <c r="J234" s="196"/>
    </row>
    <row r="235" spans="6:10" x14ac:dyDescent="0.25">
      <c r="F235" s="288" t="str">
        <f t="shared" si="9"/>
        <v xml:space="preserve"> </v>
      </c>
      <c r="G235" s="289" t="str">
        <f t="shared" si="10"/>
        <v xml:space="preserve"> </v>
      </c>
      <c r="H235" s="290" t="str">
        <f t="shared" si="11"/>
        <v xml:space="preserve"> </v>
      </c>
      <c r="J235" s="196"/>
    </row>
    <row r="236" spans="6:10" x14ac:dyDescent="0.25">
      <c r="F236" s="288" t="str">
        <f t="shared" si="9"/>
        <v xml:space="preserve"> </v>
      </c>
      <c r="G236" s="289" t="str">
        <f t="shared" si="10"/>
        <v xml:space="preserve"> </v>
      </c>
      <c r="H236" s="290" t="str">
        <f t="shared" si="11"/>
        <v xml:space="preserve"> </v>
      </c>
      <c r="J236" s="196"/>
    </row>
    <row r="237" spans="6:10" x14ac:dyDescent="0.25">
      <c r="F237" s="288" t="str">
        <f t="shared" si="9"/>
        <v xml:space="preserve"> </v>
      </c>
      <c r="G237" s="289" t="str">
        <f t="shared" si="10"/>
        <v xml:space="preserve"> </v>
      </c>
      <c r="H237" s="290" t="str">
        <f t="shared" si="11"/>
        <v xml:space="preserve"> </v>
      </c>
      <c r="J237" s="196"/>
    </row>
    <row r="238" spans="6:10" x14ac:dyDescent="0.25">
      <c r="F238" s="288" t="str">
        <f t="shared" si="9"/>
        <v xml:space="preserve"> </v>
      </c>
      <c r="G238" s="289" t="str">
        <f t="shared" si="10"/>
        <v xml:space="preserve"> </v>
      </c>
      <c r="H238" s="290" t="str">
        <f t="shared" si="11"/>
        <v xml:space="preserve"> </v>
      </c>
      <c r="J238" s="196"/>
    </row>
    <row r="239" spans="6:10" x14ac:dyDescent="0.25">
      <c r="F239" s="288" t="str">
        <f t="shared" si="9"/>
        <v xml:space="preserve"> </v>
      </c>
      <c r="G239" s="289" t="str">
        <f t="shared" si="10"/>
        <v xml:space="preserve"> </v>
      </c>
      <c r="H239" s="290" t="str">
        <f t="shared" si="11"/>
        <v xml:space="preserve"> </v>
      </c>
      <c r="J239" s="196"/>
    </row>
    <row r="240" spans="6:10" x14ac:dyDescent="0.25">
      <c r="F240" s="288" t="str">
        <f t="shared" si="9"/>
        <v xml:space="preserve"> </v>
      </c>
      <c r="G240" s="289" t="str">
        <f t="shared" si="10"/>
        <v xml:space="preserve"> </v>
      </c>
      <c r="H240" s="290" t="str">
        <f t="shared" si="11"/>
        <v xml:space="preserve"> </v>
      </c>
      <c r="J240" s="196"/>
    </row>
    <row r="241" spans="6:10" x14ac:dyDescent="0.25">
      <c r="F241" s="288" t="str">
        <f t="shared" si="9"/>
        <v xml:space="preserve"> </v>
      </c>
      <c r="G241" s="289" t="str">
        <f t="shared" si="10"/>
        <v xml:space="preserve"> </v>
      </c>
      <c r="H241" s="290" t="str">
        <f t="shared" si="11"/>
        <v xml:space="preserve"> </v>
      </c>
      <c r="J241" s="196"/>
    </row>
    <row r="242" spans="6:10" x14ac:dyDescent="0.25">
      <c r="F242" s="288" t="str">
        <f t="shared" si="9"/>
        <v xml:space="preserve"> </v>
      </c>
      <c r="G242" s="289" t="str">
        <f t="shared" si="10"/>
        <v xml:space="preserve"> </v>
      </c>
      <c r="H242" s="290" t="str">
        <f t="shared" si="11"/>
        <v xml:space="preserve"> </v>
      </c>
      <c r="J242" s="196"/>
    </row>
    <row r="243" spans="6:10" x14ac:dyDescent="0.25">
      <c r="F243" s="288" t="str">
        <f t="shared" si="9"/>
        <v xml:space="preserve"> </v>
      </c>
      <c r="G243" s="289" t="str">
        <f t="shared" si="10"/>
        <v xml:space="preserve"> </v>
      </c>
      <c r="H243" s="290" t="str">
        <f t="shared" si="11"/>
        <v xml:space="preserve"> </v>
      </c>
      <c r="J243" s="196"/>
    </row>
    <row r="244" spans="6:10" x14ac:dyDescent="0.25">
      <c r="F244" s="288" t="str">
        <f t="shared" si="9"/>
        <v xml:space="preserve"> </v>
      </c>
      <c r="G244" s="289" t="str">
        <f t="shared" si="10"/>
        <v xml:space="preserve"> </v>
      </c>
      <c r="H244" s="290" t="str">
        <f t="shared" si="11"/>
        <v xml:space="preserve"> </v>
      </c>
      <c r="J244" s="196"/>
    </row>
    <row r="245" spans="6:10" x14ac:dyDescent="0.25">
      <c r="F245" s="288" t="str">
        <f t="shared" si="9"/>
        <v xml:space="preserve"> </v>
      </c>
      <c r="G245" s="289" t="str">
        <f t="shared" si="10"/>
        <v xml:space="preserve"> </v>
      </c>
      <c r="H245" s="290" t="str">
        <f t="shared" si="11"/>
        <v xml:space="preserve"> </v>
      </c>
      <c r="J245" s="196"/>
    </row>
    <row r="246" spans="6:10" x14ac:dyDescent="0.25">
      <c r="F246" s="288" t="str">
        <f t="shared" si="9"/>
        <v xml:space="preserve"> </v>
      </c>
      <c r="G246" s="289" t="str">
        <f t="shared" si="10"/>
        <v xml:space="preserve"> </v>
      </c>
      <c r="H246" s="290" t="str">
        <f t="shared" si="11"/>
        <v xml:space="preserve"> </v>
      </c>
      <c r="J246" s="196"/>
    </row>
    <row r="247" spans="6:10" x14ac:dyDescent="0.25">
      <c r="F247" s="288" t="str">
        <f t="shared" si="9"/>
        <v xml:space="preserve"> </v>
      </c>
      <c r="G247" s="289" t="str">
        <f t="shared" si="10"/>
        <v xml:space="preserve"> </v>
      </c>
      <c r="H247" s="290" t="str">
        <f t="shared" si="11"/>
        <v xml:space="preserve"> </v>
      </c>
      <c r="J247" s="196"/>
    </row>
    <row r="248" spans="6:10" x14ac:dyDescent="0.25">
      <c r="F248" s="288" t="str">
        <f t="shared" si="9"/>
        <v xml:space="preserve"> </v>
      </c>
      <c r="G248" s="289" t="str">
        <f t="shared" si="10"/>
        <v xml:space="preserve"> </v>
      </c>
      <c r="H248" s="290" t="str">
        <f t="shared" si="11"/>
        <v xml:space="preserve"> </v>
      </c>
      <c r="J248" s="196"/>
    </row>
    <row r="249" spans="6:10" x14ac:dyDescent="0.25">
      <c r="F249" s="288" t="str">
        <f t="shared" si="9"/>
        <v xml:space="preserve"> </v>
      </c>
      <c r="G249" s="289" t="str">
        <f t="shared" si="10"/>
        <v xml:space="preserve"> </v>
      </c>
      <c r="H249" s="290" t="str">
        <f t="shared" si="11"/>
        <v xml:space="preserve"> </v>
      </c>
      <c r="J249" s="196"/>
    </row>
    <row r="250" spans="6:10" x14ac:dyDescent="0.25">
      <c r="F250" s="288" t="str">
        <f t="shared" si="9"/>
        <v xml:space="preserve"> </v>
      </c>
      <c r="G250" s="289" t="str">
        <f t="shared" si="10"/>
        <v xml:space="preserve"> </v>
      </c>
      <c r="H250" s="290" t="str">
        <f t="shared" si="11"/>
        <v xml:space="preserve"> </v>
      </c>
      <c r="J250" s="196"/>
    </row>
    <row r="251" spans="6:10" x14ac:dyDescent="0.25">
      <c r="F251" s="288" t="str">
        <f t="shared" si="9"/>
        <v xml:space="preserve"> </v>
      </c>
      <c r="G251" s="289" t="str">
        <f t="shared" si="10"/>
        <v xml:space="preserve"> </v>
      </c>
      <c r="H251" s="290" t="str">
        <f t="shared" si="11"/>
        <v xml:space="preserve"> </v>
      </c>
      <c r="J251" s="196"/>
    </row>
    <row r="252" spans="6:10" x14ac:dyDescent="0.25">
      <c r="F252" s="288" t="str">
        <f t="shared" si="9"/>
        <v xml:space="preserve"> </v>
      </c>
      <c r="G252" s="289" t="str">
        <f t="shared" si="10"/>
        <v xml:space="preserve"> </v>
      </c>
      <c r="H252" s="290" t="str">
        <f t="shared" si="11"/>
        <v xml:space="preserve"> </v>
      </c>
      <c r="J252" s="196"/>
    </row>
    <row r="253" spans="6:10" x14ac:dyDescent="0.25">
      <c r="F253" s="288" t="str">
        <f t="shared" si="9"/>
        <v xml:space="preserve"> </v>
      </c>
      <c r="G253" s="289" t="str">
        <f t="shared" si="10"/>
        <v xml:space="preserve"> </v>
      </c>
      <c r="H253" s="290" t="str">
        <f t="shared" si="11"/>
        <v xml:space="preserve"> </v>
      </c>
      <c r="J253" s="196"/>
    </row>
    <row r="254" spans="6:10" x14ac:dyDescent="0.25">
      <c r="F254" s="288" t="str">
        <f t="shared" si="9"/>
        <v xml:space="preserve"> </v>
      </c>
      <c r="G254" s="289" t="str">
        <f t="shared" si="10"/>
        <v xml:space="preserve"> </v>
      </c>
      <c r="H254" s="290" t="str">
        <f t="shared" si="11"/>
        <v xml:space="preserve"> </v>
      </c>
      <c r="J254" s="196"/>
    </row>
    <row r="255" spans="6:10" x14ac:dyDescent="0.25">
      <c r="F255" s="288" t="str">
        <f t="shared" si="9"/>
        <v xml:space="preserve"> </v>
      </c>
      <c r="G255" s="289" t="str">
        <f t="shared" si="10"/>
        <v xml:space="preserve"> </v>
      </c>
      <c r="H255" s="290" t="str">
        <f t="shared" si="11"/>
        <v xml:space="preserve"> </v>
      </c>
      <c r="J255" s="196"/>
    </row>
    <row r="256" spans="6:10" x14ac:dyDescent="0.25">
      <c r="F256" s="288" t="str">
        <f t="shared" si="9"/>
        <v xml:space="preserve"> </v>
      </c>
      <c r="G256" s="289" t="str">
        <f t="shared" si="10"/>
        <v xml:space="preserve"> </v>
      </c>
      <c r="H256" s="290" t="str">
        <f t="shared" si="11"/>
        <v xml:space="preserve"> </v>
      </c>
      <c r="J256" s="196"/>
    </row>
    <row r="257" spans="6:10" x14ac:dyDescent="0.25">
      <c r="F257" s="288" t="str">
        <f t="shared" si="9"/>
        <v xml:space="preserve"> </v>
      </c>
      <c r="G257" s="289" t="str">
        <f t="shared" si="10"/>
        <v xml:space="preserve"> </v>
      </c>
      <c r="H257" s="290" t="str">
        <f t="shared" si="11"/>
        <v xml:space="preserve"> </v>
      </c>
      <c r="J257" s="196"/>
    </row>
    <row r="258" spans="6:10" x14ac:dyDescent="0.25">
      <c r="F258" s="288" t="str">
        <f t="shared" si="9"/>
        <v xml:space="preserve"> </v>
      </c>
      <c r="G258" s="289" t="str">
        <f t="shared" si="10"/>
        <v xml:space="preserve"> </v>
      </c>
      <c r="H258" s="290" t="str">
        <f t="shared" si="11"/>
        <v xml:space="preserve"> </v>
      </c>
      <c r="J258" s="196"/>
    </row>
    <row r="259" spans="6:10" x14ac:dyDescent="0.25">
      <c r="F259" s="288" t="str">
        <f t="shared" si="9"/>
        <v xml:space="preserve"> </v>
      </c>
      <c r="G259" s="289" t="str">
        <f t="shared" si="10"/>
        <v xml:space="preserve"> </v>
      </c>
      <c r="H259" s="290" t="str">
        <f t="shared" si="11"/>
        <v xml:space="preserve"> </v>
      </c>
      <c r="J259" s="196"/>
    </row>
    <row r="260" spans="6:10" x14ac:dyDescent="0.25">
      <c r="F260" s="288" t="str">
        <f t="shared" si="9"/>
        <v xml:space="preserve"> </v>
      </c>
      <c r="G260" s="289" t="str">
        <f t="shared" si="10"/>
        <v xml:space="preserve"> </v>
      </c>
      <c r="H260" s="290" t="str">
        <f t="shared" si="11"/>
        <v xml:space="preserve"> </v>
      </c>
      <c r="J260" s="196"/>
    </row>
    <row r="261" spans="6:10" x14ac:dyDescent="0.25">
      <c r="F261" s="288" t="str">
        <f t="shared" si="9"/>
        <v xml:space="preserve"> </v>
      </c>
      <c r="G261" s="289" t="str">
        <f t="shared" si="10"/>
        <v xml:space="preserve"> </v>
      </c>
      <c r="H261" s="290" t="str">
        <f t="shared" si="11"/>
        <v xml:space="preserve"> </v>
      </c>
      <c r="J261" s="196"/>
    </row>
    <row r="262" spans="6:10" x14ac:dyDescent="0.25">
      <c r="F262" s="288" t="str">
        <f t="shared" si="9"/>
        <v xml:space="preserve"> </v>
      </c>
      <c r="G262" s="289" t="str">
        <f t="shared" si="10"/>
        <v xml:space="preserve"> </v>
      </c>
      <c r="H262" s="290" t="str">
        <f t="shared" si="11"/>
        <v xml:space="preserve"> </v>
      </c>
      <c r="J262" s="196"/>
    </row>
    <row r="263" spans="6:10" x14ac:dyDescent="0.25">
      <c r="F263" s="288" t="str">
        <f t="shared" si="9"/>
        <v xml:space="preserve"> </v>
      </c>
      <c r="G263" s="289" t="str">
        <f t="shared" si="10"/>
        <v xml:space="preserve"> </v>
      </c>
      <c r="H263" s="290" t="str">
        <f t="shared" si="11"/>
        <v xml:space="preserve"> </v>
      </c>
      <c r="J263" s="196"/>
    </row>
    <row r="264" spans="6:10" x14ac:dyDescent="0.25">
      <c r="F264" s="288" t="str">
        <f t="shared" si="9"/>
        <v xml:space="preserve"> </v>
      </c>
      <c r="G264" s="289" t="str">
        <f t="shared" si="10"/>
        <v xml:space="preserve"> </v>
      </c>
      <c r="H264" s="290" t="str">
        <f t="shared" si="11"/>
        <v xml:space="preserve"> </v>
      </c>
      <c r="J264" s="196"/>
    </row>
    <row r="265" spans="6:10" x14ac:dyDescent="0.25">
      <c r="F265" s="288" t="str">
        <f t="shared" si="9"/>
        <v xml:space="preserve"> </v>
      </c>
      <c r="G265" s="289" t="str">
        <f t="shared" si="10"/>
        <v xml:space="preserve"> </v>
      </c>
      <c r="H265" s="290" t="str">
        <f t="shared" si="11"/>
        <v xml:space="preserve"> </v>
      </c>
      <c r="J265" s="196"/>
    </row>
    <row r="266" spans="6:10" x14ac:dyDescent="0.25">
      <c r="F266" s="288" t="str">
        <f t="shared" ref="F266:F329" si="12">IF(E266-D266=0," ",E266-D266)</f>
        <v xml:space="preserve"> </v>
      </c>
      <c r="G266" s="289" t="str">
        <f t="shared" ref="G266:G329" si="13">IFERROR(E266/D266%," ")</f>
        <v xml:space="preserve"> </v>
      </c>
      <c r="H266" s="290" t="str">
        <f t="shared" ref="H266:H329" si="14">IFERROR(IF(A266=0,IF(ABS(F266)&lt;$H$6," ",IF(F266=0," ",F266))," ")," ")</f>
        <v xml:space="preserve"> </v>
      </c>
      <c r="J266" s="196"/>
    </row>
    <row r="267" spans="6:10" x14ac:dyDescent="0.25">
      <c r="F267" s="288" t="str">
        <f t="shared" si="12"/>
        <v xml:space="preserve"> </v>
      </c>
      <c r="G267" s="289" t="str">
        <f t="shared" si="13"/>
        <v xml:space="preserve"> </v>
      </c>
      <c r="H267" s="290" t="str">
        <f t="shared" si="14"/>
        <v xml:space="preserve"> </v>
      </c>
      <c r="J267" s="196"/>
    </row>
    <row r="268" spans="6:10" x14ac:dyDescent="0.25">
      <c r="F268" s="288" t="str">
        <f t="shared" si="12"/>
        <v xml:space="preserve"> </v>
      </c>
      <c r="G268" s="289" t="str">
        <f t="shared" si="13"/>
        <v xml:space="preserve"> </v>
      </c>
      <c r="H268" s="290" t="str">
        <f t="shared" si="14"/>
        <v xml:space="preserve"> </v>
      </c>
      <c r="J268" s="196"/>
    </row>
    <row r="269" spans="6:10" x14ac:dyDescent="0.25">
      <c r="F269" s="288" t="str">
        <f t="shared" si="12"/>
        <v xml:space="preserve"> </v>
      </c>
      <c r="G269" s="289" t="str">
        <f t="shared" si="13"/>
        <v xml:space="preserve"> </v>
      </c>
      <c r="H269" s="290" t="str">
        <f t="shared" si="14"/>
        <v xml:space="preserve"> </v>
      </c>
      <c r="J269" s="196"/>
    </row>
    <row r="270" spans="6:10" x14ac:dyDescent="0.25">
      <c r="F270" s="288" t="str">
        <f t="shared" si="12"/>
        <v xml:space="preserve"> </v>
      </c>
      <c r="G270" s="289" t="str">
        <f t="shared" si="13"/>
        <v xml:space="preserve"> </v>
      </c>
      <c r="H270" s="290" t="str">
        <f t="shared" si="14"/>
        <v xml:space="preserve"> </v>
      </c>
      <c r="J270" s="196"/>
    </row>
    <row r="271" spans="6:10" x14ac:dyDescent="0.25">
      <c r="F271" s="288" t="str">
        <f t="shared" si="12"/>
        <v xml:space="preserve"> </v>
      </c>
      <c r="G271" s="289" t="str">
        <f t="shared" si="13"/>
        <v xml:space="preserve"> </v>
      </c>
      <c r="H271" s="290" t="str">
        <f t="shared" si="14"/>
        <v xml:space="preserve"> </v>
      </c>
      <c r="J271" s="196"/>
    </row>
    <row r="272" spans="6:10" x14ac:dyDescent="0.25">
      <c r="F272" s="288" t="str">
        <f t="shared" si="12"/>
        <v xml:space="preserve"> </v>
      </c>
      <c r="G272" s="289" t="str">
        <f t="shared" si="13"/>
        <v xml:space="preserve"> </v>
      </c>
      <c r="H272" s="290" t="str">
        <f t="shared" si="14"/>
        <v xml:space="preserve"> </v>
      </c>
      <c r="J272" s="196"/>
    </row>
    <row r="273" spans="6:10" x14ac:dyDescent="0.25">
      <c r="F273" s="288" t="str">
        <f t="shared" si="12"/>
        <v xml:space="preserve"> </v>
      </c>
      <c r="G273" s="289" t="str">
        <f t="shared" si="13"/>
        <v xml:space="preserve"> </v>
      </c>
      <c r="H273" s="290" t="str">
        <f t="shared" si="14"/>
        <v xml:space="preserve"> </v>
      </c>
      <c r="J273" s="196"/>
    </row>
    <row r="274" spans="6:10" x14ac:dyDescent="0.25">
      <c r="F274" s="288" t="str">
        <f t="shared" si="12"/>
        <v xml:space="preserve"> </v>
      </c>
      <c r="G274" s="289" t="str">
        <f t="shared" si="13"/>
        <v xml:space="preserve"> </v>
      </c>
      <c r="H274" s="290" t="str">
        <f t="shared" si="14"/>
        <v xml:space="preserve"> </v>
      </c>
      <c r="J274" s="196"/>
    </row>
    <row r="275" spans="6:10" x14ac:dyDescent="0.25">
      <c r="F275" s="288" t="str">
        <f t="shared" si="12"/>
        <v xml:space="preserve"> </v>
      </c>
      <c r="G275" s="289" t="str">
        <f t="shared" si="13"/>
        <v xml:space="preserve"> </v>
      </c>
      <c r="H275" s="290" t="str">
        <f t="shared" si="14"/>
        <v xml:space="preserve"> </v>
      </c>
      <c r="J275" s="196"/>
    </row>
    <row r="276" spans="6:10" x14ac:dyDescent="0.25">
      <c r="F276" s="288" t="str">
        <f t="shared" si="12"/>
        <v xml:space="preserve"> </v>
      </c>
      <c r="G276" s="289" t="str">
        <f t="shared" si="13"/>
        <v xml:space="preserve"> </v>
      </c>
      <c r="H276" s="290" t="str">
        <f t="shared" si="14"/>
        <v xml:space="preserve"> </v>
      </c>
      <c r="J276" s="196"/>
    </row>
    <row r="277" spans="6:10" x14ac:dyDescent="0.25">
      <c r="F277" s="288" t="str">
        <f t="shared" si="12"/>
        <v xml:space="preserve"> </v>
      </c>
      <c r="G277" s="289" t="str">
        <f t="shared" si="13"/>
        <v xml:space="preserve"> </v>
      </c>
      <c r="H277" s="290" t="str">
        <f t="shared" si="14"/>
        <v xml:space="preserve"> </v>
      </c>
      <c r="J277" s="196"/>
    </row>
    <row r="278" spans="6:10" x14ac:dyDescent="0.25">
      <c r="F278" s="288" t="str">
        <f t="shared" si="12"/>
        <v xml:space="preserve"> </v>
      </c>
      <c r="G278" s="289" t="str">
        <f t="shared" si="13"/>
        <v xml:space="preserve"> </v>
      </c>
      <c r="H278" s="290" t="str">
        <f t="shared" si="14"/>
        <v xml:space="preserve"> </v>
      </c>
      <c r="J278" s="196"/>
    </row>
    <row r="279" spans="6:10" x14ac:dyDescent="0.25">
      <c r="F279" s="288" t="str">
        <f t="shared" si="12"/>
        <v xml:space="preserve"> </v>
      </c>
      <c r="G279" s="289" t="str">
        <f t="shared" si="13"/>
        <v xml:space="preserve"> </v>
      </c>
      <c r="H279" s="290" t="str">
        <f t="shared" si="14"/>
        <v xml:space="preserve"> </v>
      </c>
      <c r="J279" s="196"/>
    </row>
    <row r="280" spans="6:10" x14ac:dyDescent="0.25">
      <c r="F280" s="288" t="str">
        <f t="shared" si="12"/>
        <v xml:space="preserve"> </v>
      </c>
      <c r="G280" s="289" t="str">
        <f t="shared" si="13"/>
        <v xml:space="preserve"> </v>
      </c>
      <c r="H280" s="290" t="str">
        <f t="shared" si="14"/>
        <v xml:space="preserve"> </v>
      </c>
      <c r="J280" s="196"/>
    </row>
    <row r="281" spans="6:10" x14ac:dyDescent="0.25">
      <c r="F281" s="288" t="str">
        <f t="shared" si="12"/>
        <v xml:space="preserve"> </v>
      </c>
      <c r="G281" s="289" t="str">
        <f t="shared" si="13"/>
        <v xml:space="preserve"> </v>
      </c>
      <c r="H281" s="290" t="str">
        <f t="shared" si="14"/>
        <v xml:space="preserve"> </v>
      </c>
      <c r="J281" s="196"/>
    </row>
    <row r="282" spans="6:10" x14ac:dyDescent="0.25">
      <c r="F282" s="288" t="str">
        <f t="shared" si="12"/>
        <v xml:space="preserve"> </v>
      </c>
      <c r="G282" s="289" t="str">
        <f t="shared" si="13"/>
        <v xml:space="preserve"> </v>
      </c>
      <c r="H282" s="290" t="str">
        <f t="shared" si="14"/>
        <v xml:space="preserve"> </v>
      </c>
      <c r="J282" s="196"/>
    </row>
    <row r="283" spans="6:10" x14ac:dyDescent="0.25">
      <c r="F283" s="288" t="str">
        <f t="shared" si="12"/>
        <v xml:space="preserve"> </v>
      </c>
      <c r="G283" s="289" t="str">
        <f t="shared" si="13"/>
        <v xml:space="preserve"> </v>
      </c>
      <c r="H283" s="290" t="str">
        <f t="shared" si="14"/>
        <v xml:space="preserve"> </v>
      </c>
      <c r="J283" s="196"/>
    </row>
    <row r="284" spans="6:10" x14ac:dyDescent="0.25">
      <c r="F284" s="288" t="str">
        <f t="shared" si="12"/>
        <v xml:space="preserve"> </v>
      </c>
      <c r="G284" s="289" t="str">
        <f t="shared" si="13"/>
        <v xml:space="preserve"> </v>
      </c>
      <c r="H284" s="290" t="str">
        <f t="shared" si="14"/>
        <v xml:space="preserve"> </v>
      </c>
      <c r="J284" s="196"/>
    </row>
    <row r="285" spans="6:10" x14ac:dyDescent="0.25">
      <c r="F285" s="288" t="str">
        <f t="shared" si="12"/>
        <v xml:space="preserve"> </v>
      </c>
      <c r="G285" s="289" t="str">
        <f t="shared" si="13"/>
        <v xml:space="preserve"> </v>
      </c>
      <c r="H285" s="290" t="str">
        <f t="shared" si="14"/>
        <v xml:space="preserve"> </v>
      </c>
      <c r="J285" s="196"/>
    </row>
    <row r="286" spans="6:10" x14ac:dyDescent="0.25">
      <c r="F286" s="288" t="str">
        <f t="shared" si="12"/>
        <v xml:space="preserve"> </v>
      </c>
      <c r="G286" s="289" t="str">
        <f t="shared" si="13"/>
        <v xml:space="preserve"> </v>
      </c>
      <c r="H286" s="290" t="str">
        <f t="shared" si="14"/>
        <v xml:space="preserve"> </v>
      </c>
      <c r="J286" s="196"/>
    </row>
    <row r="287" spans="6:10" x14ac:dyDescent="0.25">
      <c r="F287" s="288" t="str">
        <f t="shared" si="12"/>
        <v xml:space="preserve"> </v>
      </c>
      <c r="G287" s="289" t="str">
        <f t="shared" si="13"/>
        <v xml:space="preserve"> </v>
      </c>
      <c r="H287" s="290" t="str">
        <f t="shared" si="14"/>
        <v xml:space="preserve"> </v>
      </c>
      <c r="J287" s="196"/>
    </row>
    <row r="288" spans="6:10" x14ac:dyDescent="0.25">
      <c r="F288" s="288" t="str">
        <f t="shared" si="12"/>
        <v xml:space="preserve"> </v>
      </c>
      <c r="G288" s="289" t="str">
        <f t="shared" si="13"/>
        <v xml:space="preserve"> </v>
      </c>
      <c r="H288" s="290" t="str">
        <f t="shared" si="14"/>
        <v xml:space="preserve"> </v>
      </c>
      <c r="J288" s="196"/>
    </row>
    <row r="289" spans="6:10" x14ac:dyDescent="0.25">
      <c r="F289" s="288" t="str">
        <f t="shared" si="12"/>
        <v xml:space="preserve"> </v>
      </c>
      <c r="G289" s="289" t="str">
        <f t="shared" si="13"/>
        <v xml:space="preserve"> </v>
      </c>
      <c r="H289" s="290" t="str">
        <f t="shared" si="14"/>
        <v xml:space="preserve"> </v>
      </c>
      <c r="J289" s="196"/>
    </row>
    <row r="290" spans="6:10" x14ac:dyDescent="0.25">
      <c r="F290" s="288" t="str">
        <f t="shared" si="12"/>
        <v xml:space="preserve"> </v>
      </c>
      <c r="G290" s="289" t="str">
        <f t="shared" si="13"/>
        <v xml:space="preserve"> </v>
      </c>
      <c r="H290" s="290" t="str">
        <f t="shared" si="14"/>
        <v xml:space="preserve"> </v>
      </c>
      <c r="J290" s="196"/>
    </row>
    <row r="291" spans="6:10" x14ac:dyDescent="0.25">
      <c r="F291" s="288" t="str">
        <f t="shared" si="12"/>
        <v xml:space="preserve"> </v>
      </c>
      <c r="G291" s="289" t="str">
        <f t="shared" si="13"/>
        <v xml:space="preserve"> </v>
      </c>
      <c r="H291" s="290" t="str">
        <f t="shared" si="14"/>
        <v xml:space="preserve"> </v>
      </c>
      <c r="J291" s="196"/>
    </row>
    <row r="292" spans="6:10" x14ac:dyDescent="0.25">
      <c r="F292" s="288" t="str">
        <f t="shared" si="12"/>
        <v xml:space="preserve"> </v>
      </c>
      <c r="G292" s="289" t="str">
        <f t="shared" si="13"/>
        <v xml:space="preserve"> </v>
      </c>
      <c r="H292" s="290" t="str">
        <f t="shared" si="14"/>
        <v xml:space="preserve"> </v>
      </c>
      <c r="J292" s="196"/>
    </row>
    <row r="293" spans="6:10" x14ac:dyDescent="0.25">
      <c r="F293" s="288" t="str">
        <f t="shared" si="12"/>
        <v xml:space="preserve"> </v>
      </c>
      <c r="G293" s="289" t="str">
        <f t="shared" si="13"/>
        <v xml:space="preserve"> </v>
      </c>
      <c r="H293" s="290" t="str">
        <f t="shared" si="14"/>
        <v xml:space="preserve"> </v>
      </c>
      <c r="J293" s="196"/>
    </row>
    <row r="294" spans="6:10" x14ac:dyDescent="0.25">
      <c r="F294" s="288" t="str">
        <f t="shared" si="12"/>
        <v xml:space="preserve"> </v>
      </c>
      <c r="G294" s="289" t="str">
        <f t="shared" si="13"/>
        <v xml:space="preserve"> </v>
      </c>
      <c r="H294" s="290" t="str">
        <f t="shared" si="14"/>
        <v xml:space="preserve"> </v>
      </c>
      <c r="J294" s="196"/>
    </row>
    <row r="295" spans="6:10" x14ac:dyDescent="0.25">
      <c r="F295" s="288" t="str">
        <f t="shared" si="12"/>
        <v xml:space="preserve"> </v>
      </c>
      <c r="G295" s="289" t="str">
        <f t="shared" si="13"/>
        <v xml:space="preserve"> </v>
      </c>
      <c r="H295" s="290" t="str">
        <f t="shared" si="14"/>
        <v xml:space="preserve"> </v>
      </c>
      <c r="J295" s="196"/>
    </row>
    <row r="296" spans="6:10" x14ac:dyDescent="0.25">
      <c r="F296" s="288" t="str">
        <f t="shared" si="12"/>
        <v xml:space="preserve"> </v>
      </c>
      <c r="G296" s="289" t="str">
        <f t="shared" si="13"/>
        <v xml:space="preserve"> </v>
      </c>
      <c r="H296" s="290" t="str">
        <f t="shared" si="14"/>
        <v xml:space="preserve"> </v>
      </c>
      <c r="J296" s="196"/>
    </row>
    <row r="297" spans="6:10" x14ac:dyDescent="0.25">
      <c r="F297" s="288" t="str">
        <f t="shared" si="12"/>
        <v xml:space="preserve"> </v>
      </c>
      <c r="G297" s="289" t="str">
        <f t="shared" si="13"/>
        <v xml:space="preserve"> </v>
      </c>
      <c r="H297" s="290" t="str">
        <f t="shared" si="14"/>
        <v xml:space="preserve"> </v>
      </c>
      <c r="J297" s="196"/>
    </row>
    <row r="298" spans="6:10" x14ac:dyDescent="0.25">
      <c r="F298" s="288" t="str">
        <f t="shared" si="12"/>
        <v xml:space="preserve"> </v>
      </c>
      <c r="G298" s="289" t="str">
        <f t="shared" si="13"/>
        <v xml:space="preserve"> </v>
      </c>
      <c r="H298" s="290" t="str">
        <f t="shared" si="14"/>
        <v xml:space="preserve"> </v>
      </c>
      <c r="J298" s="196"/>
    </row>
    <row r="299" spans="6:10" x14ac:dyDescent="0.25">
      <c r="F299" s="288" t="str">
        <f t="shared" si="12"/>
        <v xml:space="preserve"> </v>
      </c>
      <c r="G299" s="289" t="str">
        <f t="shared" si="13"/>
        <v xml:space="preserve"> </v>
      </c>
      <c r="H299" s="290" t="str">
        <f t="shared" si="14"/>
        <v xml:space="preserve"> </v>
      </c>
      <c r="J299" s="196"/>
    </row>
    <row r="300" spans="6:10" x14ac:dyDescent="0.25">
      <c r="F300" s="288" t="str">
        <f t="shared" si="12"/>
        <v xml:space="preserve"> </v>
      </c>
      <c r="G300" s="289" t="str">
        <f t="shared" si="13"/>
        <v xml:space="preserve"> </v>
      </c>
      <c r="H300" s="290" t="str">
        <f t="shared" si="14"/>
        <v xml:space="preserve"> </v>
      </c>
      <c r="J300" s="196"/>
    </row>
    <row r="301" spans="6:10" x14ac:dyDescent="0.25">
      <c r="F301" s="288" t="str">
        <f t="shared" si="12"/>
        <v xml:space="preserve"> </v>
      </c>
      <c r="G301" s="289" t="str">
        <f t="shared" si="13"/>
        <v xml:space="preserve"> </v>
      </c>
      <c r="H301" s="290" t="str">
        <f t="shared" si="14"/>
        <v xml:space="preserve"> </v>
      </c>
      <c r="J301" s="196"/>
    </row>
    <row r="302" spans="6:10" x14ac:dyDescent="0.25">
      <c r="F302" s="288" t="str">
        <f t="shared" si="12"/>
        <v xml:space="preserve"> </v>
      </c>
      <c r="G302" s="289" t="str">
        <f t="shared" si="13"/>
        <v xml:space="preserve"> </v>
      </c>
      <c r="H302" s="290" t="str">
        <f t="shared" si="14"/>
        <v xml:space="preserve"> </v>
      </c>
      <c r="J302" s="196"/>
    </row>
    <row r="303" spans="6:10" x14ac:dyDescent="0.25">
      <c r="F303" s="288" t="str">
        <f t="shared" si="12"/>
        <v xml:space="preserve"> </v>
      </c>
      <c r="G303" s="289" t="str">
        <f t="shared" si="13"/>
        <v xml:space="preserve"> </v>
      </c>
      <c r="H303" s="290" t="str">
        <f t="shared" si="14"/>
        <v xml:space="preserve"> </v>
      </c>
      <c r="J303" s="196"/>
    </row>
    <row r="304" spans="6:10" x14ac:dyDescent="0.25">
      <c r="F304" s="288" t="str">
        <f t="shared" si="12"/>
        <v xml:space="preserve"> </v>
      </c>
      <c r="G304" s="289" t="str">
        <f t="shared" si="13"/>
        <v xml:space="preserve"> </v>
      </c>
      <c r="H304" s="290" t="str">
        <f t="shared" si="14"/>
        <v xml:space="preserve"> </v>
      </c>
      <c r="J304" s="196"/>
    </row>
    <row r="305" spans="6:10" x14ac:dyDescent="0.25">
      <c r="F305" s="288" t="str">
        <f t="shared" si="12"/>
        <v xml:space="preserve"> </v>
      </c>
      <c r="G305" s="289" t="str">
        <f t="shared" si="13"/>
        <v xml:space="preserve"> </v>
      </c>
      <c r="H305" s="290" t="str">
        <f t="shared" si="14"/>
        <v xml:space="preserve"> </v>
      </c>
      <c r="J305" s="196"/>
    </row>
    <row r="306" spans="6:10" x14ac:dyDescent="0.25">
      <c r="F306" s="288" t="str">
        <f t="shared" si="12"/>
        <v xml:space="preserve"> </v>
      </c>
      <c r="G306" s="289" t="str">
        <f t="shared" si="13"/>
        <v xml:space="preserve"> </v>
      </c>
      <c r="H306" s="290" t="str">
        <f t="shared" si="14"/>
        <v xml:space="preserve"> </v>
      </c>
      <c r="J306" s="196"/>
    </row>
    <row r="307" spans="6:10" x14ac:dyDescent="0.25">
      <c r="F307" s="288" t="str">
        <f t="shared" si="12"/>
        <v xml:space="preserve"> </v>
      </c>
      <c r="G307" s="289" t="str">
        <f t="shared" si="13"/>
        <v xml:space="preserve"> </v>
      </c>
      <c r="H307" s="290" t="str">
        <f t="shared" si="14"/>
        <v xml:space="preserve"> </v>
      </c>
      <c r="J307" s="196"/>
    </row>
    <row r="308" spans="6:10" x14ac:dyDescent="0.25">
      <c r="F308" s="288" t="str">
        <f t="shared" si="12"/>
        <v xml:space="preserve"> </v>
      </c>
      <c r="G308" s="289" t="str">
        <f t="shared" si="13"/>
        <v xml:space="preserve"> </v>
      </c>
      <c r="H308" s="290" t="str">
        <f t="shared" si="14"/>
        <v xml:space="preserve"> </v>
      </c>
      <c r="J308" s="196"/>
    </row>
    <row r="309" spans="6:10" x14ac:dyDescent="0.25">
      <c r="F309" s="288" t="str">
        <f t="shared" si="12"/>
        <v xml:space="preserve"> </v>
      </c>
      <c r="G309" s="289" t="str">
        <f t="shared" si="13"/>
        <v xml:space="preserve"> </v>
      </c>
      <c r="H309" s="290" t="str">
        <f t="shared" si="14"/>
        <v xml:space="preserve"> </v>
      </c>
      <c r="J309" s="196"/>
    </row>
    <row r="310" spans="6:10" x14ac:dyDescent="0.25">
      <c r="F310" s="288" t="str">
        <f t="shared" si="12"/>
        <v xml:space="preserve"> </v>
      </c>
      <c r="G310" s="289" t="str">
        <f t="shared" si="13"/>
        <v xml:space="preserve"> </v>
      </c>
      <c r="H310" s="290" t="str">
        <f t="shared" si="14"/>
        <v xml:space="preserve"> </v>
      </c>
      <c r="J310" s="196"/>
    </row>
    <row r="311" spans="6:10" x14ac:dyDescent="0.25">
      <c r="F311" s="288" t="str">
        <f t="shared" si="12"/>
        <v xml:space="preserve"> </v>
      </c>
      <c r="G311" s="289" t="str">
        <f t="shared" si="13"/>
        <v xml:space="preserve"> </v>
      </c>
      <c r="H311" s="290" t="str">
        <f t="shared" si="14"/>
        <v xml:space="preserve"> </v>
      </c>
      <c r="J311" s="196"/>
    </row>
    <row r="312" spans="6:10" x14ac:dyDescent="0.25">
      <c r="F312" s="288" t="str">
        <f t="shared" si="12"/>
        <v xml:space="preserve"> </v>
      </c>
      <c r="G312" s="289" t="str">
        <f t="shared" si="13"/>
        <v xml:space="preserve"> </v>
      </c>
      <c r="H312" s="290" t="str">
        <f t="shared" si="14"/>
        <v xml:space="preserve"> </v>
      </c>
      <c r="J312" s="196"/>
    </row>
    <row r="313" spans="6:10" x14ac:dyDescent="0.25">
      <c r="F313" s="288" t="str">
        <f t="shared" si="12"/>
        <v xml:space="preserve"> </v>
      </c>
      <c r="G313" s="289" t="str">
        <f t="shared" si="13"/>
        <v xml:space="preserve"> </v>
      </c>
      <c r="H313" s="290" t="str">
        <f t="shared" si="14"/>
        <v xml:space="preserve"> </v>
      </c>
      <c r="J313" s="196"/>
    </row>
    <row r="314" spans="6:10" x14ac:dyDescent="0.25">
      <c r="F314" s="288" t="str">
        <f t="shared" si="12"/>
        <v xml:space="preserve"> </v>
      </c>
      <c r="G314" s="289" t="str">
        <f t="shared" si="13"/>
        <v xml:space="preserve"> </v>
      </c>
      <c r="H314" s="290" t="str">
        <f t="shared" si="14"/>
        <v xml:space="preserve"> </v>
      </c>
      <c r="J314" s="196"/>
    </row>
    <row r="315" spans="6:10" x14ac:dyDescent="0.25">
      <c r="F315" s="288" t="str">
        <f t="shared" si="12"/>
        <v xml:space="preserve"> </v>
      </c>
      <c r="G315" s="289" t="str">
        <f t="shared" si="13"/>
        <v xml:space="preserve"> </v>
      </c>
      <c r="H315" s="290" t="str">
        <f t="shared" si="14"/>
        <v xml:space="preserve"> </v>
      </c>
      <c r="J315" s="196"/>
    </row>
    <row r="316" spans="6:10" x14ac:dyDescent="0.25">
      <c r="F316" s="288" t="str">
        <f t="shared" si="12"/>
        <v xml:space="preserve"> </v>
      </c>
      <c r="G316" s="289" t="str">
        <f t="shared" si="13"/>
        <v xml:space="preserve"> </v>
      </c>
      <c r="H316" s="290" t="str">
        <f t="shared" si="14"/>
        <v xml:space="preserve"> </v>
      </c>
      <c r="J316" s="196"/>
    </row>
    <row r="317" spans="6:10" x14ac:dyDescent="0.25">
      <c r="F317" s="288" t="str">
        <f t="shared" si="12"/>
        <v xml:space="preserve"> </v>
      </c>
      <c r="G317" s="289" t="str">
        <f t="shared" si="13"/>
        <v xml:space="preserve"> </v>
      </c>
      <c r="H317" s="290" t="str">
        <f t="shared" si="14"/>
        <v xml:space="preserve"> </v>
      </c>
      <c r="J317" s="196"/>
    </row>
    <row r="318" spans="6:10" x14ac:dyDescent="0.25">
      <c r="F318" s="288" t="str">
        <f t="shared" si="12"/>
        <v xml:space="preserve"> </v>
      </c>
      <c r="G318" s="289" t="str">
        <f t="shared" si="13"/>
        <v xml:space="preserve"> </v>
      </c>
      <c r="H318" s="290" t="str">
        <f t="shared" si="14"/>
        <v xml:space="preserve"> </v>
      </c>
      <c r="J318" s="196"/>
    </row>
    <row r="319" spans="6:10" x14ac:dyDescent="0.25">
      <c r="F319" s="288" t="str">
        <f t="shared" si="12"/>
        <v xml:space="preserve"> </v>
      </c>
      <c r="G319" s="289" t="str">
        <f t="shared" si="13"/>
        <v xml:space="preserve"> </v>
      </c>
      <c r="H319" s="290" t="str">
        <f t="shared" si="14"/>
        <v xml:space="preserve"> </v>
      </c>
      <c r="J319" s="196"/>
    </row>
    <row r="320" spans="6:10" x14ac:dyDescent="0.25">
      <c r="F320" s="288" t="str">
        <f t="shared" si="12"/>
        <v xml:space="preserve"> </v>
      </c>
      <c r="G320" s="289" t="str">
        <f t="shared" si="13"/>
        <v xml:space="preserve"> </v>
      </c>
      <c r="H320" s="290" t="str">
        <f t="shared" si="14"/>
        <v xml:space="preserve"> </v>
      </c>
      <c r="J320" s="196"/>
    </row>
    <row r="321" spans="6:10" x14ac:dyDescent="0.25">
      <c r="F321" s="288" t="str">
        <f t="shared" si="12"/>
        <v xml:space="preserve"> </v>
      </c>
      <c r="G321" s="289" t="str">
        <f t="shared" si="13"/>
        <v xml:space="preserve"> </v>
      </c>
      <c r="H321" s="290" t="str">
        <f t="shared" si="14"/>
        <v xml:space="preserve"> </v>
      </c>
      <c r="J321" s="196"/>
    </row>
    <row r="322" spans="6:10" x14ac:dyDescent="0.25">
      <c r="F322" s="288" t="str">
        <f t="shared" si="12"/>
        <v xml:space="preserve"> </v>
      </c>
      <c r="G322" s="289" t="str">
        <f t="shared" si="13"/>
        <v xml:space="preserve"> </v>
      </c>
      <c r="H322" s="290" t="str">
        <f t="shared" si="14"/>
        <v xml:space="preserve"> </v>
      </c>
      <c r="J322" s="196"/>
    </row>
    <row r="323" spans="6:10" x14ac:dyDescent="0.25">
      <c r="F323" s="288" t="str">
        <f t="shared" si="12"/>
        <v xml:space="preserve"> </v>
      </c>
      <c r="G323" s="289" t="str">
        <f t="shared" si="13"/>
        <v xml:space="preserve"> </v>
      </c>
      <c r="H323" s="290" t="str">
        <f t="shared" si="14"/>
        <v xml:space="preserve"> </v>
      </c>
      <c r="J323" s="196"/>
    </row>
    <row r="324" spans="6:10" x14ac:dyDescent="0.25">
      <c r="F324" s="288" t="str">
        <f t="shared" si="12"/>
        <v xml:space="preserve"> </v>
      </c>
      <c r="G324" s="289" t="str">
        <f t="shared" si="13"/>
        <v xml:space="preserve"> </v>
      </c>
      <c r="H324" s="290" t="str">
        <f t="shared" si="14"/>
        <v xml:space="preserve"> </v>
      </c>
      <c r="J324" s="196"/>
    </row>
    <row r="325" spans="6:10" x14ac:dyDescent="0.25">
      <c r="F325" s="288" t="str">
        <f t="shared" si="12"/>
        <v xml:space="preserve"> </v>
      </c>
      <c r="G325" s="289" t="str">
        <f t="shared" si="13"/>
        <v xml:space="preserve"> </v>
      </c>
      <c r="H325" s="290" t="str">
        <f t="shared" si="14"/>
        <v xml:space="preserve"> </v>
      </c>
      <c r="J325" s="196"/>
    </row>
    <row r="326" spans="6:10" x14ac:dyDescent="0.25">
      <c r="F326" s="288" t="str">
        <f t="shared" si="12"/>
        <v xml:space="preserve"> </v>
      </c>
      <c r="G326" s="289" t="str">
        <f t="shared" si="13"/>
        <v xml:space="preserve"> </v>
      </c>
      <c r="H326" s="290" t="str">
        <f t="shared" si="14"/>
        <v xml:space="preserve"> </v>
      </c>
      <c r="J326" s="196"/>
    </row>
    <row r="327" spans="6:10" x14ac:dyDescent="0.25">
      <c r="F327" s="288" t="str">
        <f t="shared" si="12"/>
        <v xml:space="preserve"> </v>
      </c>
      <c r="G327" s="289" t="str">
        <f t="shared" si="13"/>
        <v xml:space="preserve"> </v>
      </c>
      <c r="H327" s="290" t="str">
        <f t="shared" si="14"/>
        <v xml:space="preserve"> </v>
      </c>
      <c r="J327" s="196"/>
    </row>
    <row r="328" spans="6:10" x14ac:dyDescent="0.25">
      <c r="F328" s="288" t="str">
        <f t="shared" si="12"/>
        <v xml:space="preserve"> </v>
      </c>
      <c r="G328" s="289" t="str">
        <f t="shared" si="13"/>
        <v xml:space="preserve"> </v>
      </c>
      <c r="H328" s="290" t="str">
        <f t="shared" si="14"/>
        <v xml:space="preserve"> </v>
      </c>
      <c r="J328" s="196"/>
    </row>
    <row r="329" spans="6:10" x14ac:dyDescent="0.25">
      <c r="F329" s="288" t="str">
        <f t="shared" si="12"/>
        <v xml:space="preserve"> </v>
      </c>
      <c r="G329" s="289" t="str">
        <f t="shared" si="13"/>
        <v xml:space="preserve"> </v>
      </c>
      <c r="H329" s="290" t="str">
        <f t="shared" si="14"/>
        <v xml:space="preserve"> </v>
      </c>
      <c r="J329" s="196"/>
    </row>
    <row r="330" spans="6:10" x14ac:dyDescent="0.25">
      <c r="F330" s="288" t="str">
        <f t="shared" ref="F330:F381" si="15">IF(E330-D330=0," ",E330-D330)</f>
        <v xml:space="preserve"> </v>
      </c>
      <c r="G330" s="289" t="str">
        <f t="shared" ref="G330:G381" si="16">IFERROR(E330/D330%," ")</f>
        <v xml:space="preserve"> </v>
      </c>
      <c r="H330" s="290" t="str">
        <f t="shared" ref="H330:H381" si="17">IFERROR(IF(A330=0,IF(ABS(F330)&lt;$H$6," ",IF(F330=0," ",F330))," ")," ")</f>
        <v xml:space="preserve"> </v>
      </c>
      <c r="J330" s="196"/>
    </row>
    <row r="331" spans="6:10" x14ac:dyDescent="0.25">
      <c r="F331" s="288" t="str">
        <f t="shared" si="15"/>
        <v xml:space="preserve"> </v>
      </c>
      <c r="G331" s="289" t="str">
        <f t="shared" si="16"/>
        <v xml:space="preserve"> </v>
      </c>
      <c r="H331" s="290" t="str">
        <f t="shared" si="17"/>
        <v xml:space="preserve"> </v>
      </c>
      <c r="J331" s="196"/>
    </row>
    <row r="332" spans="6:10" x14ac:dyDescent="0.25">
      <c r="F332" s="288" t="str">
        <f t="shared" si="15"/>
        <v xml:space="preserve"> </v>
      </c>
      <c r="G332" s="289" t="str">
        <f t="shared" si="16"/>
        <v xml:space="preserve"> </v>
      </c>
      <c r="H332" s="290" t="str">
        <f t="shared" si="17"/>
        <v xml:space="preserve"> </v>
      </c>
      <c r="J332" s="196"/>
    </row>
    <row r="333" spans="6:10" x14ac:dyDescent="0.25">
      <c r="F333" s="288" t="str">
        <f t="shared" si="15"/>
        <v xml:space="preserve"> </v>
      </c>
      <c r="G333" s="289" t="str">
        <f t="shared" si="16"/>
        <v xml:space="preserve"> </v>
      </c>
      <c r="H333" s="290" t="str">
        <f t="shared" si="17"/>
        <v xml:space="preserve"> </v>
      </c>
      <c r="J333" s="196"/>
    </row>
    <row r="334" spans="6:10" x14ac:dyDescent="0.25">
      <c r="F334" s="288" t="str">
        <f t="shared" si="15"/>
        <v xml:space="preserve"> </v>
      </c>
      <c r="G334" s="289" t="str">
        <f t="shared" si="16"/>
        <v xml:space="preserve"> </v>
      </c>
      <c r="H334" s="290" t="str">
        <f t="shared" si="17"/>
        <v xml:space="preserve"> </v>
      </c>
      <c r="J334" s="196"/>
    </row>
    <row r="335" spans="6:10" x14ac:dyDescent="0.25">
      <c r="F335" s="288" t="str">
        <f t="shared" si="15"/>
        <v xml:space="preserve"> </v>
      </c>
      <c r="G335" s="289" t="str">
        <f t="shared" si="16"/>
        <v xml:space="preserve"> </v>
      </c>
      <c r="H335" s="290" t="str">
        <f t="shared" si="17"/>
        <v xml:space="preserve"> </v>
      </c>
      <c r="J335" s="196"/>
    </row>
    <row r="336" spans="6:10" x14ac:dyDescent="0.25">
      <c r="F336" s="288" t="str">
        <f t="shared" si="15"/>
        <v xml:space="preserve"> </v>
      </c>
      <c r="G336" s="289" t="str">
        <f t="shared" si="16"/>
        <v xml:space="preserve"> </v>
      </c>
      <c r="H336" s="290" t="str">
        <f t="shared" si="17"/>
        <v xml:space="preserve"> </v>
      </c>
      <c r="J336" s="196"/>
    </row>
    <row r="337" spans="6:10" x14ac:dyDescent="0.25">
      <c r="F337" s="288" t="str">
        <f t="shared" si="15"/>
        <v xml:space="preserve"> </v>
      </c>
      <c r="G337" s="289" t="str">
        <f t="shared" si="16"/>
        <v xml:space="preserve"> </v>
      </c>
      <c r="H337" s="290" t="str">
        <f t="shared" si="17"/>
        <v xml:space="preserve"> </v>
      </c>
      <c r="J337" s="196"/>
    </row>
    <row r="338" spans="6:10" x14ac:dyDescent="0.25">
      <c r="F338" s="288" t="str">
        <f t="shared" si="15"/>
        <v xml:space="preserve"> </v>
      </c>
      <c r="G338" s="289" t="str">
        <f t="shared" si="16"/>
        <v xml:space="preserve"> </v>
      </c>
      <c r="H338" s="290" t="str">
        <f t="shared" si="17"/>
        <v xml:space="preserve"> </v>
      </c>
      <c r="J338" s="196"/>
    </row>
    <row r="339" spans="6:10" x14ac:dyDescent="0.25">
      <c r="F339" s="288" t="str">
        <f t="shared" si="15"/>
        <v xml:space="preserve"> </v>
      </c>
      <c r="G339" s="289" t="str">
        <f t="shared" si="16"/>
        <v xml:space="preserve"> </v>
      </c>
      <c r="H339" s="290" t="str">
        <f t="shared" si="17"/>
        <v xml:space="preserve"> </v>
      </c>
      <c r="J339" s="196"/>
    </row>
    <row r="340" spans="6:10" x14ac:dyDescent="0.25">
      <c r="F340" s="288" t="str">
        <f t="shared" si="15"/>
        <v xml:space="preserve"> </v>
      </c>
      <c r="G340" s="289" t="str">
        <f t="shared" si="16"/>
        <v xml:space="preserve"> </v>
      </c>
      <c r="H340" s="290" t="str">
        <f t="shared" si="17"/>
        <v xml:space="preserve"> </v>
      </c>
      <c r="J340" s="196"/>
    </row>
    <row r="341" spans="6:10" x14ac:dyDescent="0.25">
      <c r="F341" s="288" t="str">
        <f t="shared" si="15"/>
        <v xml:space="preserve"> </v>
      </c>
      <c r="G341" s="289" t="str">
        <f t="shared" si="16"/>
        <v xml:space="preserve"> </v>
      </c>
      <c r="H341" s="290" t="str">
        <f t="shared" si="17"/>
        <v xml:space="preserve"> </v>
      </c>
      <c r="J341" s="196"/>
    </row>
    <row r="342" spans="6:10" x14ac:dyDescent="0.25">
      <c r="F342" s="288" t="str">
        <f t="shared" si="15"/>
        <v xml:space="preserve"> </v>
      </c>
      <c r="G342" s="289" t="str">
        <f t="shared" si="16"/>
        <v xml:space="preserve"> </v>
      </c>
      <c r="H342" s="290" t="str">
        <f t="shared" si="17"/>
        <v xml:space="preserve"> </v>
      </c>
      <c r="J342" s="196"/>
    </row>
    <row r="343" spans="6:10" x14ac:dyDescent="0.25">
      <c r="F343" s="288" t="str">
        <f t="shared" si="15"/>
        <v xml:space="preserve"> </v>
      </c>
      <c r="G343" s="289" t="str">
        <f t="shared" si="16"/>
        <v xml:space="preserve"> </v>
      </c>
      <c r="H343" s="290" t="str">
        <f t="shared" si="17"/>
        <v xml:space="preserve"> </v>
      </c>
      <c r="J343" s="196"/>
    </row>
    <row r="344" spans="6:10" x14ac:dyDescent="0.25">
      <c r="F344" s="288" t="str">
        <f t="shared" si="15"/>
        <v xml:space="preserve"> </v>
      </c>
      <c r="G344" s="289" t="str">
        <f t="shared" si="16"/>
        <v xml:space="preserve"> </v>
      </c>
      <c r="H344" s="290" t="str">
        <f t="shared" si="17"/>
        <v xml:space="preserve"> </v>
      </c>
      <c r="J344" s="196"/>
    </row>
    <row r="345" spans="6:10" x14ac:dyDescent="0.25">
      <c r="F345" s="288" t="str">
        <f t="shared" si="15"/>
        <v xml:space="preserve"> </v>
      </c>
      <c r="G345" s="289" t="str">
        <f t="shared" si="16"/>
        <v xml:space="preserve"> </v>
      </c>
      <c r="H345" s="290" t="str">
        <f t="shared" si="17"/>
        <v xml:space="preserve"> </v>
      </c>
      <c r="J345" s="196"/>
    </row>
    <row r="346" spans="6:10" x14ac:dyDescent="0.25">
      <c r="F346" s="288" t="str">
        <f t="shared" si="15"/>
        <v xml:space="preserve"> </v>
      </c>
      <c r="G346" s="289" t="str">
        <f t="shared" si="16"/>
        <v xml:space="preserve"> </v>
      </c>
      <c r="H346" s="290" t="str">
        <f t="shared" si="17"/>
        <v xml:space="preserve"> </v>
      </c>
      <c r="J346" s="196"/>
    </row>
    <row r="347" spans="6:10" x14ac:dyDescent="0.25">
      <c r="F347" s="288" t="str">
        <f t="shared" si="15"/>
        <v xml:space="preserve"> </v>
      </c>
      <c r="G347" s="289" t="str">
        <f t="shared" si="16"/>
        <v xml:space="preserve"> </v>
      </c>
      <c r="H347" s="290" t="str">
        <f t="shared" si="17"/>
        <v xml:space="preserve"> </v>
      </c>
      <c r="J347" s="196"/>
    </row>
    <row r="348" spans="6:10" x14ac:dyDescent="0.25">
      <c r="F348" s="288" t="str">
        <f t="shared" si="15"/>
        <v xml:space="preserve"> </v>
      </c>
      <c r="G348" s="289" t="str">
        <f t="shared" si="16"/>
        <v xml:space="preserve"> </v>
      </c>
      <c r="H348" s="290" t="str">
        <f t="shared" si="17"/>
        <v xml:space="preserve"> </v>
      </c>
      <c r="J348" s="196"/>
    </row>
    <row r="349" spans="6:10" x14ac:dyDescent="0.25">
      <c r="F349" s="288" t="str">
        <f t="shared" si="15"/>
        <v xml:space="preserve"> </v>
      </c>
      <c r="G349" s="289" t="str">
        <f t="shared" si="16"/>
        <v xml:space="preserve"> </v>
      </c>
      <c r="H349" s="290" t="str">
        <f t="shared" si="17"/>
        <v xml:space="preserve"> </v>
      </c>
      <c r="J349" s="196"/>
    </row>
    <row r="350" spans="6:10" x14ac:dyDescent="0.25">
      <c r="F350" s="288" t="str">
        <f t="shared" si="15"/>
        <v xml:space="preserve"> </v>
      </c>
      <c r="G350" s="289" t="str">
        <f t="shared" si="16"/>
        <v xml:space="preserve"> </v>
      </c>
      <c r="H350" s="290" t="str">
        <f t="shared" si="17"/>
        <v xml:space="preserve"> </v>
      </c>
      <c r="J350" s="196"/>
    </row>
    <row r="351" spans="6:10" x14ac:dyDescent="0.25">
      <c r="F351" s="288" t="str">
        <f t="shared" si="15"/>
        <v xml:space="preserve"> </v>
      </c>
      <c r="G351" s="289" t="str">
        <f t="shared" si="16"/>
        <v xml:space="preserve"> </v>
      </c>
      <c r="H351" s="290" t="str">
        <f t="shared" si="17"/>
        <v xml:space="preserve"> </v>
      </c>
      <c r="J351" s="196"/>
    </row>
    <row r="352" spans="6:10" x14ac:dyDescent="0.25">
      <c r="F352" s="288" t="str">
        <f t="shared" si="15"/>
        <v xml:space="preserve"> </v>
      </c>
      <c r="G352" s="289" t="str">
        <f t="shared" si="16"/>
        <v xml:space="preserve"> </v>
      </c>
      <c r="H352" s="290" t="str">
        <f t="shared" si="17"/>
        <v xml:space="preserve"> </v>
      </c>
      <c r="J352" s="196"/>
    </row>
    <row r="353" spans="6:10" x14ac:dyDescent="0.25">
      <c r="F353" s="288" t="str">
        <f t="shared" si="15"/>
        <v xml:space="preserve"> </v>
      </c>
      <c r="G353" s="289" t="str">
        <f t="shared" si="16"/>
        <v xml:space="preserve"> </v>
      </c>
      <c r="H353" s="290" t="str">
        <f t="shared" si="17"/>
        <v xml:space="preserve"> </v>
      </c>
      <c r="J353" s="196"/>
    </row>
    <row r="354" spans="6:10" x14ac:dyDescent="0.25">
      <c r="F354" s="288" t="str">
        <f t="shared" si="15"/>
        <v xml:space="preserve"> </v>
      </c>
      <c r="G354" s="289" t="str">
        <f t="shared" si="16"/>
        <v xml:space="preserve"> </v>
      </c>
      <c r="H354" s="290" t="str">
        <f t="shared" si="17"/>
        <v xml:space="preserve"> </v>
      </c>
      <c r="J354" s="196"/>
    </row>
    <row r="355" spans="6:10" x14ac:dyDescent="0.25">
      <c r="F355" s="288" t="str">
        <f t="shared" si="15"/>
        <v xml:space="preserve"> </v>
      </c>
      <c r="G355" s="289" t="str">
        <f t="shared" si="16"/>
        <v xml:space="preserve"> </v>
      </c>
      <c r="H355" s="290" t="str">
        <f t="shared" si="17"/>
        <v xml:space="preserve"> </v>
      </c>
      <c r="J355" s="196"/>
    </row>
    <row r="356" spans="6:10" x14ac:dyDescent="0.25">
      <c r="F356" s="288" t="str">
        <f t="shared" si="15"/>
        <v xml:space="preserve"> </v>
      </c>
      <c r="G356" s="289" t="str">
        <f t="shared" si="16"/>
        <v xml:space="preserve"> </v>
      </c>
      <c r="H356" s="290" t="str">
        <f t="shared" si="17"/>
        <v xml:space="preserve"> </v>
      </c>
      <c r="J356" s="196"/>
    </row>
    <row r="357" spans="6:10" x14ac:dyDescent="0.25">
      <c r="F357" s="288" t="str">
        <f t="shared" si="15"/>
        <v xml:space="preserve"> </v>
      </c>
      <c r="G357" s="289" t="str">
        <f t="shared" si="16"/>
        <v xml:space="preserve"> </v>
      </c>
      <c r="H357" s="290" t="str">
        <f t="shared" si="17"/>
        <v xml:space="preserve"> </v>
      </c>
      <c r="J357" s="196"/>
    </row>
    <row r="358" spans="6:10" x14ac:dyDescent="0.25">
      <c r="F358" s="288" t="str">
        <f t="shared" si="15"/>
        <v xml:space="preserve"> </v>
      </c>
      <c r="G358" s="289" t="str">
        <f t="shared" si="16"/>
        <v xml:space="preserve"> </v>
      </c>
      <c r="H358" s="290" t="str">
        <f t="shared" si="17"/>
        <v xml:space="preserve"> </v>
      </c>
      <c r="J358" s="196"/>
    </row>
    <row r="359" spans="6:10" x14ac:dyDescent="0.25">
      <c r="F359" s="288" t="str">
        <f t="shared" si="15"/>
        <v xml:space="preserve"> </v>
      </c>
      <c r="G359" s="289" t="str">
        <f t="shared" si="16"/>
        <v xml:space="preserve"> </v>
      </c>
      <c r="H359" s="290" t="str">
        <f t="shared" si="17"/>
        <v xml:space="preserve"> </v>
      </c>
      <c r="J359" s="196"/>
    </row>
    <row r="360" spans="6:10" x14ac:dyDescent="0.25">
      <c r="F360" s="288" t="str">
        <f t="shared" si="15"/>
        <v xml:space="preserve"> </v>
      </c>
      <c r="G360" s="289" t="str">
        <f t="shared" si="16"/>
        <v xml:space="preserve"> </v>
      </c>
      <c r="H360" s="290" t="str">
        <f t="shared" si="17"/>
        <v xml:space="preserve"> </v>
      </c>
      <c r="J360" s="196"/>
    </row>
    <row r="361" spans="6:10" x14ac:dyDescent="0.25">
      <c r="F361" s="288" t="str">
        <f t="shared" si="15"/>
        <v xml:space="preserve"> </v>
      </c>
      <c r="G361" s="289" t="str">
        <f t="shared" si="16"/>
        <v xml:space="preserve"> </v>
      </c>
      <c r="H361" s="290" t="str">
        <f t="shared" si="17"/>
        <v xml:space="preserve"> </v>
      </c>
      <c r="J361" s="196"/>
    </row>
    <row r="362" spans="6:10" x14ac:dyDescent="0.25">
      <c r="F362" s="288" t="str">
        <f t="shared" si="15"/>
        <v xml:space="preserve"> </v>
      </c>
      <c r="G362" s="289" t="str">
        <f t="shared" si="16"/>
        <v xml:space="preserve"> </v>
      </c>
      <c r="H362" s="290" t="str">
        <f t="shared" si="17"/>
        <v xml:space="preserve"> </v>
      </c>
      <c r="J362" s="196"/>
    </row>
    <row r="363" spans="6:10" x14ac:dyDescent="0.25">
      <c r="F363" s="288" t="str">
        <f t="shared" si="15"/>
        <v xml:space="preserve"> </v>
      </c>
      <c r="G363" s="289" t="str">
        <f t="shared" si="16"/>
        <v xml:space="preserve"> </v>
      </c>
      <c r="H363" s="290" t="str">
        <f t="shared" si="17"/>
        <v xml:space="preserve"> </v>
      </c>
      <c r="J363" s="196"/>
    </row>
    <row r="364" spans="6:10" x14ac:dyDescent="0.25">
      <c r="F364" s="288" t="str">
        <f t="shared" si="15"/>
        <v xml:space="preserve"> </v>
      </c>
      <c r="G364" s="289" t="str">
        <f t="shared" si="16"/>
        <v xml:space="preserve"> </v>
      </c>
      <c r="H364" s="290" t="str">
        <f t="shared" si="17"/>
        <v xml:space="preserve"> </v>
      </c>
      <c r="J364" s="196"/>
    </row>
    <row r="365" spans="6:10" x14ac:dyDescent="0.25">
      <c r="F365" s="288" t="str">
        <f t="shared" si="15"/>
        <v xml:space="preserve"> </v>
      </c>
      <c r="G365" s="289" t="str">
        <f t="shared" si="16"/>
        <v xml:space="preserve"> </v>
      </c>
      <c r="H365" s="290" t="str">
        <f t="shared" si="17"/>
        <v xml:space="preserve"> </v>
      </c>
      <c r="J365" s="196"/>
    </row>
    <row r="366" spans="6:10" x14ac:dyDescent="0.25">
      <c r="F366" s="288" t="str">
        <f t="shared" si="15"/>
        <v xml:space="preserve"> </v>
      </c>
      <c r="G366" s="289" t="str">
        <f t="shared" si="16"/>
        <v xml:space="preserve"> </v>
      </c>
      <c r="H366" s="290" t="str">
        <f t="shared" si="17"/>
        <v xml:space="preserve"> </v>
      </c>
      <c r="J366" s="196"/>
    </row>
    <row r="367" spans="6:10" x14ac:dyDescent="0.25">
      <c r="F367" s="288" t="str">
        <f t="shared" si="15"/>
        <v xml:space="preserve"> </v>
      </c>
      <c r="G367" s="289" t="str">
        <f t="shared" si="16"/>
        <v xml:space="preserve"> </v>
      </c>
      <c r="H367" s="290" t="str">
        <f t="shared" si="17"/>
        <v xml:space="preserve"> </v>
      </c>
      <c r="J367" s="196"/>
    </row>
    <row r="368" spans="6:10" x14ac:dyDescent="0.25">
      <c r="F368" s="288" t="str">
        <f t="shared" si="15"/>
        <v xml:space="preserve"> </v>
      </c>
      <c r="G368" s="289" t="str">
        <f t="shared" si="16"/>
        <v xml:space="preserve"> </v>
      </c>
      <c r="H368" s="290" t="str">
        <f t="shared" si="17"/>
        <v xml:space="preserve"> </v>
      </c>
      <c r="J368" s="196"/>
    </row>
    <row r="369" spans="6:10" x14ac:dyDescent="0.25">
      <c r="F369" s="288" t="str">
        <f t="shared" si="15"/>
        <v xml:space="preserve"> </v>
      </c>
      <c r="G369" s="289" t="str">
        <f t="shared" si="16"/>
        <v xml:space="preserve"> </v>
      </c>
      <c r="H369" s="290" t="str">
        <f t="shared" si="17"/>
        <v xml:space="preserve"> </v>
      </c>
      <c r="J369" s="196"/>
    </row>
    <row r="370" spans="6:10" x14ac:dyDescent="0.25">
      <c r="F370" s="288" t="str">
        <f t="shared" si="15"/>
        <v xml:space="preserve"> </v>
      </c>
      <c r="G370" s="289" t="str">
        <f t="shared" si="16"/>
        <v xml:space="preserve"> </v>
      </c>
      <c r="H370" s="290" t="str">
        <f t="shared" si="17"/>
        <v xml:space="preserve"> </v>
      </c>
      <c r="J370" s="196"/>
    </row>
    <row r="371" spans="6:10" x14ac:dyDescent="0.25">
      <c r="F371" s="288" t="str">
        <f t="shared" si="15"/>
        <v xml:space="preserve"> </v>
      </c>
      <c r="G371" s="289" t="str">
        <f t="shared" si="16"/>
        <v xml:space="preserve"> </v>
      </c>
      <c r="H371" s="290" t="str">
        <f t="shared" si="17"/>
        <v xml:space="preserve"> </v>
      </c>
      <c r="J371" s="196"/>
    </row>
    <row r="372" spans="6:10" x14ac:dyDescent="0.25">
      <c r="F372" s="288" t="str">
        <f t="shared" si="15"/>
        <v xml:space="preserve"> </v>
      </c>
      <c r="G372" s="289" t="str">
        <f t="shared" si="16"/>
        <v xml:space="preserve"> </v>
      </c>
      <c r="H372" s="290" t="str">
        <f t="shared" si="17"/>
        <v xml:space="preserve"> </v>
      </c>
      <c r="J372" s="196"/>
    </row>
    <row r="373" spans="6:10" x14ac:dyDescent="0.25">
      <c r="F373" s="288" t="str">
        <f t="shared" si="15"/>
        <v xml:space="preserve"> </v>
      </c>
      <c r="G373" s="289" t="str">
        <f t="shared" si="16"/>
        <v xml:space="preserve"> </v>
      </c>
      <c r="H373" s="290" t="str">
        <f t="shared" si="17"/>
        <v xml:space="preserve"> </v>
      </c>
      <c r="J373" s="196"/>
    </row>
    <row r="374" spans="6:10" x14ac:dyDescent="0.25">
      <c r="F374" s="288" t="str">
        <f t="shared" si="15"/>
        <v xml:space="preserve"> </v>
      </c>
      <c r="G374" s="289" t="str">
        <f t="shared" si="16"/>
        <v xml:space="preserve"> </v>
      </c>
      <c r="H374" s="290" t="str">
        <f t="shared" si="17"/>
        <v xml:space="preserve"> </v>
      </c>
      <c r="J374" s="196"/>
    </row>
    <row r="375" spans="6:10" x14ac:dyDescent="0.25">
      <c r="F375" s="288" t="str">
        <f t="shared" si="15"/>
        <v xml:space="preserve"> </v>
      </c>
      <c r="G375" s="289" t="str">
        <f t="shared" si="16"/>
        <v xml:space="preserve"> </v>
      </c>
      <c r="H375" s="290" t="str">
        <f t="shared" si="17"/>
        <v xml:space="preserve"> </v>
      </c>
      <c r="J375" s="196"/>
    </row>
    <row r="376" spans="6:10" x14ac:dyDescent="0.25">
      <c r="F376" s="288" t="str">
        <f t="shared" si="15"/>
        <v xml:space="preserve"> </v>
      </c>
      <c r="G376" s="289" t="str">
        <f t="shared" si="16"/>
        <v xml:space="preserve"> </v>
      </c>
      <c r="H376" s="290" t="str">
        <f t="shared" si="17"/>
        <v xml:space="preserve"> </v>
      </c>
      <c r="J376" s="196"/>
    </row>
    <row r="377" spans="6:10" x14ac:dyDescent="0.25">
      <c r="F377" s="288" t="str">
        <f t="shared" si="15"/>
        <v xml:space="preserve"> </v>
      </c>
      <c r="G377" s="289" t="str">
        <f t="shared" si="16"/>
        <v xml:space="preserve"> </v>
      </c>
      <c r="H377" s="290" t="str">
        <f t="shared" si="17"/>
        <v xml:space="preserve"> </v>
      </c>
      <c r="J377" s="196"/>
    </row>
    <row r="378" spans="6:10" x14ac:dyDescent="0.25">
      <c r="F378" s="288" t="str">
        <f t="shared" si="15"/>
        <v xml:space="preserve"> </v>
      </c>
      <c r="G378" s="289" t="str">
        <f t="shared" si="16"/>
        <v xml:space="preserve"> </v>
      </c>
      <c r="H378" s="290" t="str">
        <f t="shared" si="17"/>
        <v xml:space="preserve"> </v>
      </c>
      <c r="J378" s="196"/>
    </row>
    <row r="379" spans="6:10" x14ac:dyDescent="0.25">
      <c r="F379" s="288" t="str">
        <f t="shared" si="15"/>
        <v xml:space="preserve"> </v>
      </c>
      <c r="G379" s="289" t="str">
        <f t="shared" si="16"/>
        <v xml:space="preserve"> </v>
      </c>
      <c r="H379" s="290" t="str">
        <f t="shared" si="17"/>
        <v xml:space="preserve"> </v>
      </c>
      <c r="J379" s="196"/>
    </row>
    <row r="380" spans="6:10" x14ac:dyDescent="0.25">
      <c r="F380" s="288" t="str">
        <f t="shared" si="15"/>
        <v xml:space="preserve"> </v>
      </c>
      <c r="G380" s="289" t="str">
        <f t="shared" si="16"/>
        <v xml:space="preserve"> </v>
      </c>
      <c r="H380" s="290" t="str">
        <f t="shared" si="17"/>
        <v xml:space="preserve"> </v>
      </c>
      <c r="J380" s="196"/>
    </row>
    <row r="381" spans="6:10" x14ac:dyDescent="0.25">
      <c r="F381" s="288" t="str">
        <f t="shared" si="15"/>
        <v xml:space="preserve"> </v>
      </c>
      <c r="G381" s="289" t="str">
        <f t="shared" si="16"/>
        <v xml:space="preserve"> </v>
      </c>
      <c r="H381" s="290" t="str">
        <f t="shared" si="17"/>
        <v xml:space="preserve"> </v>
      </c>
      <c r="J381" s="196"/>
    </row>
    <row r="382" spans="6:10" x14ac:dyDescent="0.25">
      <c r="F382" s="288" t="str">
        <f>IF(E382-D382=0," ",E382-D382)</f>
        <v xml:space="preserve"> </v>
      </c>
      <c r="G382" s="289" t="str">
        <f>IFERROR(E382/D382%," ")</f>
        <v xml:space="preserve"> </v>
      </c>
      <c r="H382" s="290" t="str">
        <f>IFERROR(IF(A382=0,IF(ABS(F382)&lt;$H$6," ",IF(F382=0," ",F382))," ")," ")</f>
        <v xml:space="preserve"> </v>
      </c>
      <c r="J382" s="196"/>
    </row>
    <row r="383" spans="6:10" x14ac:dyDescent="0.25">
      <c r="F383" s="288" t="str">
        <f t="shared" ref="F383:F400" si="18">IF(E383-D383=0," ",E383-D383)</f>
        <v xml:space="preserve"> </v>
      </c>
      <c r="G383" s="289" t="str">
        <f t="shared" ref="G383:G400" si="19">IFERROR(E383/D383%," ")</f>
        <v xml:space="preserve"> </v>
      </c>
      <c r="H383" s="290" t="str">
        <f t="shared" ref="H383:H400" si="20">IFERROR(IF(A383=0,IF(ABS(F383)&lt;$H$6," ",IF(F383=0," ",F383))," ")," ")</f>
        <v xml:space="preserve"> </v>
      </c>
      <c r="J383" s="196"/>
    </row>
    <row r="384" spans="6:10" x14ac:dyDescent="0.25">
      <c r="F384" s="288" t="str">
        <f t="shared" si="18"/>
        <v xml:space="preserve"> </v>
      </c>
      <c r="G384" s="289" t="str">
        <f t="shared" si="19"/>
        <v xml:space="preserve"> </v>
      </c>
      <c r="H384" s="290" t="str">
        <f t="shared" si="20"/>
        <v xml:space="preserve"> </v>
      </c>
      <c r="J384" s="196"/>
    </row>
    <row r="385" spans="6:10" x14ac:dyDescent="0.25">
      <c r="F385" s="288" t="str">
        <f t="shared" si="18"/>
        <v xml:space="preserve"> </v>
      </c>
      <c r="G385" s="289" t="str">
        <f t="shared" si="19"/>
        <v xml:space="preserve"> </v>
      </c>
      <c r="H385" s="290" t="str">
        <f t="shared" si="20"/>
        <v xml:space="preserve"> </v>
      </c>
      <c r="J385" s="196"/>
    </row>
    <row r="386" spans="6:10" x14ac:dyDescent="0.25">
      <c r="F386" s="288" t="str">
        <f t="shared" si="18"/>
        <v xml:space="preserve"> </v>
      </c>
      <c r="G386" s="289" t="str">
        <f t="shared" si="19"/>
        <v xml:space="preserve"> </v>
      </c>
      <c r="H386" s="290" t="str">
        <f t="shared" si="20"/>
        <v xml:space="preserve"> </v>
      </c>
      <c r="J386" s="196"/>
    </row>
    <row r="387" spans="6:10" x14ac:dyDescent="0.25">
      <c r="F387" s="288" t="str">
        <f t="shared" si="18"/>
        <v xml:space="preserve"> </v>
      </c>
      <c r="G387" s="289" t="str">
        <f t="shared" si="19"/>
        <v xml:space="preserve"> </v>
      </c>
      <c r="H387" s="290" t="str">
        <f t="shared" si="20"/>
        <v xml:space="preserve"> </v>
      </c>
      <c r="J387" s="196"/>
    </row>
    <row r="388" spans="6:10" x14ac:dyDescent="0.25">
      <c r="F388" s="288" t="str">
        <f t="shared" si="18"/>
        <v xml:space="preserve"> </v>
      </c>
      <c r="G388" s="289" t="str">
        <f t="shared" si="19"/>
        <v xml:space="preserve"> </v>
      </c>
      <c r="H388" s="290" t="str">
        <f t="shared" si="20"/>
        <v xml:space="preserve"> </v>
      </c>
      <c r="J388" s="196"/>
    </row>
    <row r="389" spans="6:10" x14ac:dyDescent="0.25">
      <c r="F389" s="288" t="str">
        <f t="shared" si="18"/>
        <v xml:space="preserve"> </v>
      </c>
      <c r="G389" s="289" t="str">
        <f t="shared" si="19"/>
        <v xml:space="preserve"> </v>
      </c>
      <c r="H389" s="290" t="str">
        <f t="shared" si="20"/>
        <v xml:space="preserve"> </v>
      </c>
      <c r="J389" s="196"/>
    </row>
    <row r="390" spans="6:10" x14ac:dyDescent="0.25">
      <c r="F390" s="288" t="str">
        <f t="shared" si="18"/>
        <v xml:space="preserve"> </v>
      </c>
      <c r="G390" s="289" t="str">
        <f t="shared" si="19"/>
        <v xml:space="preserve"> </v>
      </c>
      <c r="H390" s="290" t="str">
        <f t="shared" si="20"/>
        <v xml:space="preserve"> </v>
      </c>
      <c r="J390" s="196"/>
    </row>
    <row r="391" spans="6:10" x14ac:dyDescent="0.25">
      <c r="F391" s="288" t="str">
        <f t="shared" si="18"/>
        <v xml:space="preserve"> </v>
      </c>
      <c r="G391" s="289" t="str">
        <f t="shared" si="19"/>
        <v xml:space="preserve"> </v>
      </c>
      <c r="H391" s="290" t="str">
        <f t="shared" si="20"/>
        <v xml:space="preserve"> </v>
      </c>
      <c r="J391" s="196"/>
    </row>
    <row r="392" spans="6:10" x14ac:dyDescent="0.25">
      <c r="F392" s="288" t="str">
        <f t="shared" si="18"/>
        <v xml:space="preserve"> </v>
      </c>
      <c r="G392" s="289" t="str">
        <f t="shared" si="19"/>
        <v xml:space="preserve"> </v>
      </c>
      <c r="H392" s="290" t="str">
        <f t="shared" si="20"/>
        <v xml:space="preserve"> </v>
      </c>
      <c r="J392" s="196"/>
    </row>
    <row r="393" spans="6:10" x14ac:dyDescent="0.25">
      <c r="F393" s="288" t="str">
        <f t="shared" si="18"/>
        <v xml:space="preserve"> </v>
      </c>
      <c r="G393" s="289" t="str">
        <f t="shared" si="19"/>
        <v xml:space="preserve"> </v>
      </c>
      <c r="H393" s="290" t="str">
        <f t="shared" si="20"/>
        <v xml:space="preserve"> </v>
      </c>
      <c r="J393" s="196"/>
    </row>
    <row r="394" spans="6:10" x14ac:dyDescent="0.25">
      <c r="F394" s="288" t="str">
        <f t="shared" si="18"/>
        <v xml:space="preserve"> </v>
      </c>
      <c r="G394" s="289" t="str">
        <f t="shared" si="19"/>
        <v xml:space="preserve"> </v>
      </c>
      <c r="H394" s="290" t="str">
        <f t="shared" si="20"/>
        <v xml:space="preserve"> </v>
      </c>
      <c r="J394" s="196"/>
    </row>
    <row r="395" spans="6:10" x14ac:dyDescent="0.25">
      <c r="F395" s="288" t="str">
        <f t="shared" si="18"/>
        <v xml:space="preserve"> </v>
      </c>
      <c r="G395" s="289" t="str">
        <f t="shared" si="19"/>
        <v xml:space="preserve"> </v>
      </c>
      <c r="H395" s="290" t="str">
        <f t="shared" si="20"/>
        <v xml:space="preserve"> </v>
      </c>
      <c r="J395" s="196"/>
    </row>
    <row r="396" spans="6:10" x14ac:dyDescent="0.25">
      <c r="F396" s="288" t="str">
        <f t="shared" si="18"/>
        <v xml:space="preserve"> </v>
      </c>
      <c r="G396" s="289" t="str">
        <f t="shared" si="19"/>
        <v xml:space="preserve"> </v>
      </c>
      <c r="H396" s="290" t="str">
        <f t="shared" si="20"/>
        <v xml:space="preserve"> </v>
      </c>
      <c r="J396" s="196"/>
    </row>
    <row r="397" spans="6:10" x14ac:dyDescent="0.25">
      <c r="F397" s="288" t="str">
        <f t="shared" si="18"/>
        <v xml:space="preserve"> </v>
      </c>
      <c r="G397" s="289" t="str">
        <f t="shared" si="19"/>
        <v xml:space="preserve"> </v>
      </c>
      <c r="H397" s="290" t="str">
        <f t="shared" si="20"/>
        <v xml:space="preserve"> </v>
      </c>
      <c r="J397" s="196"/>
    </row>
    <row r="398" spans="6:10" x14ac:dyDescent="0.25">
      <c r="F398" s="288" t="str">
        <f t="shared" si="18"/>
        <v xml:space="preserve"> </v>
      </c>
      <c r="G398" s="289" t="str">
        <f t="shared" si="19"/>
        <v xml:space="preserve"> </v>
      </c>
      <c r="H398" s="290" t="str">
        <f t="shared" si="20"/>
        <v xml:space="preserve"> </v>
      </c>
      <c r="J398" s="196"/>
    </row>
    <row r="399" spans="6:10" x14ac:dyDescent="0.25">
      <c r="F399" s="288" t="str">
        <f t="shared" si="18"/>
        <v xml:space="preserve"> </v>
      </c>
      <c r="G399" s="289" t="str">
        <f t="shared" si="19"/>
        <v xml:space="preserve"> </v>
      </c>
      <c r="H399" s="290" t="str">
        <f t="shared" si="20"/>
        <v xml:space="preserve"> </v>
      </c>
      <c r="J399" s="196"/>
    </row>
    <row r="400" spans="6:10" x14ac:dyDescent="0.25">
      <c r="F400" s="288" t="str">
        <f t="shared" si="18"/>
        <v xml:space="preserve"> </v>
      </c>
      <c r="G400" s="289" t="str">
        <f t="shared" si="19"/>
        <v xml:space="preserve"> </v>
      </c>
      <c r="H400" s="290" t="str">
        <f t="shared" si="20"/>
        <v xml:space="preserve"> </v>
      </c>
      <c r="J400" s="199" t="s">
        <v>117</v>
      </c>
    </row>
  </sheetData>
  <phoneticPr fontId="0" type="noConversion"/>
  <conditionalFormatting sqref="I10:I400">
    <cfRule type="expression" dxfId="1" priority="3" stopIfTrue="1">
      <formula>ABS(H10)&gt;=$H$6</formula>
    </cfRule>
  </conditionalFormatting>
  <conditionalFormatting sqref="H10:H400">
    <cfRule type="expression" dxfId="0" priority="1" stopIfTrue="1">
      <formula>ABS(H10)&gt;=$H$6</formula>
    </cfRule>
  </conditionalFormatting>
  <hyperlinks>
    <hyperlink ref="K4" location="'KM-FII-01'!A1" display="KM-FII-01"/>
    <hyperlink ref="K5" location="'KM-FII-02'!A1" display="KM-FII-02"/>
    <hyperlink ref="K3" location="'KM-FII'!A1" display="KM-FII"/>
    <hyperlink ref="K6" location="'KM-FII-10-1'!A1" display="'KM-FII-10-1 "/>
    <hyperlink ref="K7" location="'KM-FII-10-2'!A1" display="'KM-FII-10-2"/>
    <hyperlink ref="K8" location="'KM-FII-10-3'!A1" display="'KM-FII-10-3 "/>
    <hyperlink ref="K9" location="'KM-FII-10-M'!A1" display="'KM-FII-10-M "/>
    <hyperlink ref="K10" location="'KM-FII-10-E'!A1" display="KM-FII-10-E"/>
  </hyperlinks>
  <pageMargins left="0.70866141732283472" right="0.70866141732283472" top="0.70866141732283472" bottom="0.70866141732283472" header="0.51181102362204722" footer="0.31496062992125984"/>
  <pageSetup paperSize="9" scale="91" orientation="landscape" r:id="rId1"/>
  <headerFooter alignWithMargins="0">
    <oddFooter>&amp;L&amp;"Arial Narrow,Normál"&amp;8&amp;F/KM-FII-03&amp;C&amp;8 &amp;"Arial Narrow,Normál"&amp;P/&amp;N&amp;R&amp;"Arial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showGridLines="0" workbookViewId="0"/>
  </sheetViews>
  <sheetFormatPr defaultRowHeight="12.75" x14ac:dyDescent="0.2"/>
  <cols>
    <col min="1" max="1" width="9" style="130"/>
    <col min="2" max="2" width="40.375" style="130" customWidth="1"/>
    <col min="3" max="6" width="10.625" style="130" customWidth="1"/>
    <col min="7" max="7" width="11" style="130" customWidth="1"/>
    <col min="8" max="16384" width="9" style="130"/>
  </cols>
  <sheetData>
    <row r="1" spans="1:8" ht="16.5" x14ac:dyDescent="0.3">
      <c r="A1" s="175" t="s">
        <v>96</v>
      </c>
      <c r="B1" s="129"/>
      <c r="C1" s="129"/>
      <c r="D1" s="129"/>
      <c r="E1" s="129"/>
      <c r="F1" s="129"/>
    </row>
    <row r="2" spans="1:8" ht="15.75" x14ac:dyDescent="0.25">
      <c r="A2" s="94"/>
      <c r="B2" s="94"/>
      <c r="C2" s="94"/>
      <c r="D2" s="284">
        <f>A45</f>
        <v>0</v>
      </c>
      <c r="E2" s="284">
        <f>A47</f>
        <v>0</v>
      </c>
      <c r="F2" s="93"/>
      <c r="G2" s="277" t="s">
        <v>170</v>
      </c>
    </row>
    <row r="3" spans="1:8" ht="16.5" x14ac:dyDescent="0.3">
      <c r="A3" s="9" t="s">
        <v>104</v>
      </c>
      <c r="B3" s="94"/>
      <c r="C3" s="94"/>
      <c r="D3" s="94"/>
      <c r="E3" s="93"/>
      <c r="F3" s="93"/>
      <c r="G3" s="29" t="s">
        <v>47</v>
      </c>
      <c r="H3" s="3" t="s">
        <v>51</v>
      </c>
    </row>
    <row r="4" spans="1:8" ht="16.5" x14ac:dyDescent="0.3">
      <c r="A4" s="13" t="str">
        <f>"Ügyfél:   "&amp;Alapa!$C$17</f>
        <v xml:space="preserve">Ügyfél:   </v>
      </c>
      <c r="B4" s="16"/>
      <c r="C4" s="16"/>
      <c r="D4" s="13" t="s">
        <v>26</v>
      </c>
      <c r="E4" s="131">
        <f>Alapa!$C$13</f>
        <v>0</v>
      </c>
      <c r="F4" s="132"/>
      <c r="G4" s="29" t="s">
        <v>2</v>
      </c>
      <c r="H4" s="3" t="s">
        <v>52</v>
      </c>
    </row>
    <row r="5" spans="1:8" ht="16.5" x14ac:dyDescent="0.3">
      <c r="A5" s="13" t="str">
        <f>"Fordulónap: "&amp;Alapa!$C$12</f>
        <v xml:space="preserve">Fordulónap: </v>
      </c>
      <c r="B5" s="133"/>
      <c r="C5" s="133"/>
      <c r="D5" s="13" t="s">
        <v>27</v>
      </c>
      <c r="E5" s="131" t="e">
        <f>VLOOKUP(H11,Alapa!$G$2:$H$22,2)</f>
        <v>#N/A</v>
      </c>
      <c r="F5" s="132"/>
      <c r="G5" s="29" t="s">
        <v>39</v>
      </c>
      <c r="H5" s="3" t="s">
        <v>53</v>
      </c>
    </row>
    <row r="6" spans="1:8" ht="16.5" x14ac:dyDescent="0.3">
      <c r="A6" s="22"/>
      <c r="B6" s="22"/>
      <c r="C6" s="22"/>
      <c r="D6" s="134" t="s">
        <v>98</v>
      </c>
      <c r="E6" s="135" t="str">
        <f>IF(Alapa!$N$2=0," ",Alapa!$N$2)</f>
        <v xml:space="preserve"> </v>
      </c>
      <c r="F6" s="136"/>
      <c r="G6" s="29" t="s">
        <v>109</v>
      </c>
      <c r="H6" s="3" t="s">
        <v>97</v>
      </c>
    </row>
    <row r="7" spans="1:8" ht="16.5" x14ac:dyDescent="0.3">
      <c r="A7" s="94" t="s">
        <v>0</v>
      </c>
      <c r="B7" s="94"/>
      <c r="C7" s="94"/>
      <c r="D7" s="93"/>
      <c r="E7" s="93"/>
      <c r="F7" s="93"/>
      <c r="G7" s="29" t="s">
        <v>84</v>
      </c>
      <c r="H7" s="3" t="s">
        <v>112</v>
      </c>
    </row>
    <row r="8" spans="1:8" ht="17.25" thickBot="1" x14ac:dyDescent="0.35">
      <c r="A8" s="93"/>
      <c r="B8" s="94"/>
      <c r="C8" s="94"/>
      <c r="D8" s="93"/>
      <c r="E8" s="93"/>
      <c r="F8" s="93"/>
      <c r="G8" s="29" t="s">
        <v>110</v>
      </c>
      <c r="H8" s="3" t="s">
        <v>113</v>
      </c>
    </row>
    <row r="9" spans="1:8" ht="25.5" x14ac:dyDescent="0.3">
      <c r="A9" s="138" t="s">
        <v>99</v>
      </c>
      <c r="B9" s="95" t="s">
        <v>85</v>
      </c>
      <c r="C9" s="95" t="s">
        <v>100</v>
      </c>
      <c r="D9" s="95" t="s">
        <v>101</v>
      </c>
      <c r="E9" s="95" t="s">
        <v>102</v>
      </c>
      <c r="F9" s="96" t="s">
        <v>103</v>
      </c>
      <c r="G9" s="29" t="s">
        <v>111</v>
      </c>
      <c r="H9" s="3" t="s">
        <v>61</v>
      </c>
    </row>
    <row r="10" spans="1:8" ht="16.5" x14ac:dyDescent="0.3">
      <c r="A10" s="139" t="s">
        <v>29</v>
      </c>
      <c r="B10" s="140"/>
      <c r="C10" s="140"/>
      <c r="D10" s="141"/>
      <c r="E10" s="141"/>
      <c r="F10" s="142"/>
      <c r="G10" s="29" t="s">
        <v>128</v>
      </c>
      <c r="H10" s="3" t="s">
        <v>124</v>
      </c>
    </row>
    <row r="11" spans="1:8" ht="16.5" x14ac:dyDescent="0.3">
      <c r="A11" s="188"/>
      <c r="B11" s="189"/>
      <c r="C11" s="189"/>
      <c r="D11" s="190"/>
      <c r="E11" s="190"/>
      <c r="F11" s="98">
        <f>C11+D11-E11</f>
        <v>0</v>
      </c>
      <c r="G11" s="3" t="s">
        <v>5</v>
      </c>
      <c r="H11" s="137">
        <v>1</v>
      </c>
    </row>
    <row r="12" spans="1:8" x14ac:dyDescent="0.2">
      <c r="A12" s="188"/>
      <c r="B12" s="189"/>
      <c r="C12" s="189"/>
      <c r="D12" s="190"/>
      <c r="E12" s="190"/>
      <c r="F12" s="98">
        <f>C12+D12-E12</f>
        <v>0</v>
      </c>
    </row>
    <row r="13" spans="1:8" x14ac:dyDescent="0.2">
      <c r="A13" s="128"/>
      <c r="B13" s="143" t="s">
        <v>62</v>
      </c>
      <c r="C13" s="140"/>
      <c r="D13" s="141"/>
      <c r="E13" s="144"/>
      <c r="F13" s="145">
        <f>SUM(F11:F12)</f>
        <v>0</v>
      </c>
    </row>
    <row r="14" spans="1:8" x14ac:dyDescent="0.2">
      <c r="A14" s="139" t="s">
        <v>30</v>
      </c>
      <c r="B14" s="140"/>
      <c r="C14" s="140"/>
      <c r="D14" s="141"/>
      <c r="E14" s="141"/>
      <c r="F14" s="142"/>
    </row>
    <row r="15" spans="1:8" x14ac:dyDescent="0.2">
      <c r="A15" s="188"/>
      <c r="B15" s="189"/>
      <c r="C15" s="189"/>
      <c r="D15" s="190"/>
      <c r="E15" s="190"/>
      <c r="F15" s="98">
        <f>C15+D15-E15</f>
        <v>0</v>
      </c>
    </row>
    <row r="16" spans="1:8" x14ac:dyDescent="0.2">
      <c r="A16" s="188"/>
      <c r="B16" s="189"/>
      <c r="C16" s="189"/>
      <c r="D16" s="190"/>
      <c r="E16" s="190"/>
      <c r="F16" s="98">
        <f>C16+D16-E16</f>
        <v>0</v>
      </c>
    </row>
    <row r="17" spans="1:6" x14ac:dyDescent="0.2">
      <c r="A17" s="128"/>
      <c r="B17" s="143" t="s">
        <v>62</v>
      </c>
      <c r="C17" s="140"/>
      <c r="D17" s="141"/>
      <c r="E17" s="144"/>
      <c r="F17" s="145">
        <f>SUM(F15:F16)</f>
        <v>0</v>
      </c>
    </row>
    <row r="18" spans="1:6" x14ac:dyDescent="0.2">
      <c r="A18" s="139" t="s">
        <v>31</v>
      </c>
      <c r="B18" s="140"/>
      <c r="C18" s="140"/>
      <c r="D18" s="141"/>
      <c r="E18" s="141"/>
      <c r="F18" s="142"/>
    </row>
    <row r="19" spans="1:6" x14ac:dyDescent="0.2">
      <c r="A19" s="188"/>
      <c r="B19" s="189"/>
      <c r="C19" s="189"/>
      <c r="D19" s="190"/>
      <c r="E19" s="190"/>
      <c r="F19" s="98">
        <f>C19+D19-E19</f>
        <v>0</v>
      </c>
    </row>
    <row r="20" spans="1:6" x14ac:dyDescent="0.2">
      <c r="A20" s="188"/>
      <c r="B20" s="189"/>
      <c r="C20" s="189"/>
      <c r="D20" s="190"/>
      <c r="E20" s="190"/>
      <c r="F20" s="98">
        <f>C20+D20-E20</f>
        <v>0</v>
      </c>
    </row>
    <row r="21" spans="1:6" x14ac:dyDescent="0.2">
      <c r="A21" s="128"/>
      <c r="B21" s="143" t="s">
        <v>62</v>
      </c>
      <c r="C21" s="140"/>
      <c r="D21" s="141"/>
      <c r="E21" s="144"/>
      <c r="F21" s="145">
        <f>SUM(F19:F20)</f>
        <v>0</v>
      </c>
    </row>
    <row r="22" spans="1:6" x14ac:dyDescent="0.2">
      <c r="A22" s="139" t="s">
        <v>32</v>
      </c>
      <c r="B22" s="140"/>
      <c r="C22" s="140"/>
      <c r="D22" s="141"/>
      <c r="E22" s="141"/>
      <c r="F22" s="142"/>
    </row>
    <row r="23" spans="1:6" x14ac:dyDescent="0.2">
      <c r="A23" s="188"/>
      <c r="B23" s="189"/>
      <c r="C23" s="189"/>
      <c r="D23" s="190"/>
      <c r="E23" s="190"/>
      <c r="F23" s="98">
        <f>C23+D23-E23</f>
        <v>0</v>
      </c>
    </row>
    <row r="24" spans="1:6" x14ac:dyDescent="0.2">
      <c r="A24" s="188"/>
      <c r="B24" s="189"/>
      <c r="C24" s="189"/>
      <c r="D24" s="190"/>
      <c r="E24" s="190"/>
      <c r="F24" s="98">
        <f>C24+D24-E24</f>
        <v>0</v>
      </c>
    </row>
    <row r="25" spans="1:6" x14ac:dyDescent="0.2">
      <c r="A25" s="128"/>
      <c r="B25" s="143" t="s">
        <v>62</v>
      </c>
      <c r="C25" s="140"/>
      <c r="D25" s="141"/>
      <c r="E25" s="144"/>
      <c r="F25" s="145">
        <f>SUM(F23:F24)</f>
        <v>0</v>
      </c>
    </row>
    <row r="26" spans="1:6" x14ac:dyDescent="0.2">
      <c r="A26" s="139" t="s">
        <v>33</v>
      </c>
      <c r="B26" s="140"/>
      <c r="C26" s="140"/>
      <c r="D26" s="141"/>
      <c r="E26" s="141"/>
      <c r="F26" s="142"/>
    </row>
    <row r="27" spans="1:6" x14ac:dyDescent="0.2">
      <c r="A27" s="188"/>
      <c r="B27" s="189"/>
      <c r="C27" s="189"/>
      <c r="D27" s="190"/>
      <c r="E27" s="190"/>
      <c r="F27" s="98">
        <f>C27+D27-E27</f>
        <v>0</v>
      </c>
    </row>
    <row r="28" spans="1:6" x14ac:dyDescent="0.2">
      <c r="A28" s="188"/>
      <c r="B28" s="189"/>
      <c r="C28" s="189"/>
      <c r="D28" s="190"/>
      <c r="E28" s="190"/>
      <c r="F28" s="98">
        <f>C28+D28-E28</f>
        <v>0</v>
      </c>
    </row>
    <row r="29" spans="1:6" x14ac:dyDescent="0.2">
      <c r="A29" s="128"/>
      <c r="B29" s="143" t="s">
        <v>62</v>
      </c>
      <c r="C29" s="140"/>
      <c r="D29" s="141"/>
      <c r="E29" s="144"/>
      <c r="F29" s="145">
        <f>SUM(F27:F28)</f>
        <v>0</v>
      </c>
    </row>
    <row r="30" spans="1:6" x14ac:dyDescent="0.2">
      <c r="A30" s="139" t="s">
        <v>34</v>
      </c>
      <c r="B30" s="140"/>
      <c r="C30" s="140"/>
      <c r="D30" s="141"/>
      <c r="E30" s="141"/>
      <c r="F30" s="142"/>
    </row>
    <row r="31" spans="1:6" x14ac:dyDescent="0.2">
      <c r="A31" s="188"/>
      <c r="B31" s="189"/>
      <c r="C31" s="189"/>
      <c r="D31" s="190"/>
      <c r="E31" s="190"/>
      <c r="F31" s="98">
        <f>C31+D31-E31</f>
        <v>0</v>
      </c>
    </row>
    <row r="32" spans="1:6" x14ac:dyDescent="0.2">
      <c r="A32" s="188"/>
      <c r="B32" s="189"/>
      <c r="C32" s="189"/>
      <c r="D32" s="190"/>
      <c r="E32" s="190"/>
      <c r="F32" s="98">
        <f>C32+D32-E32</f>
        <v>0</v>
      </c>
    </row>
    <row r="33" spans="1:7" x14ac:dyDescent="0.2">
      <c r="A33" s="128"/>
      <c r="B33" s="143" t="s">
        <v>62</v>
      </c>
      <c r="C33" s="140"/>
      <c r="D33" s="141"/>
      <c r="E33" s="144"/>
      <c r="F33" s="145">
        <f>SUM(F31:F32)</f>
        <v>0</v>
      </c>
    </row>
    <row r="34" spans="1:7" x14ac:dyDescent="0.2">
      <c r="A34" s="139" t="s">
        <v>35</v>
      </c>
      <c r="B34" s="140"/>
      <c r="C34" s="140"/>
      <c r="D34" s="141"/>
      <c r="E34" s="141"/>
      <c r="F34" s="142"/>
    </row>
    <row r="35" spans="1:7" x14ac:dyDescent="0.2">
      <c r="A35" s="188"/>
      <c r="B35" s="189"/>
      <c r="C35" s="189"/>
      <c r="D35" s="190"/>
      <c r="E35" s="190"/>
      <c r="F35" s="98">
        <f>C35+D35-E35</f>
        <v>0</v>
      </c>
    </row>
    <row r="36" spans="1:7" x14ac:dyDescent="0.2">
      <c r="A36" s="188"/>
      <c r="B36" s="189"/>
      <c r="C36" s="189"/>
      <c r="D36" s="190"/>
      <c r="E36" s="190"/>
      <c r="F36" s="98">
        <f>C36+D36-E36</f>
        <v>0</v>
      </c>
    </row>
    <row r="37" spans="1:7" x14ac:dyDescent="0.2">
      <c r="A37" s="128"/>
      <c r="B37" s="143" t="s">
        <v>62</v>
      </c>
      <c r="C37" s="140"/>
      <c r="D37" s="141"/>
      <c r="E37" s="144"/>
      <c r="F37" s="145">
        <f>SUM(F35:F36)</f>
        <v>0</v>
      </c>
    </row>
    <row r="38" spans="1:7" x14ac:dyDescent="0.2">
      <c r="A38" s="139" t="s">
        <v>36</v>
      </c>
      <c r="B38" s="140"/>
      <c r="C38" s="140"/>
      <c r="D38" s="141"/>
      <c r="E38" s="141"/>
      <c r="F38" s="142"/>
    </row>
    <row r="39" spans="1:7" x14ac:dyDescent="0.2">
      <c r="A39" s="188"/>
      <c r="B39" s="189"/>
      <c r="C39" s="189"/>
      <c r="D39" s="190"/>
      <c r="E39" s="190"/>
      <c r="F39" s="98">
        <f>C39+D39-E39</f>
        <v>0</v>
      </c>
    </row>
    <row r="40" spans="1:7" x14ac:dyDescent="0.2">
      <c r="A40" s="188"/>
      <c r="B40" s="189"/>
      <c r="C40" s="189"/>
      <c r="D40" s="190"/>
      <c r="E40" s="190"/>
      <c r="F40" s="98">
        <f>C40+D40-E40</f>
        <v>0</v>
      </c>
    </row>
    <row r="41" spans="1:7" x14ac:dyDescent="0.2">
      <c r="A41" s="128"/>
      <c r="B41" s="143" t="s">
        <v>62</v>
      </c>
      <c r="C41" s="140"/>
      <c r="D41" s="141"/>
      <c r="E41" s="144"/>
      <c r="F41" s="145">
        <f>SUM(F39:F40)</f>
        <v>0</v>
      </c>
    </row>
    <row r="42" spans="1:7" ht="13.5" thickBot="1" x14ac:dyDescent="0.25">
      <c r="A42" s="146" t="s">
        <v>94</v>
      </c>
      <c r="B42" s="147"/>
      <c r="C42" s="147"/>
      <c r="D42" s="148"/>
      <c r="E42" s="149"/>
      <c r="F42" s="99">
        <f>F13+F17+F21+F25+F29+F33+F37+F41</f>
        <v>0</v>
      </c>
    </row>
    <row r="43" spans="1:7" x14ac:dyDescent="0.2">
      <c r="A43" s="246"/>
      <c r="B43" s="246"/>
      <c r="C43" s="246"/>
      <c r="D43" s="246"/>
      <c r="E43" s="246"/>
      <c r="F43" s="246"/>
      <c r="G43" s="150"/>
    </row>
    <row r="44" spans="1:7" x14ac:dyDescent="0.2">
      <c r="A44" s="269" t="s">
        <v>107</v>
      </c>
      <c r="B44" s="246"/>
      <c r="C44" s="246"/>
      <c r="D44" s="246"/>
      <c r="E44" s="246"/>
      <c r="F44" s="246"/>
    </row>
    <row r="45" spans="1:7" ht="16.5" x14ac:dyDescent="0.3">
      <c r="A45" s="3"/>
      <c r="B45" s="247"/>
      <c r="C45" s="248"/>
      <c r="D45" s="249"/>
      <c r="E45" s="249"/>
      <c r="F45" s="249"/>
    </row>
    <row r="46" spans="1:7" x14ac:dyDescent="0.2">
      <c r="A46" s="270" t="s">
        <v>24</v>
      </c>
      <c r="B46" s="23"/>
      <c r="C46" s="23"/>
      <c r="D46" s="22"/>
      <c r="E46" s="22"/>
      <c r="F46" s="22"/>
    </row>
    <row r="47" spans="1:7" ht="16.5" x14ac:dyDescent="0.3">
      <c r="A47" s="3"/>
      <c r="B47" s="234"/>
      <c r="C47" s="234"/>
      <c r="D47" s="280"/>
      <c r="E47" s="280"/>
      <c r="F47" s="280"/>
    </row>
    <row r="48" spans="1:7" x14ac:dyDescent="0.2">
      <c r="A48" s="25"/>
      <c r="B48" s="25"/>
      <c r="C48" s="23"/>
      <c r="D48" s="22"/>
      <c r="E48" s="22"/>
      <c r="F48" s="22"/>
    </row>
  </sheetData>
  <phoneticPr fontId="0" type="noConversion"/>
  <hyperlinks>
    <hyperlink ref="G4" location="'KM-FII-01'!A1" display="KM-FII-01"/>
    <hyperlink ref="G5" location="'KM-FII-02'!A1" display="KM-FII-02"/>
    <hyperlink ref="G3" location="'KM-FII'!A1" display="KM-FII"/>
    <hyperlink ref="G6" location="'KM-FII-10-1'!A1" display="'KM-FII-10-1 "/>
    <hyperlink ref="G7" location="'KM-FII-10-2'!A1" display="'KM-FII-10-2"/>
    <hyperlink ref="G8" location="'KM-FII-10-3'!A1" display="'KM-FII-10-3 "/>
    <hyperlink ref="G9" location="'KM-FII-10-M'!A1" display="'KM-FII-10-M "/>
    <hyperlink ref="G10" location="'KM-FII-10-E'!A1" display="KM-FII-10-E"/>
  </hyperlinks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showGridLines="0" zoomScaleNormal="100" workbookViewId="0"/>
  </sheetViews>
  <sheetFormatPr defaultColWidth="7.75" defaultRowHeight="16.5" x14ac:dyDescent="0.3"/>
  <cols>
    <col min="1" max="1" width="7.75" style="100" customWidth="1"/>
    <col min="2" max="2" width="23.5" style="92" customWidth="1"/>
    <col min="3" max="12" width="10.375" style="92" customWidth="1"/>
    <col min="13" max="13" width="9.5" style="92" bestFit="1" customWidth="1"/>
    <col min="14" max="16384" width="7.75" style="92"/>
  </cols>
  <sheetData>
    <row r="1" spans="1:14" s="69" customFormat="1" x14ac:dyDescent="0.3">
      <c r="A1" s="65" t="s">
        <v>84</v>
      </c>
      <c r="B1" s="66"/>
      <c r="C1" s="66"/>
      <c r="D1" s="67"/>
      <c r="E1" s="67"/>
      <c r="F1" s="66"/>
      <c r="G1" s="66"/>
      <c r="H1" s="66"/>
      <c r="I1" s="68"/>
      <c r="J1" s="68"/>
      <c r="K1" s="68"/>
      <c r="L1" s="68"/>
    </row>
    <row r="2" spans="1:14" s="69" customFormat="1" x14ac:dyDescent="0.3">
      <c r="A2" s="70"/>
      <c r="B2" s="66"/>
      <c r="C2" s="68"/>
      <c r="D2" s="285">
        <f>A37</f>
        <v>0</v>
      </c>
      <c r="E2" s="285">
        <f>A39</f>
        <v>0</v>
      </c>
      <c r="F2" s="68"/>
      <c r="G2" s="68"/>
      <c r="H2" s="71"/>
      <c r="I2" s="68"/>
      <c r="J2" s="68"/>
      <c r="K2" s="68"/>
      <c r="L2" s="68"/>
      <c r="M2" s="276" t="s">
        <v>170</v>
      </c>
    </row>
    <row r="3" spans="1:14" s="69" customFormat="1" x14ac:dyDescent="0.3">
      <c r="A3" s="9" t="s">
        <v>82</v>
      </c>
      <c r="B3" s="68"/>
      <c r="C3" s="68"/>
      <c r="D3" s="68"/>
      <c r="E3" s="68"/>
      <c r="F3" s="68"/>
      <c r="G3" s="68"/>
      <c r="H3" s="72" t="s">
        <v>0</v>
      </c>
      <c r="I3" s="68"/>
      <c r="J3" s="68"/>
      <c r="K3" s="68"/>
      <c r="L3" s="73"/>
      <c r="M3" s="29" t="s">
        <v>47</v>
      </c>
      <c r="N3" s="3" t="s">
        <v>51</v>
      </c>
    </row>
    <row r="4" spans="1:14" s="69" customFormat="1" x14ac:dyDescent="0.3">
      <c r="A4" s="74" t="str">
        <f>"Ügyfél:   "&amp;Alapa!$C$17</f>
        <v xml:space="preserve">Ügyfél:   </v>
      </c>
      <c r="B4" s="75"/>
      <c r="C4" s="75"/>
      <c r="D4" s="75"/>
      <c r="E4" s="76" t="s">
        <v>4</v>
      </c>
      <c r="F4" s="77">
        <f>Alapa!$C$15</f>
        <v>0</v>
      </c>
      <c r="G4" s="78"/>
      <c r="H4" s="79"/>
      <c r="I4" s="80"/>
      <c r="J4" s="81"/>
      <c r="K4" s="68"/>
      <c r="L4" s="68"/>
      <c r="M4" s="29" t="s">
        <v>2</v>
      </c>
      <c r="N4" s="3" t="s">
        <v>52</v>
      </c>
    </row>
    <row r="5" spans="1:14" s="69" customFormat="1" x14ac:dyDescent="0.3">
      <c r="A5" s="74" t="str">
        <f>"Fordulónap: "&amp;Alapa!$C$12</f>
        <v xml:space="preserve">Fordulónap: </v>
      </c>
      <c r="B5" s="82"/>
      <c r="C5" s="82"/>
      <c r="D5" s="82"/>
      <c r="E5" s="83" t="s">
        <v>5</v>
      </c>
      <c r="F5" s="75" t="e">
        <f>VLOOKUP(N11,Alapa!$G$2:$H$22,2)</f>
        <v>#N/A</v>
      </c>
      <c r="G5" s="84"/>
      <c r="H5" s="75" t="s">
        <v>60</v>
      </c>
      <c r="I5" s="85" t="str">
        <f>IF(Alapa!$N$2=0," ",Alapa!$N$2)</f>
        <v xml:space="preserve"> </v>
      </c>
      <c r="J5" s="86"/>
      <c r="K5" s="68"/>
      <c r="L5" s="68"/>
      <c r="M5" s="29" t="s">
        <v>39</v>
      </c>
      <c r="N5" s="3" t="s">
        <v>53</v>
      </c>
    </row>
    <row r="6" spans="1:14" s="69" customFormat="1" x14ac:dyDescent="0.3">
      <c r="A6" s="87"/>
      <c r="B6" s="88"/>
      <c r="C6" s="89"/>
      <c r="D6" s="88"/>
      <c r="E6" s="90"/>
      <c r="F6" s="78"/>
      <c r="G6" s="73"/>
      <c r="H6" s="90"/>
      <c r="I6" s="68"/>
      <c r="J6" s="68"/>
      <c r="K6" s="68"/>
      <c r="L6" s="68"/>
      <c r="M6" s="29" t="s">
        <v>109</v>
      </c>
      <c r="N6" s="3" t="s">
        <v>97</v>
      </c>
    </row>
    <row r="7" spans="1:14" ht="17.25" thickBot="1" x14ac:dyDescent="0.35">
      <c r="A7" s="91"/>
      <c r="B7" s="67"/>
      <c r="C7" s="68"/>
      <c r="D7" s="68"/>
      <c r="E7" s="68"/>
      <c r="F7" s="68"/>
      <c r="G7" s="67"/>
      <c r="H7" s="67"/>
      <c r="I7" s="67"/>
      <c r="J7" s="67"/>
      <c r="K7" s="67"/>
      <c r="L7" s="68"/>
      <c r="M7" s="29" t="s">
        <v>84</v>
      </c>
      <c r="N7" s="3" t="s">
        <v>112</v>
      </c>
    </row>
    <row r="8" spans="1:14" ht="38.25" x14ac:dyDescent="0.3">
      <c r="A8" s="101" t="s">
        <v>65</v>
      </c>
      <c r="B8" s="102" t="s">
        <v>66</v>
      </c>
      <c r="C8" s="102" t="s">
        <v>67</v>
      </c>
      <c r="D8" s="103" t="s">
        <v>68</v>
      </c>
      <c r="E8" s="103" t="s">
        <v>69</v>
      </c>
      <c r="F8" s="103" t="s">
        <v>63</v>
      </c>
      <c r="G8" s="103" t="s">
        <v>70</v>
      </c>
      <c r="H8" s="103" t="s">
        <v>71</v>
      </c>
      <c r="I8" s="103" t="s">
        <v>72</v>
      </c>
      <c r="J8" s="103" t="s">
        <v>73</v>
      </c>
      <c r="K8" s="103" t="s">
        <v>64</v>
      </c>
      <c r="L8" s="104" t="s">
        <v>74</v>
      </c>
      <c r="M8" s="29" t="s">
        <v>110</v>
      </c>
      <c r="N8" s="3" t="s">
        <v>113</v>
      </c>
    </row>
    <row r="9" spans="1:14" x14ac:dyDescent="0.3">
      <c r="A9" s="105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7"/>
      <c r="M9" s="29" t="s">
        <v>111</v>
      </c>
      <c r="N9" s="3" t="s">
        <v>61</v>
      </c>
    </row>
    <row r="10" spans="1:14" x14ac:dyDescent="0.3">
      <c r="A10" s="108" t="s">
        <v>75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7"/>
      <c r="M10" s="29" t="s">
        <v>128</v>
      </c>
      <c r="N10" s="3" t="s">
        <v>124</v>
      </c>
    </row>
    <row r="11" spans="1:14" x14ac:dyDescent="0.3">
      <c r="A11" s="188"/>
      <c r="B11" s="191"/>
      <c r="C11" s="191"/>
      <c r="D11" s="192"/>
      <c r="E11" s="190"/>
      <c r="F11" s="190"/>
      <c r="G11" s="97">
        <f>E11-F11</f>
        <v>0</v>
      </c>
      <c r="H11" s="190"/>
      <c r="I11" s="97">
        <f>G11-H11</f>
        <v>0</v>
      </c>
      <c r="J11" s="190"/>
      <c r="K11" s="190"/>
      <c r="L11" s="193"/>
      <c r="M11" s="3" t="s">
        <v>5</v>
      </c>
      <c r="N11" s="137">
        <v>1</v>
      </c>
    </row>
    <row r="12" spans="1:14" x14ac:dyDescent="0.3">
      <c r="A12" s="188"/>
      <c r="B12" s="191"/>
      <c r="C12" s="191"/>
      <c r="D12" s="192"/>
      <c r="E12" s="190"/>
      <c r="F12" s="190"/>
      <c r="G12" s="97">
        <f>E12-F12</f>
        <v>0</v>
      </c>
      <c r="H12" s="190"/>
      <c r="I12" s="97">
        <f>G12-H12</f>
        <v>0</v>
      </c>
      <c r="J12" s="190"/>
      <c r="K12" s="190"/>
      <c r="L12" s="193"/>
    </row>
    <row r="13" spans="1:14" x14ac:dyDescent="0.3">
      <c r="A13" s="323"/>
      <c r="B13" s="324"/>
      <c r="C13" s="324"/>
      <c r="D13" s="324"/>
      <c r="E13" s="109">
        <f t="shared" ref="E13:J13" si="0">SUM(E11:E12)</f>
        <v>0</v>
      </c>
      <c r="F13" s="109">
        <f t="shared" si="0"/>
        <v>0</v>
      </c>
      <c r="G13" s="109">
        <f t="shared" si="0"/>
        <v>0</v>
      </c>
      <c r="H13" s="109">
        <f t="shared" si="0"/>
        <v>0</v>
      </c>
      <c r="I13" s="109">
        <f t="shared" si="0"/>
        <v>0</v>
      </c>
      <c r="J13" s="109">
        <f t="shared" si="0"/>
        <v>0</v>
      </c>
      <c r="K13" s="112"/>
      <c r="L13" s="113"/>
    </row>
    <row r="14" spans="1:14" x14ac:dyDescent="0.3">
      <c r="A14" s="108" t="s">
        <v>76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7"/>
    </row>
    <row r="15" spans="1:14" x14ac:dyDescent="0.3">
      <c r="A15" s="188"/>
      <c r="B15" s="191"/>
      <c r="C15" s="191"/>
      <c r="D15" s="192"/>
      <c r="E15" s="190"/>
      <c r="F15" s="190"/>
      <c r="G15" s="97">
        <f>E15-F15</f>
        <v>0</v>
      </c>
      <c r="H15" s="190"/>
      <c r="I15" s="97">
        <f>G15-H15</f>
        <v>0</v>
      </c>
      <c r="J15" s="190"/>
      <c r="K15" s="190"/>
      <c r="L15" s="193"/>
    </row>
    <row r="16" spans="1:14" x14ac:dyDescent="0.3">
      <c r="A16" s="188"/>
      <c r="B16" s="191"/>
      <c r="C16" s="191"/>
      <c r="D16" s="192"/>
      <c r="E16" s="190"/>
      <c r="F16" s="190"/>
      <c r="G16" s="97">
        <f>E16-F16</f>
        <v>0</v>
      </c>
      <c r="H16" s="190"/>
      <c r="I16" s="97">
        <f>G16-H16</f>
        <v>0</v>
      </c>
      <c r="J16" s="190"/>
      <c r="K16" s="190"/>
      <c r="L16" s="193"/>
    </row>
    <row r="17" spans="1:12" x14ac:dyDescent="0.3">
      <c r="A17" s="323"/>
      <c r="B17" s="324"/>
      <c r="C17" s="324"/>
      <c r="D17" s="324"/>
      <c r="E17" s="109">
        <f t="shared" ref="E17:J17" si="1">SUM(E15:E16)</f>
        <v>0</v>
      </c>
      <c r="F17" s="109">
        <f t="shared" si="1"/>
        <v>0</v>
      </c>
      <c r="G17" s="109">
        <f t="shared" si="1"/>
        <v>0</v>
      </c>
      <c r="H17" s="109">
        <f t="shared" si="1"/>
        <v>0</v>
      </c>
      <c r="I17" s="109">
        <f t="shared" si="1"/>
        <v>0</v>
      </c>
      <c r="J17" s="109">
        <f t="shared" si="1"/>
        <v>0</v>
      </c>
      <c r="K17" s="112"/>
      <c r="L17" s="113"/>
    </row>
    <row r="18" spans="1:12" x14ac:dyDescent="0.3">
      <c r="A18" s="108" t="s">
        <v>77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7"/>
    </row>
    <row r="19" spans="1:12" x14ac:dyDescent="0.3">
      <c r="A19" s="188"/>
      <c r="B19" s="191"/>
      <c r="C19" s="191"/>
      <c r="D19" s="192"/>
      <c r="E19" s="190"/>
      <c r="F19" s="190"/>
      <c r="G19" s="97">
        <f>E19-F19</f>
        <v>0</v>
      </c>
      <c r="H19" s="190"/>
      <c r="I19" s="97">
        <f>G19-H19</f>
        <v>0</v>
      </c>
      <c r="J19" s="190"/>
      <c r="K19" s="190"/>
      <c r="L19" s="193"/>
    </row>
    <row r="20" spans="1:12" x14ac:dyDescent="0.3">
      <c r="A20" s="188"/>
      <c r="B20" s="191"/>
      <c r="C20" s="191"/>
      <c r="D20" s="192"/>
      <c r="E20" s="190"/>
      <c r="F20" s="190"/>
      <c r="G20" s="97">
        <f>E20-F20</f>
        <v>0</v>
      </c>
      <c r="H20" s="190"/>
      <c r="I20" s="97">
        <f>G20-H20</f>
        <v>0</v>
      </c>
      <c r="J20" s="190"/>
      <c r="K20" s="190"/>
      <c r="L20" s="193"/>
    </row>
    <row r="21" spans="1:12" x14ac:dyDescent="0.3">
      <c r="A21" s="323"/>
      <c r="B21" s="324"/>
      <c r="C21" s="324"/>
      <c r="D21" s="324"/>
      <c r="E21" s="109">
        <f t="shared" ref="E21:J21" si="2">SUM(E19:E20)</f>
        <v>0</v>
      </c>
      <c r="F21" s="109">
        <f t="shared" si="2"/>
        <v>0</v>
      </c>
      <c r="G21" s="109">
        <f t="shared" si="2"/>
        <v>0</v>
      </c>
      <c r="H21" s="109">
        <f t="shared" si="2"/>
        <v>0</v>
      </c>
      <c r="I21" s="109">
        <f t="shared" si="2"/>
        <v>0</v>
      </c>
      <c r="J21" s="109">
        <f t="shared" si="2"/>
        <v>0</v>
      </c>
      <c r="K21" s="112"/>
      <c r="L21" s="113"/>
    </row>
    <row r="22" spans="1:12" x14ac:dyDescent="0.3">
      <c r="A22" s="108" t="s">
        <v>78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7"/>
    </row>
    <row r="23" spans="1:12" x14ac:dyDescent="0.3">
      <c r="A23" s="188"/>
      <c r="B23" s="191"/>
      <c r="C23" s="191"/>
      <c r="D23" s="192"/>
      <c r="E23" s="190"/>
      <c r="F23" s="190"/>
      <c r="G23" s="97">
        <f>E23-F23</f>
        <v>0</v>
      </c>
      <c r="H23" s="190"/>
      <c r="I23" s="97">
        <f>G23-H23</f>
        <v>0</v>
      </c>
      <c r="J23" s="190"/>
      <c r="K23" s="190"/>
      <c r="L23" s="193"/>
    </row>
    <row r="24" spans="1:12" x14ac:dyDescent="0.3">
      <c r="A24" s="188"/>
      <c r="B24" s="191"/>
      <c r="C24" s="191"/>
      <c r="D24" s="192"/>
      <c r="E24" s="190"/>
      <c r="F24" s="190"/>
      <c r="G24" s="97">
        <f>E24-F24</f>
        <v>0</v>
      </c>
      <c r="H24" s="190"/>
      <c r="I24" s="97">
        <f>G24-H24</f>
        <v>0</v>
      </c>
      <c r="J24" s="190"/>
      <c r="K24" s="190"/>
      <c r="L24" s="193"/>
    </row>
    <row r="25" spans="1:12" x14ac:dyDescent="0.3">
      <c r="A25" s="323"/>
      <c r="B25" s="324"/>
      <c r="C25" s="324"/>
      <c r="D25" s="324"/>
      <c r="E25" s="109">
        <f t="shared" ref="E25:J25" si="3">SUM(E23:E24)</f>
        <v>0</v>
      </c>
      <c r="F25" s="109">
        <f t="shared" si="3"/>
        <v>0</v>
      </c>
      <c r="G25" s="109">
        <f t="shared" si="3"/>
        <v>0</v>
      </c>
      <c r="H25" s="109">
        <f t="shared" si="3"/>
        <v>0</v>
      </c>
      <c r="I25" s="109">
        <f t="shared" si="3"/>
        <v>0</v>
      </c>
      <c r="J25" s="109">
        <f t="shared" si="3"/>
        <v>0</v>
      </c>
      <c r="K25" s="112"/>
      <c r="L25" s="113"/>
    </row>
    <row r="26" spans="1:12" x14ac:dyDescent="0.3">
      <c r="A26" s="108" t="s">
        <v>79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7"/>
    </row>
    <row r="27" spans="1:12" x14ac:dyDescent="0.3">
      <c r="A27" s="188"/>
      <c r="B27" s="191"/>
      <c r="C27" s="191"/>
      <c r="D27" s="192"/>
      <c r="E27" s="190"/>
      <c r="F27" s="190"/>
      <c r="G27" s="97">
        <f>E27-F27</f>
        <v>0</v>
      </c>
      <c r="H27" s="190"/>
      <c r="I27" s="97">
        <f>G27-H27</f>
        <v>0</v>
      </c>
      <c r="J27" s="190"/>
      <c r="K27" s="190"/>
      <c r="L27" s="193"/>
    </row>
    <row r="28" spans="1:12" x14ac:dyDescent="0.3">
      <c r="A28" s="188"/>
      <c r="B28" s="191"/>
      <c r="C28" s="191"/>
      <c r="D28" s="192"/>
      <c r="E28" s="190"/>
      <c r="F28" s="190"/>
      <c r="G28" s="97">
        <f>E28-F28</f>
        <v>0</v>
      </c>
      <c r="H28" s="190"/>
      <c r="I28" s="97">
        <f>G28-H28</f>
        <v>0</v>
      </c>
      <c r="J28" s="190"/>
      <c r="K28" s="190"/>
      <c r="L28" s="193"/>
    </row>
    <row r="29" spans="1:12" x14ac:dyDescent="0.3">
      <c r="A29" s="323"/>
      <c r="B29" s="324"/>
      <c r="C29" s="324"/>
      <c r="D29" s="324"/>
      <c r="E29" s="109">
        <f t="shared" ref="E29:J29" si="4">SUM(E27:E28)</f>
        <v>0</v>
      </c>
      <c r="F29" s="109">
        <f t="shared" si="4"/>
        <v>0</v>
      </c>
      <c r="G29" s="109">
        <f t="shared" si="4"/>
        <v>0</v>
      </c>
      <c r="H29" s="109">
        <f t="shared" si="4"/>
        <v>0</v>
      </c>
      <c r="I29" s="109">
        <f t="shared" si="4"/>
        <v>0</v>
      </c>
      <c r="J29" s="109">
        <f t="shared" si="4"/>
        <v>0</v>
      </c>
      <c r="K29" s="112"/>
      <c r="L29" s="113"/>
    </row>
    <row r="30" spans="1:12" x14ac:dyDescent="0.3">
      <c r="A30" s="108" t="s">
        <v>80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7"/>
    </row>
    <row r="31" spans="1:12" x14ac:dyDescent="0.3">
      <c r="A31" s="188"/>
      <c r="B31" s="191"/>
      <c r="C31" s="191"/>
      <c r="D31" s="192"/>
      <c r="E31" s="190"/>
      <c r="F31" s="190"/>
      <c r="G31" s="97">
        <f>E31-F31</f>
        <v>0</v>
      </c>
      <c r="H31" s="190"/>
      <c r="I31" s="97">
        <f>G31-H31</f>
        <v>0</v>
      </c>
      <c r="J31" s="190"/>
      <c r="K31" s="190"/>
      <c r="L31" s="193"/>
    </row>
    <row r="32" spans="1:12" x14ac:dyDescent="0.3">
      <c r="A32" s="188"/>
      <c r="B32" s="191"/>
      <c r="C32" s="191"/>
      <c r="D32" s="192"/>
      <c r="E32" s="190"/>
      <c r="F32" s="190"/>
      <c r="G32" s="97">
        <f>E32-F32</f>
        <v>0</v>
      </c>
      <c r="H32" s="190"/>
      <c r="I32" s="97">
        <f>G32-H32</f>
        <v>0</v>
      </c>
      <c r="J32" s="190"/>
      <c r="K32" s="190"/>
      <c r="L32" s="193"/>
    </row>
    <row r="33" spans="1:12" x14ac:dyDescent="0.3">
      <c r="A33" s="323"/>
      <c r="B33" s="324"/>
      <c r="C33" s="324"/>
      <c r="D33" s="324"/>
      <c r="E33" s="109">
        <f t="shared" ref="E33:J33" si="5">SUM(E31:E32)</f>
        <v>0</v>
      </c>
      <c r="F33" s="109">
        <f t="shared" si="5"/>
        <v>0</v>
      </c>
      <c r="G33" s="109">
        <f t="shared" si="5"/>
        <v>0</v>
      </c>
      <c r="H33" s="109">
        <f t="shared" si="5"/>
        <v>0</v>
      </c>
      <c r="I33" s="109">
        <f t="shared" si="5"/>
        <v>0</v>
      </c>
      <c r="J33" s="109">
        <f t="shared" si="5"/>
        <v>0</v>
      </c>
      <c r="K33" s="109"/>
      <c r="L33" s="114"/>
    </row>
    <row r="34" spans="1:12" ht="17.25" thickBot="1" x14ac:dyDescent="0.35">
      <c r="A34" s="115" t="s">
        <v>62</v>
      </c>
      <c r="B34" s="116"/>
      <c r="C34" s="116"/>
      <c r="D34" s="116"/>
      <c r="E34" s="117">
        <f t="shared" ref="E34:J34" si="6">E13+E17+E21+E25+E29+E33</f>
        <v>0</v>
      </c>
      <c r="F34" s="117">
        <f t="shared" si="6"/>
        <v>0</v>
      </c>
      <c r="G34" s="117">
        <f>G13+G17+G21+G25+G29+G33</f>
        <v>0</v>
      </c>
      <c r="H34" s="117">
        <f t="shared" si="6"/>
        <v>0</v>
      </c>
      <c r="I34" s="117">
        <f t="shared" si="6"/>
        <v>0</v>
      </c>
      <c r="J34" s="117">
        <f t="shared" si="6"/>
        <v>0</v>
      </c>
      <c r="K34" s="118"/>
      <c r="L34" s="119"/>
    </row>
    <row r="35" spans="1:12" x14ac:dyDescent="0.3">
      <c r="A35" s="246"/>
      <c r="B35" s="246"/>
      <c r="C35" s="246"/>
      <c r="D35" s="246"/>
      <c r="E35" s="246"/>
      <c r="F35" s="246"/>
      <c r="G35" s="246"/>
      <c r="H35" s="246"/>
      <c r="I35" s="246"/>
      <c r="J35" s="246"/>
      <c r="K35" s="246"/>
      <c r="L35" s="246"/>
    </row>
    <row r="36" spans="1:12" x14ac:dyDescent="0.3">
      <c r="A36" s="269" t="s">
        <v>107</v>
      </c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</row>
    <row r="37" spans="1:12" x14ac:dyDescent="0.3">
      <c r="A37" s="3"/>
      <c r="B37" s="247"/>
      <c r="C37" s="248"/>
      <c r="D37" s="249"/>
      <c r="E37" s="249"/>
      <c r="F37" s="249"/>
      <c r="G37" s="249"/>
      <c r="H37" s="249"/>
      <c r="I37" s="249"/>
      <c r="J37" s="249"/>
      <c r="K37" s="249"/>
      <c r="L37" s="249"/>
    </row>
    <row r="38" spans="1:12" x14ac:dyDescent="0.3">
      <c r="A38" s="270" t="s">
        <v>24</v>
      </c>
      <c r="B38" s="23"/>
      <c r="C38" s="23"/>
      <c r="D38" s="22"/>
      <c r="E38" s="22"/>
      <c r="F38" s="22"/>
      <c r="G38" s="22"/>
      <c r="H38" s="22"/>
      <c r="I38" s="22"/>
      <c r="J38" s="22"/>
      <c r="K38" s="22"/>
      <c r="L38" s="22"/>
    </row>
    <row r="39" spans="1:12" x14ac:dyDescent="0.3">
      <c r="A39" s="3"/>
      <c r="B39" s="234"/>
      <c r="C39" s="234"/>
      <c r="D39" s="280"/>
      <c r="E39" s="280"/>
      <c r="F39" s="280"/>
      <c r="G39" s="280"/>
      <c r="H39" s="280"/>
      <c r="I39" s="280"/>
      <c r="J39" s="280"/>
      <c r="K39" s="280"/>
      <c r="L39" s="280"/>
    </row>
    <row r="40" spans="1:12" x14ac:dyDescent="0.3">
      <c r="A40" s="25"/>
      <c r="B40" s="25"/>
      <c r="C40" s="23"/>
      <c r="D40" s="22"/>
      <c r="E40" s="22"/>
      <c r="F40" s="22"/>
      <c r="G40" s="22"/>
      <c r="H40" s="22"/>
      <c r="I40" s="22"/>
      <c r="J40" s="22"/>
      <c r="K40" s="22"/>
      <c r="L40" s="22"/>
    </row>
  </sheetData>
  <mergeCells count="6">
    <mergeCell ref="A29:D29"/>
    <mergeCell ref="A33:D33"/>
    <mergeCell ref="A13:D13"/>
    <mergeCell ref="A17:D17"/>
    <mergeCell ref="A21:D21"/>
    <mergeCell ref="A25:D25"/>
  </mergeCells>
  <phoneticPr fontId="0" type="noConversion"/>
  <hyperlinks>
    <hyperlink ref="M4" location="'KM-FII-01'!A1" display="KM-FII-01"/>
    <hyperlink ref="M5" location="'KM-FII-02'!A1" display="KM-FII-02"/>
    <hyperlink ref="M3" location="'KM-FII'!A1" display="KM-FII"/>
    <hyperlink ref="M6" location="'KM-FII-10-1'!A1" display="'KM-FII-10-1 "/>
    <hyperlink ref="M7" location="'KM-FII-10-2'!A1" display="'KM-FII-10-2"/>
    <hyperlink ref="M8" location="'KM-FII-10-3'!A1" display="'KM-FII-10-3 "/>
    <hyperlink ref="M9" location="'KM-FII-10-M'!A1" display="'KM-FII-10-M "/>
    <hyperlink ref="M10" location="'KM-FII-10-E'!A1" display="KM-FII-10-E"/>
  </hyperlink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zoomScaleNormal="100" workbookViewId="0"/>
  </sheetViews>
  <sheetFormatPr defaultColWidth="7.75" defaultRowHeight="16.5" x14ac:dyDescent="0.3"/>
  <cols>
    <col min="1" max="1" width="7.75" style="100" customWidth="1"/>
    <col min="2" max="2" width="23.5" style="92" customWidth="1"/>
    <col min="3" max="11" width="10.375" style="92" customWidth="1"/>
    <col min="12" max="12" width="9.5" style="92" bestFit="1" customWidth="1"/>
    <col min="13" max="16384" width="7.75" style="92"/>
  </cols>
  <sheetData>
    <row r="1" spans="1:13" s="69" customFormat="1" x14ac:dyDescent="0.3">
      <c r="A1" s="65" t="s">
        <v>83</v>
      </c>
      <c r="B1" s="66"/>
      <c r="C1" s="66"/>
      <c r="D1" s="67"/>
      <c r="E1" s="67"/>
      <c r="F1" s="66"/>
      <c r="G1" s="66"/>
      <c r="H1" s="66"/>
      <c r="I1" s="68"/>
      <c r="J1" s="68"/>
      <c r="K1" s="68"/>
    </row>
    <row r="2" spans="1:13" s="69" customFormat="1" x14ac:dyDescent="0.3">
      <c r="A2" s="70"/>
      <c r="B2" s="66"/>
      <c r="C2" s="68"/>
      <c r="D2" s="285">
        <f>A23</f>
        <v>0</v>
      </c>
      <c r="E2" s="285">
        <f>A25</f>
        <v>0</v>
      </c>
      <c r="F2" s="68"/>
      <c r="G2" s="68"/>
      <c r="H2" s="71"/>
      <c r="I2" s="68"/>
      <c r="J2" s="68"/>
      <c r="K2" s="68"/>
      <c r="L2" s="275" t="s">
        <v>170</v>
      </c>
    </row>
    <row r="3" spans="1:13" s="69" customFormat="1" x14ac:dyDescent="0.3">
      <c r="A3" s="9" t="s">
        <v>95</v>
      </c>
      <c r="B3" s="68"/>
      <c r="C3" s="68"/>
      <c r="D3" s="68"/>
      <c r="E3" s="68"/>
      <c r="F3" s="68"/>
      <c r="G3" s="68"/>
      <c r="H3" s="72" t="s">
        <v>0</v>
      </c>
      <c r="I3" s="68"/>
      <c r="J3" s="68"/>
      <c r="K3" s="68"/>
      <c r="L3" s="29" t="s">
        <v>47</v>
      </c>
      <c r="M3" s="3" t="s">
        <v>51</v>
      </c>
    </row>
    <row r="4" spans="1:13" s="69" customFormat="1" x14ac:dyDescent="0.3">
      <c r="A4" s="74" t="str">
        <f>"Ügyfél:   "&amp;Alapa!$C$17</f>
        <v xml:space="preserve">Ügyfél:   </v>
      </c>
      <c r="B4" s="75"/>
      <c r="C4" s="75"/>
      <c r="D4" s="75"/>
      <c r="E4" s="76" t="s">
        <v>4</v>
      </c>
      <c r="F4" s="77">
        <f>Alapa!$C$15</f>
        <v>0</v>
      </c>
      <c r="G4" s="78"/>
      <c r="H4" s="79"/>
      <c r="I4" s="80"/>
      <c r="J4" s="81"/>
      <c r="K4" s="68"/>
      <c r="L4" s="29" t="s">
        <v>2</v>
      </c>
      <c r="M4" s="3" t="s">
        <v>52</v>
      </c>
    </row>
    <row r="5" spans="1:13" s="69" customFormat="1" x14ac:dyDescent="0.3">
      <c r="A5" s="74" t="str">
        <f>"Fordulónap: "&amp;Alapa!$C$12</f>
        <v xml:space="preserve">Fordulónap: </v>
      </c>
      <c r="B5" s="82"/>
      <c r="C5" s="82"/>
      <c r="D5" s="82"/>
      <c r="E5" s="83" t="s">
        <v>5</v>
      </c>
      <c r="F5" s="75" t="e">
        <f>VLOOKUP(M11,Alapa!$G$2:$H$22,2)</f>
        <v>#N/A</v>
      </c>
      <c r="G5" s="84"/>
      <c r="H5" s="75" t="s">
        <v>60</v>
      </c>
      <c r="I5" s="85" t="str">
        <f>IF(Alapa!$N$2=0," ",Alapa!$N$2)</f>
        <v xml:space="preserve"> </v>
      </c>
      <c r="J5" s="86"/>
      <c r="K5" s="68"/>
      <c r="L5" s="29" t="s">
        <v>39</v>
      </c>
      <c r="M5" s="3" t="s">
        <v>53</v>
      </c>
    </row>
    <row r="6" spans="1:13" s="69" customFormat="1" x14ac:dyDescent="0.3">
      <c r="A6" s="87"/>
      <c r="B6" s="88"/>
      <c r="C6" s="89"/>
      <c r="D6" s="88"/>
      <c r="E6" s="90"/>
      <c r="F6" s="78"/>
      <c r="G6" s="73"/>
      <c r="H6" s="90"/>
      <c r="I6" s="68"/>
      <c r="J6" s="68"/>
      <c r="K6" s="68"/>
      <c r="L6" s="29" t="s">
        <v>109</v>
      </c>
      <c r="M6" s="3" t="s">
        <v>97</v>
      </c>
    </row>
    <row r="7" spans="1:13" ht="17.25" thickBot="1" x14ac:dyDescent="0.35">
      <c r="A7" s="91"/>
      <c r="B7" s="67"/>
      <c r="C7" s="68"/>
      <c r="D7" s="68"/>
      <c r="E7" s="68"/>
      <c r="F7" s="68"/>
      <c r="G7" s="67"/>
      <c r="H7" s="67"/>
      <c r="I7" s="67"/>
      <c r="J7" s="67"/>
      <c r="K7" s="67"/>
      <c r="L7" s="29" t="s">
        <v>84</v>
      </c>
      <c r="M7" s="3" t="s">
        <v>112</v>
      </c>
    </row>
    <row r="8" spans="1:13" ht="40.5" x14ac:dyDescent="0.3">
      <c r="A8" s="120" t="s">
        <v>65</v>
      </c>
      <c r="B8" s="121" t="s">
        <v>85</v>
      </c>
      <c r="C8" s="122" t="s">
        <v>86</v>
      </c>
      <c r="D8" s="122" t="s">
        <v>87</v>
      </c>
      <c r="E8" s="122" t="s">
        <v>63</v>
      </c>
      <c r="F8" s="122" t="s">
        <v>70</v>
      </c>
      <c r="G8" s="122" t="s">
        <v>88</v>
      </c>
      <c r="H8" s="122" t="s">
        <v>89</v>
      </c>
      <c r="I8" s="122" t="s">
        <v>90</v>
      </c>
      <c r="J8" s="122" t="s">
        <v>64</v>
      </c>
      <c r="K8" s="123" t="s">
        <v>91</v>
      </c>
      <c r="L8" s="29" t="s">
        <v>110</v>
      </c>
      <c r="M8" s="3" t="s">
        <v>113</v>
      </c>
    </row>
    <row r="9" spans="1:13" x14ac:dyDescent="0.3">
      <c r="A9" s="105"/>
      <c r="B9" s="106"/>
      <c r="C9" s="106"/>
      <c r="D9" s="106"/>
      <c r="E9" s="106"/>
      <c r="F9" s="106"/>
      <c r="G9" s="106"/>
      <c r="H9" s="106"/>
      <c r="I9" s="106"/>
      <c r="J9" s="106"/>
      <c r="K9" s="107"/>
      <c r="L9" s="29" t="s">
        <v>111</v>
      </c>
      <c r="M9" s="3" t="s">
        <v>61</v>
      </c>
    </row>
    <row r="10" spans="1:13" x14ac:dyDescent="0.3">
      <c r="A10" s="108" t="s">
        <v>92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7"/>
      <c r="L10" s="29" t="s">
        <v>128</v>
      </c>
      <c r="M10" s="3" t="s">
        <v>124</v>
      </c>
    </row>
    <row r="11" spans="1:13" x14ac:dyDescent="0.3">
      <c r="A11" s="188"/>
      <c r="B11" s="191"/>
      <c r="C11" s="192"/>
      <c r="D11" s="190"/>
      <c r="E11" s="190"/>
      <c r="F11" s="97">
        <f>D11-E11</f>
        <v>0</v>
      </c>
      <c r="G11" s="190"/>
      <c r="H11" s="190"/>
      <c r="I11" s="190"/>
      <c r="J11" s="190"/>
      <c r="K11" s="193"/>
      <c r="L11" s="3" t="s">
        <v>5</v>
      </c>
      <c r="M11" s="137">
        <v>1</v>
      </c>
    </row>
    <row r="12" spans="1:13" x14ac:dyDescent="0.3">
      <c r="A12" s="188"/>
      <c r="B12" s="191"/>
      <c r="C12" s="192"/>
      <c r="D12" s="190"/>
      <c r="E12" s="190"/>
      <c r="F12" s="97">
        <f>D12-E12</f>
        <v>0</v>
      </c>
      <c r="G12" s="190"/>
      <c r="H12" s="190"/>
      <c r="I12" s="190"/>
      <c r="J12" s="190"/>
      <c r="K12" s="193"/>
    </row>
    <row r="13" spans="1:13" x14ac:dyDescent="0.3">
      <c r="A13" s="188"/>
      <c r="B13" s="191"/>
      <c r="C13" s="192"/>
      <c r="D13" s="190"/>
      <c r="E13" s="190"/>
      <c r="F13" s="97">
        <f>D13-E13</f>
        <v>0</v>
      </c>
      <c r="G13" s="190"/>
      <c r="H13" s="190"/>
      <c r="I13" s="190"/>
      <c r="J13" s="190"/>
      <c r="K13" s="193"/>
    </row>
    <row r="14" spans="1:13" x14ac:dyDescent="0.3">
      <c r="A14" s="110"/>
      <c r="B14" s="111"/>
      <c r="C14" s="124" t="s">
        <v>62</v>
      </c>
      <c r="D14" s="125">
        <f t="shared" ref="D14:I14" si="0">SUM(D11:D13)</f>
        <v>0</v>
      </c>
      <c r="E14" s="125">
        <f t="shared" si="0"/>
        <v>0</v>
      </c>
      <c r="F14" s="125">
        <f t="shared" si="0"/>
        <v>0</v>
      </c>
      <c r="G14" s="125">
        <f t="shared" si="0"/>
        <v>0</v>
      </c>
      <c r="H14" s="125">
        <f t="shared" si="0"/>
        <v>0</v>
      </c>
      <c r="I14" s="125">
        <f t="shared" si="0"/>
        <v>0</v>
      </c>
      <c r="J14" s="126"/>
      <c r="K14" s="114">
        <f>SUM(K11:K13)</f>
        <v>0</v>
      </c>
    </row>
    <row r="15" spans="1:13" x14ac:dyDescent="0.3">
      <c r="A15" s="108" t="s">
        <v>93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7"/>
    </row>
    <row r="16" spans="1:13" x14ac:dyDescent="0.3">
      <c r="A16" s="188"/>
      <c r="B16" s="191"/>
      <c r="C16" s="192"/>
      <c r="D16" s="190"/>
      <c r="E16" s="190"/>
      <c r="F16" s="97">
        <f>D16-E16</f>
        <v>0</v>
      </c>
      <c r="G16" s="190"/>
      <c r="H16" s="190"/>
      <c r="I16" s="190"/>
      <c r="J16" s="190"/>
      <c r="K16" s="193"/>
    </row>
    <row r="17" spans="1:11" x14ac:dyDescent="0.3">
      <c r="A17" s="188"/>
      <c r="B17" s="191"/>
      <c r="C17" s="192"/>
      <c r="D17" s="190"/>
      <c r="E17" s="190"/>
      <c r="F17" s="97">
        <f>D17-E17</f>
        <v>0</v>
      </c>
      <c r="G17" s="190"/>
      <c r="H17" s="190"/>
      <c r="I17" s="190"/>
      <c r="J17" s="190"/>
      <c r="K17" s="193"/>
    </row>
    <row r="18" spans="1:11" x14ac:dyDescent="0.3">
      <c r="A18" s="188"/>
      <c r="B18" s="191"/>
      <c r="C18" s="192"/>
      <c r="D18" s="190"/>
      <c r="E18" s="190"/>
      <c r="F18" s="97">
        <f>D18-E18</f>
        <v>0</v>
      </c>
      <c r="G18" s="190"/>
      <c r="H18" s="190"/>
      <c r="I18" s="190"/>
      <c r="J18" s="190"/>
      <c r="K18" s="193"/>
    </row>
    <row r="19" spans="1:11" x14ac:dyDescent="0.3">
      <c r="A19" s="110"/>
      <c r="B19" s="111"/>
      <c r="C19" s="124" t="s">
        <v>62</v>
      </c>
      <c r="D19" s="125">
        <f t="shared" ref="D19:I19" si="1">SUM(D16:D18)</f>
        <v>0</v>
      </c>
      <c r="E19" s="125">
        <f t="shared" si="1"/>
        <v>0</v>
      </c>
      <c r="F19" s="125">
        <f t="shared" si="1"/>
        <v>0</v>
      </c>
      <c r="G19" s="125">
        <f t="shared" si="1"/>
        <v>0</v>
      </c>
      <c r="H19" s="125">
        <f t="shared" si="1"/>
        <v>0</v>
      </c>
      <c r="I19" s="125">
        <f t="shared" si="1"/>
        <v>0</v>
      </c>
      <c r="J19" s="126"/>
      <c r="K19" s="114">
        <f>SUM(K16:K18)</f>
        <v>0</v>
      </c>
    </row>
    <row r="20" spans="1:11" ht="17.25" thickBot="1" x14ac:dyDescent="0.35">
      <c r="A20" s="115" t="s">
        <v>94</v>
      </c>
      <c r="B20" s="116"/>
      <c r="C20" s="116"/>
      <c r="D20" s="117">
        <f t="shared" ref="D20:I20" si="2">D19*D14</f>
        <v>0</v>
      </c>
      <c r="E20" s="117">
        <f t="shared" si="2"/>
        <v>0</v>
      </c>
      <c r="F20" s="117">
        <f t="shared" si="2"/>
        <v>0</v>
      </c>
      <c r="G20" s="117">
        <f t="shared" si="2"/>
        <v>0</v>
      </c>
      <c r="H20" s="117">
        <f t="shared" si="2"/>
        <v>0</v>
      </c>
      <c r="I20" s="117">
        <f t="shared" si="2"/>
        <v>0</v>
      </c>
      <c r="J20" s="118"/>
      <c r="K20" s="127">
        <f>K19*K14</f>
        <v>0</v>
      </c>
    </row>
    <row r="21" spans="1:11" x14ac:dyDescent="0.3">
      <c r="A21" s="246"/>
      <c r="B21" s="246"/>
      <c r="C21" s="246"/>
      <c r="D21" s="246"/>
      <c r="E21" s="246"/>
      <c r="F21" s="246"/>
      <c r="G21" s="246"/>
      <c r="H21" s="246"/>
      <c r="I21" s="246"/>
      <c r="J21" s="246"/>
      <c r="K21" s="246"/>
    </row>
    <row r="22" spans="1:11" x14ac:dyDescent="0.3">
      <c r="A22" s="269" t="s">
        <v>107</v>
      </c>
      <c r="B22" s="246"/>
      <c r="C22" s="246"/>
      <c r="D22" s="246"/>
      <c r="E22" s="246"/>
      <c r="F22" s="246"/>
      <c r="G22" s="246"/>
      <c r="H22" s="246"/>
      <c r="I22" s="246"/>
      <c r="J22" s="246"/>
      <c r="K22" s="246"/>
    </row>
    <row r="23" spans="1:11" x14ac:dyDescent="0.3">
      <c r="A23" s="3"/>
      <c r="B23" s="247"/>
      <c r="C23" s="248"/>
      <c r="D23" s="249"/>
      <c r="E23" s="249"/>
      <c r="F23" s="249"/>
      <c r="G23" s="249"/>
      <c r="H23" s="249"/>
      <c r="I23" s="249"/>
      <c r="J23" s="249"/>
      <c r="K23" s="249"/>
    </row>
    <row r="24" spans="1:11" x14ac:dyDescent="0.3">
      <c r="A24" s="270" t="s">
        <v>24</v>
      </c>
      <c r="B24" s="23"/>
      <c r="C24" s="23"/>
      <c r="D24" s="22"/>
      <c r="E24" s="22"/>
      <c r="F24" s="22"/>
      <c r="G24" s="22"/>
      <c r="H24" s="22"/>
      <c r="I24" s="22"/>
      <c r="J24" s="22"/>
      <c r="K24" s="22"/>
    </row>
    <row r="25" spans="1:11" x14ac:dyDescent="0.3">
      <c r="A25" s="3"/>
      <c r="B25" s="234"/>
      <c r="C25" s="234"/>
      <c r="D25" s="280"/>
      <c r="E25" s="280"/>
      <c r="F25" s="280"/>
      <c r="G25" s="280"/>
      <c r="H25" s="280"/>
      <c r="I25" s="280"/>
      <c r="J25" s="280"/>
      <c r="K25" s="280"/>
    </row>
    <row r="26" spans="1:11" x14ac:dyDescent="0.3">
      <c r="A26" s="25"/>
      <c r="B26" s="25"/>
      <c r="C26" s="23"/>
      <c r="D26" s="22"/>
      <c r="E26" s="22"/>
      <c r="F26" s="22"/>
      <c r="G26" s="22"/>
      <c r="H26" s="22"/>
      <c r="I26" s="22"/>
      <c r="J26" s="22"/>
      <c r="K26" s="22"/>
    </row>
  </sheetData>
  <phoneticPr fontId="0" type="noConversion"/>
  <hyperlinks>
    <hyperlink ref="L4" location="'KM-FII-01'!A1" display="KM-FII-01"/>
    <hyperlink ref="L5" location="'KM-FII-02'!A1" display="KM-FII-02"/>
    <hyperlink ref="L3" location="'KM-FII'!A1" display="KM-FII"/>
    <hyperlink ref="L6" location="'KM-FII-10-1'!A1" display="'KM-FII-10-1 "/>
    <hyperlink ref="L7" location="'KM-FII-10-2'!A1" display="'KM-FII-10-2"/>
    <hyperlink ref="L8" location="'KM-FII-10-3'!A1" display="'KM-FII-10-3 "/>
    <hyperlink ref="L9" location="'KM-FII-10-M'!A1" display="'KM-FII-10-M "/>
    <hyperlink ref="L10" location="'KM-FII-10-E'!A1" display="KM-FII-10-E"/>
  </hyperlink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zoomScaleNormal="100" workbookViewId="0"/>
  </sheetViews>
  <sheetFormatPr defaultRowHeight="16.5" x14ac:dyDescent="0.3"/>
  <cols>
    <col min="1" max="1" width="11" style="153" customWidth="1"/>
    <col min="2" max="2" width="69.25" style="164" customWidth="1"/>
    <col min="3" max="3" width="10.875" style="153" bestFit="1" customWidth="1"/>
    <col min="4" max="16384" width="9" style="153"/>
  </cols>
  <sheetData>
    <row r="1" spans="1:6" x14ac:dyDescent="0.3">
      <c r="A1" s="151" t="s">
        <v>108</v>
      </c>
      <c r="B1" s="152" t="s">
        <v>105</v>
      </c>
    </row>
    <row r="2" spans="1:6" x14ac:dyDescent="0.3">
      <c r="A2" s="154"/>
      <c r="B2" s="155"/>
      <c r="D2" s="221">
        <f>A41</f>
        <v>0</v>
      </c>
      <c r="E2" s="221">
        <f>A43</f>
        <v>0</v>
      </c>
      <c r="F2" s="274" t="s">
        <v>170</v>
      </c>
    </row>
    <row r="3" spans="1:6" x14ac:dyDescent="0.3">
      <c r="A3" s="156" t="s">
        <v>81</v>
      </c>
      <c r="B3" s="157"/>
      <c r="C3" s="29" t="s">
        <v>47</v>
      </c>
      <c r="D3" s="3" t="s">
        <v>51</v>
      </c>
    </row>
    <row r="4" spans="1:6" x14ac:dyDescent="0.3">
      <c r="A4" s="158" t="s">
        <v>106</v>
      </c>
      <c r="B4" s="159">
        <f xml:space="preserve"> Alapa!$C$17</f>
        <v>0</v>
      </c>
      <c r="C4" s="29" t="s">
        <v>2</v>
      </c>
      <c r="D4" s="3" t="s">
        <v>52</v>
      </c>
    </row>
    <row r="5" spans="1:6" x14ac:dyDescent="0.3">
      <c r="A5" s="158" t="s">
        <v>54</v>
      </c>
      <c r="B5" s="160">
        <f xml:space="preserve"> Alapa!$C$12</f>
        <v>0</v>
      </c>
      <c r="C5" s="29" t="s">
        <v>39</v>
      </c>
      <c r="D5" s="3" t="s">
        <v>53</v>
      </c>
    </row>
    <row r="6" spans="1:6" x14ac:dyDescent="0.3">
      <c r="A6" s="158" t="s">
        <v>4</v>
      </c>
      <c r="B6" s="131">
        <f>Alapa!$C$15</f>
        <v>0</v>
      </c>
      <c r="C6" s="29" t="s">
        <v>109</v>
      </c>
      <c r="D6" s="3" t="s">
        <v>97</v>
      </c>
    </row>
    <row r="7" spans="1:6" x14ac:dyDescent="0.3">
      <c r="A7" s="158" t="s">
        <v>5</v>
      </c>
      <c r="B7" s="159" t="e">
        <f>VLOOKUP(D11,Alapa!$G$2:$H$22,2)</f>
        <v>#N/A</v>
      </c>
      <c r="C7" s="29" t="s">
        <v>84</v>
      </c>
      <c r="D7" s="3" t="s">
        <v>112</v>
      </c>
    </row>
    <row r="8" spans="1:6" x14ac:dyDescent="0.3">
      <c r="A8" s="158" t="s">
        <v>60</v>
      </c>
      <c r="B8" s="159" t="str">
        <f>IF(Alapa!$N$2=0," ",Alapa!$N$2)</f>
        <v xml:space="preserve"> </v>
      </c>
      <c r="C8" s="29" t="s">
        <v>110</v>
      </c>
      <c r="D8" s="3" t="s">
        <v>113</v>
      </c>
    </row>
    <row r="9" spans="1:6" x14ac:dyDescent="0.3">
      <c r="A9" s="154"/>
      <c r="B9" s="161"/>
      <c r="C9" s="29" t="s">
        <v>111</v>
      </c>
      <c r="D9" s="3" t="s">
        <v>61</v>
      </c>
    </row>
    <row r="10" spans="1:6" x14ac:dyDescent="0.3">
      <c r="A10" s="162"/>
      <c r="B10" s="163"/>
      <c r="C10" s="29" t="s">
        <v>128</v>
      </c>
      <c r="D10" s="3" t="s">
        <v>124</v>
      </c>
    </row>
    <row r="11" spans="1:6" x14ac:dyDescent="0.3">
      <c r="A11" s="162"/>
      <c r="B11" s="163"/>
      <c r="C11" s="3" t="s">
        <v>5</v>
      </c>
      <c r="D11" s="137">
        <v>1</v>
      </c>
    </row>
    <row r="12" spans="1:6" x14ac:dyDescent="0.3">
      <c r="A12" s="162"/>
      <c r="B12" s="163"/>
    </row>
    <row r="13" spans="1:6" x14ac:dyDescent="0.3">
      <c r="A13" s="162"/>
      <c r="B13" s="163"/>
    </row>
    <row r="14" spans="1:6" x14ac:dyDescent="0.3">
      <c r="A14" s="162"/>
      <c r="B14" s="163"/>
    </row>
    <row r="15" spans="1:6" x14ac:dyDescent="0.3">
      <c r="A15" s="162"/>
      <c r="B15" s="163"/>
    </row>
    <row r="16" spans="1:6" x14ac:dyDescent="0.3">
      <c r="A16" s="162"/>
      <c r="B16" s="163"/>
    </row>
    <row r="17" spans="1:2" x14ac:dyDescent="0.3">
      <c r="A17" s="162"/>
      <c r="B17" s="163"/>
    </row>
    <row r="18" spans="1:2" x14ac:dyDescent="0.3">
      <c r="A18" s="162"/>
      <c r="B18" s="163"/>
    </row>
    <row r="19" spans="1:2" x14ac:dyDescent="0.3">
      <c r="A19" s="162"/>
      <c r="B19" s="163"/>
    </row>
    <row r="20" spans="1:2" x14ac:dyDescent="0.3">
      <c r="A20" s="162"/>
      <c r="B20" s="163"/>
    </row>
    <row r="21" spans="1:2" x14ac:dyDescent="0.3">
      <c r="A21" s="162"/>
      <c r="B21" s="163"/>
    </row>
    <row r="22" spans="1:2" x14ac:dyDescent="0.3">
      <c r="A22" s="162"/>
      <c r="B22" s="163"/>
    </row>
    <row r="23" spans="1:2" x14ac:dyDescent="0.3">
      <c r="A23" s="162"/>
      <c r="B23" s="163"/>
    </row>
    <row r="24" spans="1:2" x14ac:dyDescent="0.3">
      <c r="A24" s="162"/>
      <c r="B24" s="163"/>
    </row>
    <row r="25" spans="1:2" x14ac:dyDescent="0.3">
      <c r="A25" s="162"/>
      <c r="B25" s="163"/>
    </row>
    <row r="26" spans="1:2" x14ac:dyDescent="0.3">
      <c r="A26" s="162"/>
      <c r="B26" s="163"/>
    </row>
    <row r="27" spans="1:2" x14ac:dyDescent="0.3">
      <c r="A27" s="162"/>
      <c r="B27" s="163"/>
    </row>
    <row r="28" spans="1:2" x14ac:dyDescent="0.3">
      <c r="A28" s="162"/>
      <c r="B28" s="163"/>
    </row>
    <row r="29" spans="1:2" x14ac:dyDescent="0.3">
      <c r="A29" s="162"/>
      <c r="B29" s="163"/>
    </row>
    <row r="30" spans="1:2" x14ac:dyDescent="0.3">
      <c r="A30" s="162"/>
      <c r="B30" s="163"/>
    </row>
    <row r="31" spans="1:2" x14ac:dyDescent="0.3">
      <c r="A31" s="162"/>
      <c r="B31" s="163"/>
    </row>
    <row r="32" spans="1:2" x14ac:dyDescent="0.3">
      <c r="A32" s="162"/>
      <c r="B32" s="163"/>
    </row>
    <row r="33" spans="1:2" x14ac:dyDescent="0.3">
      <c r="A33" s="162"/>
      <c r="B33" s="163"/>
    </row>
    <row r="34" spans="1:2" x14ac:dyDescent="0.3">
      <c r="A34" s="162"/>
      <c r="B34" s="163"/>
    </row>
    <row r="35" spans="1:2" x14ac:dyDescent="0.3">
      <c r="A35" s="162"/>
      <c r="B35" s="163"/>
    </row>
    <row r="36" spans="1:2" x14ac:dyDescent="0.3">
      <c r="A36" s="162"/>
      <c r="B36" s="163"/>
    </row>
    <row r="37" spans="1:2" x14ac:dyDescent="0.3">
      <c r="A37" s="162"/>
      <c r="B37" s="163"/>
    </row>
    <row r="38" spans="1:2" x14ac:dyDescent="0.3">
      <c r="A38" s="162"/>
      <c r="B38" s="163"/>
    </row>
    <row r="39" spans="1:2" x14ac:dyDescent="0.3">
      <c r="A39" s="246"/>
      <c r="B39" s="246"/>
    </row>
    <row r="40" spans="1:2" x14ac:dyDescent="0.3">
      <c r="A40" s="269" t="s">
        <v>107</v>
      </c>
      <c r="B40" s="246"/>
    </row>
    <row r="41" spans="1:2" x14ac:dyDescent="0.3">
      <c r="A41" s="3"/>
      <c r="B41" s="247"/>
    </row>
    <row r="42" spans="1:2" x14ac:dyDescent="0.3">
      <c r="A42" s="270" t="s">
        <v>24</v>
      </c>
      <c r="B42" s="23"/>
    </row>
    <row r="43" spans="1:2" x14ac:dyDescent="0.3">
      <c r="A43" s="3"/>
      <c r="B43" s="234"/>
    </row>
    <row r="44" spans="1:2" x14ac:dyDescent="0.3">
      <c r="A44" s="25"/>
      <c r="B44" s="25"/>
    </row>
  </sheetData>
  <phoneticPr fontId="0" type="noConversion"/>
  <hyperlinks>
    <hyperlink ref="C4" location="'KM-FII-01'!A1" display="KM-FII-01"/>
    <hyperlink ref="C5" location="'KM-FII-02'!A1" display="KM-FII-02"/>
    <hyperlink ref="C3" location="'KM-FII'!A1" display="KM-FII"/>
    <hyperlink ref="C6" location="'KM-FII-10-1'!A1" display="'KM-FII-10-1 "/>
    <hyperlink ref="C7" location="'KM-FII-10-2'!A1" display="'KM-FII-10-2"/>
    <hyperlink ref="C8" location="'KM-FII-10-3'!A1" display="'KM-FII-10-3 "/>
    <hyperlink ref="C9" location="'KM-FII-10-M'!A1" display="'KM-FII-10-M "/>
    <hyperlink ref="C10" location="'KM-FII-10-E'!A1" display="KM-FII-10-E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Header>&amp;R&amp;P/&amp;N</oddHeader>
    <oddFooter>&amp;L&amp;"Arial Narrow,Normál"&amp;8&amp;F/&amp;A&amp;C&amp;"Arial Narrow,Normál"&amp;8&amp;P/&amp;N&amp;R&amp;"Arial Narrow,Normál"&amp;8DigitAudit/AuditDok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220" customWidth="1"/>
    <col min="2" max="2" width="15.625" style="220" customWidth="1"/>
    <col min="3" max="3" width="23.75" style="220" bestFit="1" customWidth="1"/>
    <col min="4" max="4" width="11" style="220" customWidth="1"/>
    <col min="5" max="5" width="30.625" style="236" customWidth="1"/>
    <col min="6" max="6" width="10.875" style="220" bestFit="1" customWidth="1"/>
    <col min="7" max="16384" width="9" style="220"/>
  </cols>
  <sheetData>
    <row r="1" spans="1:10" x14ac:dyDescent="0.3">
      <c r="A1" s="156" t="s">
        <v>128</v>
      </c>
      <c r="B1" s="156"/>
      <c r="C1" s="156"/>
      <c r="D1" s="156"/>
      <c r="E1" s="152"/>
      <c r="H1" s="153"/>
      <c r="I1" s="221" t="s">
        <v>120</v>
      </c>
      <c r="J1" s="221" t="s">
        <v>121</v>
      </c>
    </row>
    <row r="2" spans="1:10" x14ac:dyDescent="0.3">
      <c r="A2" s="222"/>
      <c r="B2" s="222"/>
      <c r="C2" s="222"/>
      <c r="D2" s="286">
        <f>A24</f>
        <v>0</v>
      </c>
      <c r="E2" s="287">
        <f>A26</f>
        <v>0</v>
      </c>
      <c r="F2" s="273" t="s">
        <v>170</v>
      </c>
      <c r="H2" s="153"/>
    </row>
    <row r="3" spans="1:10" x14ac:dyDescent="0.3">
      <c r="A3" s="156" t="s">
        <v>122</v>
      </c>
      <c r="B3" s="156"/>
      <c r="C3" s="156"/>
      <c r="D3" s="156"/>
      <c r="E3" s="157"/>
      <c r="F3" s="29" t="s">
        <v>47</v>
      </c>
      <c r="G3" s="3" t="s">
        <v>51</v>
      </c>
      <c r="H3" s="153"/>
    </row>
    <row r="4" spans="1:10" x14ac:dyDescent="0.3">
      <c r="A4" s="158" t="s">
        <v>106</v>
      </c>
      <c r="B4" s="223">
        <f xml:space="preserve"> Alapa!$C$17</f>
        <v>0</v>
      </c>
      <c r="C4" s="224"/>
      <c r="D4" s="224"/>
      <c r="E4" s="225"/>
      <c r="F4" s="29" t="s">
        <v>2</v>
      </c>
      <c r="G4" s="3" t="s">
        <v>52</v>
      </c>
      <c r="H4" s="153"/>
    </row>
    <row r="5" spans="1:10" x14ac:dyDescent="0.3">
      <c r="A5" s="158" t="s">
        <v>54</v>
      </c>
      <c r="B5" s="223">
        <f xml:space="preserve"> Alapa!$C$12</f>
        <v>0</v>
      </c>
      <c r="C5" s="224"/>
      <c r="D5" s="224"/>
      <c r="E5" s="225"/>
      <c r="F5" s="29" t="s">
        <v>39</v>
      </c>
      <c r="G5" s="3" t="s">
        <v>53</v>
      </c>
      <c r="H5" s="153"/>
    </row>
    <row r="6" spans="1:10" x14ac:dyDescent="0.3">
      <c r="A6" s="158" t="s">
        <v>4</v>
      </c>
      <c r="B6" s="223">
        <f>Alapa!$C$15</f>
        <v>0</v>
      </c>
      <c r="C6" s="224"/>
      <c r="D6" s="224"/>
      <c r="E6" s="225"/>
      <c r="F6" s="29" t="s">
        <v>109</v>
      </c>
      <c r="G6" s="3" t="s">
        <v>97</v>
      </c>
      <c r="H6" s="153"/>
    </row>
    <row r="7" spans="1:10" x14ac:dyDescent="0.3">
      <c r="A7" s="158" t="s">
        <v>123</v>
      </c>
      <c r="B7" s="223" t="e">
        <f>VLOOKUP(G11,Alapa!$G$2:$H$22,2)</f>
        <v>#N/A</v>
      </c>
      <c r="C7" s="224"/>
      <c r="D7" s="224"/>
      <c r="E7" s="225"/>
      <c r="F7" s="29" t="s">
        <v>84</v>
      </c>
      <c r="G7" s="3" t="s">
        <v>112</v>
      </c>
      <c r="H7" s="153"/>
    </row>
    <row r="8" spans="1:10" x14ac:dyDescent="0.3">
      <c r="A8" s="158" t="s">
        <v>125</v>
      </c>
      <c r="B8" s="223" t="str">
        <f>IF(Alapa!$N$2=0," ",Alapa!$N$2)</f>
        <v xml:space="preserve"> </v>
      </c>
      <c r="C8" s="224"/>
      <c r="D8" s="224"/>
      <c r="E8" s="225"/>
      <c r="F8" s="29" t="s">
        <v>110</v>
      </c>
      <c r="G8" s="3" t="s">
        <v>113</v>
      </c>
    </row>
    <row r="9" spans="1:10" x14ac:dyDescent="0.3">
      <c r="A9" s="222"/>
      <c r="B9" s="222"/>
      <c r="C9" s="222"/>
      <c r="D9" s="222"/>
      <c r="E9" s="227"/>
      <c r="F9" s="29" t="s">
        <v>111</v>
      </c>
      <c r="G9" s="3" t="s">
        <v>61</v>
      </c>
    </row>
    <row r="10" spans="1:10" x14ac:dyDescent="0.3">
      <c r="A10" s="228" t="s">
        <v>126</v>
      </c>
      <c r="B10" s="228" t="s">
        <v>23</v>
      </c>
      <c r="C10" s="228" t="s">
        <v>85</v>
      </c>
      <c r="D10" s="228" t="s">
        <v>137</v>
      </c>
      <c r="E10" s="229" t="s">
        <v>127</v>
      </c>
      <c r="F10" s="29" t="s">
        <v>128</v>
      </c>
      <c r="G10" s="3" t="s">
        <v>124</v>
      </c>
    </row>
    <row r="11" spans="1:10" x14ac:dyDescent="0.3">
      <c r="A11" s="230">
        <v>1</v>
      </c>
      <c r="B11" s="231" t="s">
        <v>47</v>
      </c>
      <c r="C11" s="232" t="s">
        <v>51</v>
      </c>
      <c r="D11" s="271"/>
      <c r="E11" s="272"/>
      <c r="F11" s="4" t="s">
        <v>123</v>
      </c>
      <c r="G11" s="226">
        <v>1</v>
      </c>
    </row>
    <row r="12" spans="1:10" x14ac:dyDescent="0.3">
      <c r="A12" s="230">
        <v>2</v>
      </c>
      <c r="B12" s="231" t="s">
        <v>2</v>
      </c>
      <c r="C12" s="232" t="s">
        <v>52</v>
      </c>
      <c r="D12" s="271"/>
      <c r="E12" s="272"/>
    </row>
    <row r="13" spans="1:10" x14ac:dyDescent="0.3">
      <c r="A13" s="230">
        <v>3</v>
      </c>
      <c r="B13" s="231" t="s">
        <v>39</v>
      </c>
      <c r="C13" s="232" t="s">
        <v>53</v>
      </c>
      <c r="D13" s="271"/>
      <c r="E13" s="272"/>
    </row>
    <row r="14" spans="1:10" x14ac:dyDescent="0.3">
      <c r="A14" s="230">
        <v>4</v>
      </c>
      <c r="B14" s="231" t="s">
        <v>109</v>
      </c>
      <c r="C14" s="232" t="s">
        <v>97</v>
      </c>
      <c r="D14" s="271"/>
      <c r="E14" s="272"/>
    </row>
    <row r="15" spans="1:10" x14ac:dyDescent="0.3">
      <c r="A15" s="230">
        <v>5</v>
      </c>
      <c r="B15" s="231" t="s">
        <v>84</v>
      </c>
      <c r="C15" s="232" t="s">
        <v>112</v>
      </c>
      <c r="D15" s="271"/>
      <c r="E15" s="272"/>
    </row>
    <row r="16" spans="1:10" x14ac:dyDescent="0.3">
      <c r="A16" s="230">
        <v>6</v>
      </c>
      <c r="B16" s="231" t="s">
        <v>110</v>
      </c>
      <c r="C16" s="232" t="s">
        <v>113</v>
      </c>
      <c r="D16" s="271"/>
      <c r="E16" s="272"/>
    </row>
    <row r="17" spans="1:5" x14ac:dyDescent="0.3">
      <c r="A17" s="230">
        <v>7</v>
      </c>
      <c r="B17" s="231" t="s">
        <v>111</v>
      </c>
      <c r="C17" s="232" t="s">
        <v>61</v>
      </c>
      <c r="D17" s="271"/>
      <c r="E17" s="272"/>
    </row>
    <row r="18" spans="1:5" x14ac:dyDescent="0.3">
      <c r="A18" s="230"/>
      <c r="B18" s="231"/>
      <c r="C18" s="232"/>
      <c r="D18" s="230"/>
      <c r="E18" s="233"/>
    </row>
    <row r="19" spans="1:5" x14ac:dyDescent="0.3">
      <c r="A19" s="230"/>
      <c r="B19" s="231"/>
      <c r="C19" s="232"/>
      <c r="D19" s="230"/>
      <c r="E19" s="233"/>
    </row>
    <row r="20" spans="1:5" x14ac:dyDescent="0.3">
      <c r="A20" s="24"/>
      <c r="B20" s="23"/>
      <c r="C20" s="22"/>
      <c r="D20" s="22"/>
      <c r="E20" s="22"/>
    </row>
    <row r="21" spans="1:5" x14ac:dyDescent="0.3">
      <c r="A21" s="24"/>
      <c r="B21" s="23"/>
      <c r="C21" s="22"/>
      <c r="D21" s="22"/>
      <c r="E21" s="22"/>
    </row>
    <row r="22" spans="1:5" x14ac:dyDescent="0.3">
      <c r="A22" s="246"/>
      <c r="B22" s="246"/>
      <c r="C22" s="246"/>
      <c r="D22" s="246"/>
      <c r="E22" s="246"/>
    </row>
    <row r="23" spans="1:5" x14ac:dyDescent="0.3">
      <c r="A23" s="269" t="s">
        <v>107</v>
      </c>
      <c r="B23" s="246"/>
      <c r="C23" s="246"/>
      <c r="D23" s="246"/>
      <c r="E23" s="246"/>
    </row>
    <row r="24" spans="1:5" x14ac:dyDescent="0.3">
      <c r="A24" s="3"/>
      <c r="B24" s="247"/>
      <c r="C24" s="248"/>
      <c r="D24" s="249"/>
      <c r="E24" s="249"/>
    </row>
    <row r="25" spans="1:5" x14ac:dyDescent="0.3">
      <c r="A25" s="270" t="s">
        <v>24</v>
      </c>
      <c r="B25" s="23"/>
      <c r="C25" s="23"/>
      <c r="D25" s="22"/>
      <c r="E25" s="22"/>
    </row>
    <row r="26" spans="1:5" x14ac:dyDescent="0.3">
      <c r="A26" s="3"/>
      <c r="B26" s="234"/>
      <c r="C26" s="234"/>
      <c r="D26" s="280"/>
      <c r="E26" s="280"/>
    </row>
    <row r="27" spans="1:5" x14ac:dyDescent="0.3">
      <c r="A27" s="25"/>
      <c r="B27" s="25"/>
      <c r="C27" s="23"/>
      <c r="D27" s="22"/>
      <c r="E27" s="22"/>
    </row>
  </sheetData>
  <dataValidations count="1">
    <dataValidation type="list" allowBlank="1" showInputMessage="1" showErrorMessage="1" sqref="D11:D19">
      <formula1>$I$1:$J$1</formula1>
    </dataValidation>
  </dataValidations>
  <hyperlinks>
    <hyperlink ref="F4" location="'KM-FII-01'!A1" display="KM-FII-01"/>
    <hyperlink ref="F5" location="'KM-FII-02'!A1" display="KM-FII-02"/>
    <hyperlink ref="F3" location="'KM-FII'!A1" display="KM-FII"/>
    <hyperlink ref="F6" location="'KM-FII-10-1'!A1" display="'KM-FII-10-1 "/>
    <hyperlink ref="F7" location="'KM-FII-10-2'!A1" display="'KM-FII-10-2"/>
    <hyperlink ref="F8" location="'KM-FII-10-3'!A1" display="'KM-FII-10-3 "/>
    <hyperlink ref="F9" location="'KM-FII-10-M'!A1" display="'KM-FII-10-M "/>
    <hyperlink ref="B17" location="'KM-FII-10-M'!A1" display="'KM-FII-10-M "/>
    <hyperlink ref="B16" location="'KM-FII-10-3'!A1" display="'KM-FII-10-3 "/>
    <hyperlink ref="B15" location="'KM-FII-10-2'!A1" display="'KM-FII-10-2"/>
    <hyperlink ref="B14" location="'KM-FII-10-1'!A1" display="'KM-FII-10-1 "/>
    <hyperlink ref="B11" location="'KM-FII'!A1" display="KM-FII"/>
    <hyperlink ref="B13" location="'KM-FII-02'!A1" display="KM-FII-02"/>
    <hyperlink ref="B12" location="'KM-FII-01'!A1" display="KM-FII-01"/>
    <hyperlink ref="F10" location="'KM-FII-10-E'!A1" display="KM-FII-10-E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workbookViewId="0"/>
  </sheetViews>
  <sheetFormatPr defaultRowHeight="12" x14ac:dyDescent="0.2"/>
  <cols>
    <col min="1" max="1" width="5.625" style="1" customWidth="1"/>
    <col min="2" max="2" width="36.625" style="1" customWidth="1"/>
    <col min="3" max="4" width="20.625" style="1" customWidth="1"/>
    <col min="5" max="5" width="11.5" style="1" customWidth="1"/>
    <col min="6" max="6" width="20.625" style="1" customWidth="1"/>
    <col min="7" max="7" width="9.375" style="1" customWidth="1"/>
    <col min="8" max="8" width="18" style="1" customWidth="1"/>
    <col min="9" max="16384" width="9" style="1"/>
  </cols>
  <sheetData>
    <row r="1" spans="1:14" ht="32.1" customHeight="1" x14ac:dyDescent="0.2">
      <c r="A1" s="250"/>
      <c r="B1" s="251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250"/>
      <c r="B2" s="252"/>
      <c r="C2" s="252"/>
      <c r="D2"/>
      <c r="E2"/>
      <c r="F2" s="252"/>
      <c r="G2" s="252"/>
      <c r="H2" s="252"/>
      <c r="I2"/>
      <c r="J2" s="252"/>
      <c r="K2" s="252"/>
      <c r="L2" s="252"/>
      <c r="M2" s="252"/>
      <c r="N2" s="252"/>
    </row>
    <row r="3" spans="1:14" ht="15" customHeight="1" x14ac:dyDescent="0.2">
      <c r="A3" s="250"/>
      <c r="B3" s="252"/>
      <c r="C3" s="252"/>
      <c r="D3" s="253"/>
      <c r="E3"/>
      <c r="F3" s="252"/>
      <c r="G3" s="252"/>
      <c r="H3" s="252"/>
      <c r="I3"/>
      <c r="J3" s="252"/>
      <c r="K3" s="252"/>
      <c r="L3" s="252"/>
      <c r="M3"/>
      <c r="N3"/>
    </row>
    <row r="4" spans="1:14" ht="15" customHeight="1" x14ac:dyDescent="0.2">
      <c r="A4" s="250"/>
      <c r="B4" s="252"/>
      <c r="C4" s="252"/>
      <c r="D4"/>
      <c r="E4"/>
      <c r="F4"/>
      <c r="G4"/>
      <c r="H4"/>
      <c r="I4"/>
      <c r="J4" s="252"/>
      <c r="K4" s="252"/>
      <c r="L4" s="252"/>
      <c r="M4"/>
      <c r="N4"/>
    </row>
    <row r="5" spans="1:14" ht="15" customHeight="1" x14ac:dyDescent="0.2">
      <c r="A5" s="250"/>
      <c r="B5" s="252"/>
      <c r="C5" s="252"/>
      <c r="D5" s="253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250"/>
      <c r="B6" s="252"/>
      <c r="C6" s="252"/>
      <c r="D6" s="252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250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250"/>
      <c r="B8" s="254"/>
      <c r="C8" s="254"/>
      <c r="D8" s="254"/>
      <c r="E8" s="254"/>
      <c r="F8" s="254"/>
      <c r="G8" s="254"/>
      <c r="H8" s="254"/>
      <c r="I8" s="254"/>
    </row>
    <row r="9" spans="1:14" ht="14.25" x14ac:dyDescent="0.2">
      <c r="A9" s="250"/>
      <c r="B9" s="254"/>
      <c r="C9" s="254"/>
      <c r="D9" s="254"/>
      <c r="E9" s="254"/>
      <c r="F9" s="254"/>
      <c r="G9" s="254"/>
      <c r="H9" s="254"/>
      <c r="I9" s="254"/>
    </row>
    <row r="10" spans="1:14" ht="14.25" x14ac:dyDescent="0.2">
      <c r="A10" s="250"/>
      <c r="B10" s="252"/>
      <c r="C10" s="252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250"/>
      <c r="B11" s="252"/>
      <c r="C11" s="252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250"/>
      <c r="B12" s="252"/>
      <c r="C12" s="252"/>
      <c r="D12"/>
      <c r="E12"/>
      <c r="F12" s="255"/>
      <c r="G12"/>
      <c r="H12"/>
      <c r="I12"/>
      <c r="J12"/>
      <c r="K12"/>
      <c r="L12"/>
      <c r="M12"/>
      <c r="N12"/>
    </row>
    <row r="13" spans="1:14" ht="14.25" x14ac:dyDescent="0.2">
      <c r="A13" s="250"/>
      <c r="B13" s="252"/>
      <c r="C13" s="252"/>
      <c r="D13" s="252"/>
      <c r="E13"/>
      <c r="F13" s="255"/>
      <c r="G13"/>
      <c r="H13"/>
      <c r="I13"/>
      <c r="J13"/>
      <c r="K13"/>
      <c r="L13"/>
      <c r="M13"/>
      <c r="N13"/>
    </row>
    <row r="14" spans="1:14" ht="14.25" x14ac:dyDescent="0.2">
      <c r="A14" s="250"/>
      <c r="B14" s="252"/>
      <c r="C14" s="252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250"/>
      <c r="B15" s="252"/>
      <c r="C15" s="252"/>
      <c r="D15"/>
      <c r="E15"/>
      <c r="F15" s="255"/>
      <c r="G15"/>
      <c r="H15"/>
      <c r="I15"/>
      <c r="J15"/>
      <c r="K15"/>
      <c r="L15"/>
      <c r="M15"/>
      <c r="N15"/>
    </row>
    <row r="16" spans="1:14" ht="14.25" x14ac:dyDescent="0.2">
      <c r="A16" s="250"/>
      <c r="B16" s="254"/>
      <c r="C16" s="254"/>
      <c r="D16" s="254"/>
      <c r="E16" s="254"/>
      <c r="F16" s="254"/>
      <c r="G16" s="254"/>
      <c r="H16" s="254"/>
      <c r="I16" s="254"/>
    </row>
    <row r="17" spans="1:9" ht="14.25" x14ac:dyDescent="0.2">
      <c r="A17" s="250"/>
      <c r="B17" s="252"/>
      <c r="C17" s="252"/>
      <c r="D17" s="254"/>
      <c r="E17" s="254"/>
      <c r="F17" s="254"/>
      <c r="G17" s="254"/>
      <c r="H17" s="254"/>
      <c r="I17" s="254"/>
    </row>
    <row r="18" spans="1:9" ht="14.25" x14ac:dyDescent="0.2">
      <c r="A18" s="250"/>
      <c r="B18" s="252"/>
      <c r="C18" s="252"/>
      <c r="D18" s="254"/>
      <c r="E18" s="254"/>
      <c r="F18" s="254"/>
      <c r="G18" s="254"/>
      <c r="H18" s="254"/>
      <c r="I18" s="254"/>
    </row>
    <row r="19" spans="1:9" ht="14.25" x14ac:dyDescent="0.2">
      <c r="A19" s="250"/>
      <c r="B19" s="252"/>
      <c r="C19" s="252"/>
      <c r="D19" s="254"/>
      <c r="E19" s="254"/>
      <c r="F19" s="254"/>
      <c r="G19" s="254"/>
      <c r="H19" s="254"/>
      <c r="I19" s="254"/>
    </row>
    <row r="20" spans="1:9" ht="14.25" x14ac:dyDescent="0.2">
      <c r="A20" s="250"/>
      <c r="B20" s="252"/>
      <c r="C20" s="252"/>
      <c r="D20" s="254"/>
      <c r="E20" s="254"/>
      <c r="F20" s="254"/>
      <c r="G20" s="254"/>
      <c r="H20" s="254"/>
      <c r="I20" s="254"/>
    </row>
    <row r="21" spans="1:9" ht="14.25" x14ac:dyDescent="0.2">
      <c r="A21" s="250"/>
      <c r="B21" s="252"/>
      <c r="C21" s="252"/>
      <c r="D21" s="254"/>
      <c r="E21" s="254"/>
      <c r="F21" s="254"/>
      <c r="G21" s="254"/>
      <c r="H21" s="254"/>
      <c r="I21" s="254"/>
    </row>
    <row r="22" spans="1:9" ht="14.25" x14ac:dyDescent="0.2">
      <c r="A22" s="250"/>
      <c r="B22" s="254"/>
      <c r="C22" s="254"/>
      <c r="D22" s="254"/>
      <c r="E22" s="254"/>
      <c r="F22" s="254"/>
      <c r="G22" s="254"/>
      <c r="H22" s="254"/>
      <c r="I22" s="254"/>
    </row>
    <row r="23" spans="1:9" ht="14.25" x14ac:dyDescent="0.2">
      <c r="A23" s="250"/>
      <c r="B23" s="252"/>
      <c r="C23" s="252"/>
      <c r="D23" s="254"/>
      <c r="E23" s="254"/>
      <c r="F23" s="254"/>
      <c r="G23" s="254"/>
      <c r="H23" s="254"/>
      <c r="I23" s="254"/>
    </row>
    <row r="24" spans="1:9" ht="14.25" x14ac:dyDescent="0.2">
      <c r="A24" s="250"/>
      <c r="B24" s="252"/>
      <c r="C24" s="252"/>
      <c r="D24" s="254"/>
      <c r="E24" s="254"/>
      <c r="F24" s="254"/>
      <c r="G24" s="254"/>
      <c r="H24" s="254"/>
      <c r="I24" s="254"/>
    </row>
    <row r="25" spans="1:9" ht="14.25" x14ac:dyDescent="0.2">
      <c r="A25" s="250"/>
      <c r="B25" s="252"/>
      <c r="C25" s="252"/>
      <c r="D25" s="254"/>
      <c r="E25" s="254"/>
      <c r="F25" s="254"/>
      <c r="G25" s="254"/>
      <c r="H25" s="254"/>
      <c r="I25" s="254"/>
    </row>
    <row r="26" spans="1:9" ht="14.25" x14ac:dyDescent="0.2">
      <c r="A26" s="250"/>
      <c r="B26" s="254"/>
      <c r="C26" s="254"/>
      <c r="D26" s="254"/>
      <c r="E26" s="254"/>
      <c r="F26" s="254"/>
      <c r="G26" s="254"/>
      <c r="H26" s="254"/>
      <c r="I26" s="254"/>
    </row>
    <row r="27" spans="1:9" ht="14.25" x14ac:dyDescent="0.2">
      <c r="A27" s="250"/>
      <c r="B27" s="252"/>
      <c r="C27" s="252"/>
      <c r="D27" s="254"/>
      <c r="E27" s="254"/>
      <c r="F27" s="254"/>
      <c r="G27" s="254"/>
      <c r="H27" s="254"/>
      <c r="I27" s="254"/>
    </row>
    <row r="28" spans="1:9" ht="14.25" x14ac:dyDescent="0.2">
      <c r="A28" s="250"/>
      <c r="B28" s="254"/>
      <c r="C28" s="254"/>
      <c r="D28" s="254"/>
      <c r="E28" s="254"/>
      <c r="F28" s="254"/>
      <c r="G28" s="254"/>
      <c r="H28" s="254"/>
      <c r="I28" s="254"/>
    </row>
    <row r="29" spans="1:9" ht="14.25" x14ac:dyDescent="0.2">
      <c r="A29" s="250"/>
      <c r="B29" s="252"/>
      <c r="C29" s="252"/>
      <c r="D29" s="254"/>
      <c r="E29" s="254"/>
      <c r="F29" s="254"/>
      <c r="G29" s="254"/>
      <c r="H29" s="254"/>
      <c r="I29" s="254"/>
    </row>
    <row r="30" spans="1:9" ht="14.25" x14ac:dyDescent="0.2">
      <c r="A30" s="250"/>
      <c r="B30" s="252"/>
      <c r="C30" s="252"/>
      <c r="D30" s="254"/>
      <c r="E30" s="254"/>
      <c r="F30" s="254"/>
      <c r="G30" s="254"/>
      <c r="H30" s="254"/>
      <c r="I30" s="254"/>
    </row>
    <row r="31" spans="1:9" ht="14.25" x14ac:dyDescent="0.2">
      <c r="A31" s="250"/>
      <c r="B31" s="252"/>
      <c r="C31" s="252"/>
      <c r="D31" s="254"/>
      <c r="E31" s="254"/>
      <c r="F31" s="254"/>
      <c r="G31" s="254"/>
      <c r="H31" s="254"/>
      <c r="I31" s="254"/>
    </row>
    <row r="32" spans="1:9" ht="14.25" x14ac:dyDescent="0.2">
      <c r="A32" s="250"/>
      <c r="B32" s="252"/>
      <c r="C32" s="252"/>
      <c r="D32" s="254"/>
      <c r="E32" s="254"/>
      <c r="F32" s="254"/>
      <c r="G32" s="254"/>
      <c r="H32" s="254"/>
      <c r="I32" s="254"/>
    </row>
    <row r="33" spans="1:9" ht="14.25" x14ac:dyDescent="0.2">
      <c r="A33" s="250"/>
      <c r="B33" s="252"/>
      <c r="C33" s="252"/>
      <c r="D33" s="252"/>
      <c r="E33" s="252"/>
      <c r="F33" s="254"/>
      <c r="G33" s="254"/>
      <c r="H33" s="254"/>
      <c r="I33" s="254"/>
    </row>
    <row r="34" spans="1:9" ht="14.25" x14ac:dyDescent="0.2">
      <c r="A34" s="250"/>
      <c r="B34" s="252"/>
      <c r="C34" s="252"/>
      <c r="D34" s="252"/>
      <c r="E34"/>
      <c r="F34" s="254"/>
      <c r="G34" s="254"/>
      <c r="H34" s="254"/>
      <c r="I34" s="254"/>
    </row>
    <row r="35" spans="1:9" ht="14.25" x14ac:dyDescent="0.2">
      <c r="A35" s="250"/>
      <c r="B35" s="252"/>
      <c r="C35" s="252"/>
      <c r="D35" s="252"/>
      <c r="E35"/>
      <c r="F35" s="254"/>
      <c r="G35" s="254"/>
      <c r="H35" s="254"/>
      <c r="I35" s="254"/>
    </row>
    <row r="36" spans="1:9" ht="14.25" x14ac:dyDescent="0.2">
      <c r="A36" s="250"/>
      <c r="B36" s="254"/>
      <c r="C36" s="254"/>
      <c r="D36" s="254"/>
      <c r="E36" s="254"/>
      <c r="F36" s="254"/>
      <c r="G36" s="254"/>
      <c r="H36" s="254"/>
      <c r="I36" s="254"/>
    </row>
    <row r="37" spans="1:9" x14ac:dyDescent="0.2">
      <c r="A37" s="250"/>
      <c r="B37" s="250"/>
      <c r="C37" s="250"/>
      <c r="D37" s="250"/>
      <c r="E37" s="250"/>
      <c r="F37" s="250"/>
    </row>
    <row r="38" spans="1:9" x14ac:dyDescent="0.2">
      <c r="A38" s="250"/>
      <c r="B38" s="250"/>
      <c r="C38" s="250"/>
      <c r="D38" s="250"/>
      <c r="E38" s="250"/>
      <c r="F38" s="250"/>
    </row>
    <row r="39" spans="1:9" x14ac:dyDescent="0.2">
      <c r="A39" s="250"/>
      <c r="B39" s="250"/>
      <c r="C39" s="250"/>
      <c r="D39" s="250"/>
      <c r="E39" s="250"/>
      <c r="F39" s="250"/>
    </row>
    <row r="40" spans="1:9" x14ac:dyDescent="0.2">
      <c r="A40" s="250"/>
      <c r="B40" s="250"/>
      <c r="C40" s="250"/>
      <c r="D40" s="250"/>
      <c r="E40" s="250"/>
      <c r="F40" s="250"/>
    </row>
    <row r="41" spans="1:9" x14ac:dyDescent="0.2">
      <c r="A41" s="250"/>
      <c r="B41" s="250"/>
      <c r="C41" s="250"/>
      <c r="D41" s="250"/>
      <c r="E41" s="250"/>
      <c r="F41" s="250"/>
    </row>
    <row r="42" spans="1:9" x14ac:dyDescent="0.2">
      <c r="A42" s="250"/>
      <c r="B42" s="250"/>
      <c r="C42" s="250"/>
      <c r="D42" s="250"/>
      <c r="E42" s="250"/>
      <c r="F42" s="250"/>
    </row>
    <row r="43" spans="1:9" x14ac:dyDescent="0.2">
      <c r="A43" s="250"/>
      <c r="B43" s="250"/>
      <c r="C43" s="250"/>
      <c r="D43" s="250"/>
      <c r="E43" s="250"/>
      <c r="F43" s="250"/>
    </row>
    <row r="44" spans="1:9" x14ac:dyDescent="0.2">
      <c r="A44" s="250"/>
      <c r="B44" s="250"/>
      <c r="C44" s="250"/>
      <c r="D44" s="250"/>
      <c r="E44" s="250"/>
      <c r="F44" s="250"/>
    </row>
    <row r="45" spans="1:9" x14ac:dyDescent="0.2">
      <c r="A45" s="250"/>
      <c r="B45" s="250"/>
      <c r="C45" s="250"/>
      <c r="D45" s="250"/>
      <c r="E45" s="250"/>
      <c r="F45" s="250"/>
    </row>
    <row r="46" spans="1:9" x14ac:dyDescent="0.2">
      <c r="A46" s="250"/>
      <c r="B46" s="250"/>
      <c r="C46" s="250"/>
      <c r="D46" s="250"/>
      <c r="E46" s="250"/>
      <c r="F46" s="250"/>
    </row>
    <row r="47" spans="1:9" x14ac:dyDescent="0.2">
      <c r="A47" s="250"/>
      <c r="B47" s="250"/>
      <c r="C47" s="250"/>
      <c r="D47" s="250"/>
      <c r="E47" s="250"/>
      <c r="F47" s="250"/>
    </row>
    <row r="48" spans="1:9" x14ac:dyDescent="0.2">
      <c r="A48" s="250"/>
      <c r="B48" s="250"/>
      <c r="C48" s="250"/>
      <c r="D48" s="250"/>
      <c r="E48" s="250"/>
      <c r="F48" s="250"/>
    </row>
    <row r="49" spans="1:8" x14ac:dyDescent="0.2">
      <c r="A49" s="250"/>
      <c r="B49" s="250"/>
      <c r="C49" s="250"/>
      <c r="D49" s="250"/>
      <c r="E49" s="250"/>
      <c r="F49" s="250"/>
    </row>
    <row r="50" spans="1:8" s="2" customFormat="1" ht="15.75" x14ac:dyDescent="0.25">
      <c r="A50" s="256"/>
      <c r="B50" s="252"/>
      <c r="C50" s="252"/>
      <c r="D50"/>
      <c r="E50"/>
      <c r="F50"/>
      <c r="G50"/>
      <c r="H50"/>
    </row>
    <row r="51" spans="1:8" s="2" customFormat="1" ht="15.75" x14ac:dyDescent="0.25">
      <c r="A51" s="256"/>
      <c r="B51"/>
      <c r="C51"/>
      <c r="D51"/>
      <c r="E51"/>
      <c r="F51"/>
      <c r="G51"/>
      <c r="H51"/>
    </row>
    <row r="52" spans="1:8" s="2" customFormat="1" ht="15.75" x14ac:dyDescent="0.25">
      <c r="A52" s="256"/>
      <c r="B52"/>
      <c r="C52"/>
      <c r="D52"/>
      <c r="E52"/>
      <c r="F52"/>
      <c r="G52"/>
      <c r="H52"/>
    </row>
    <row r="53" spans="1:8" s="2" customFormat="1" ht="15.75" x14ac:dyDescent="0.25">
      <c r="A53" s="256"/>
      <c r="B53"/>
      <c r="C53"/>
      <c r="D53"/>
      <c r="E53"/>
      <c r="F53"/>
      <c r="G53"/>
      <c r="H53"/>
    </row>
    <row r="54" spans="1:8" s="2" customFormat="1" ht="15.75" x14ac:dyDescent="0.25">
      <c r="A54" s="256"/>
      <c r="B54"/>
      <c r="C54"/>
      <c r="D54"/>
      <c r="E54"/>
      <c r="F54"/>
      <c r="G54"/>
      <c r="H54"/>
    </row>
    <row r="55" spans="1:8" s="2" customFormat="1" ht="15.75" x14ac:dyDescent="0.25">
      <c r="A55" s="256"/>
      <c r="B55"/>
      <c r="C55"/>
      <c r="D55"/>
      <c r="E55"/>
      <c r="F55"/>
      <c r="G55"/>
      <c r="H55"/>
    </row>
    <row r="56" spans="1:8" s="2" customFormat="1" ht="15.75" x14ac:dyDescent="0.25">
      <c r="A56" s="256"/>
      <c r="B56"/>
      <c r="C56"/>
      <c r="D56"/>
      <c r="E56"/>
      <c r="F56"/>
      <c r="G56"/>
      <c r="H56"/>
    </row>
    <row r="57" spans="1:8" s="2" customFormat="1" ht="15.75" x14ac:dyDescent="0.25">
      <c r="A57" s="256"/>
      <c r="B57"/>
      <c r="C57"/>
      <c r="D57"/>
      <c r="E57"/>
      <c r="F57"/>
      <c r="G57"/>
      <c r="H57"/>
    </row>
    <row r="58" spans="1:8" s="2" customFormat="1" ht="15.75" x14ac:dyDescent="0.25">
      <c r="A58" s="256"/>
      <c r="B58"/>
      <c r="C58"/>
      <c r="D58"/>
      <c r="E58"/>
      <c r="F58"/>
      <c r="G58"/>
      <c r="H58"/>
    </row>
    <row r="59" spans="1:8" s="2" customFormat="1" ht="15.75" x14ac:dyDescent="0.25">
      <c r="A59" s="256"/>
      <c r="B59"/>
      <c r="C59"/>
      <c r="D59"/>
      <c r="E59"/>
      <c r="F59"/>
      <c r="G59"/>
      <c r="H59"/>
    </row>
    <row r="60" spans="1:8" s="2" customFormat="1" ht="15.75" x14ac:dyDescent="0.25">
      <c r="A60" s="256"/>
      <c r="B60"/>
      <c r="C60"/>
      <c r="D60"/>
      <c r="E60"/>
      <c r="F60"/>
      <c r="G60"/>
      <c r="H60"/>
    </row>
    <row r="61" spans="1:8" s="2" customFormat="1" ht="15.75" x14ac:dyDescent="0.25">
      <c r="A61" s="256"/>
      <c r="B61"/>
      <c r="C61"/>
      <c r="D61"/>
      <c r="E61"/>
      <c r="F61"/>
      <c r="G61"/>
      <c r="H61"/>
    </row>
    <row r="62" spans="1:8" s="2" customFormat="1" ht="15.75" x14ac:dyDescent="0.25">
      <c r="A62" s="256"/>
      <c r="B62"/>
      <c r="C62"/>
      <c r="D62"/>
      <c r="E62"/>
      <c r="F62"/>
      <c r="G62"/>
      <c r="H62"/>
    </row>
    <row r="63" spans="1:8" s="2" customFormat="1" ht="15.75" x14ac:dyDescent="0.25">
      <c r="A63" s="256"/>
      <c r="B63"/>
      <c r="C63"/>
      <c r="D63"/>
      <c r="E63"/>
      <c r="F63"/>
      <c r="G63"/>
      <c r="H63"/>
    </row>
    <row r="64" spans="1:8" s="2" customFormat="1" ht="15.75" x14ac:dyDescent="0.25">
      <c r="A64" s="256"/>
      <c r="B64"/>
      <c r="C64"/>
      <c r="D64"/>
      <c r="E64"/>
      <c r="F64"/>
      <c r="G64"/>
      <c r="H64"/>
    </row>
    <row r="65" spans="1:8" s="2" customFormat="1" ht="15.75" x14ac:dyDescent="0.25">
      <c r="A65" s="256"/>
      <c r="B65"/>
      <c r="C65"/>
      <c r="D65"/>
      <c r="E65"/>
      <c r="F65"/>
      <c r="G65"/>
      <c r="H65"/>
    </row>
    <row r="66" spans="1:8" s="2" customFormat="1" ht="15.75" x14ac:dyDescent="0.25">
      <c r="A66" s="256"/>
      <c r="B66"/>
      <c r="C66"/>
      <c r="D66"/>
      <c r="E66"/>
      <c r="F66"/>
      <c r="G66"/>
      <c r="H66"/>
    </row>
    <row r="67" spans="1:8" s="2" customFormat="1" ht="15.75" x14ac:dyDescent="0.25">
      <c r="A67" s="256"/>
      <c r="B67"/>
      <c r="C67"/>
      <c r="D67"/>
      <c r="E67"/>
      <c r="F67"/>
      <c r="G67"/>
      <c r="H67"/>
    </row>
    <row r="68" spans="1:8" s="2" customFormat="1" ht="15.75" x14ac:dyDescent="0.25">
      <c r="A68" s="256"/>
      <c r="B68"/>
      <c r="C68"/>
      <c r="D68"/>
      <c r="E68"/>
      <c r="F68"/>
      <c r="G68"/>
      <c r="H68"/>
    </row>
    <row r="69" spans="1:8" s="2" customFormat="1" ht="15.75" x14ac:dyDescent="0.25">
      <c r="A69" s="256"/>
      <c r="B69"/>
      <c r="C69"/>
      <c r="D69"/>
      <c r="E69"/>
      <c r="F69"/>
      <c r="G69"/>
      <c r="H69"/>
    </row>
    <row r="70" spans="1:8" s="2" customFormat="1" ht="15.75" x14ac:dyDescent="0.25">
      <c r="A70" s="256"/>
      <c r="B70"/>
      <c r="C70"/>
      <c r="D70"/>
      <c r="E70"/>
      <c r="F70"/>
      <c r="G70"/>
      <c r="H70"/>
    </row>
    <row r="71" spans="1:8" s="2" customFormat="1" ht="15.75" x14ac:dyDescent="0.25">
      <c r="A71" s="256"/>
      <c r="B71"/>
      <c r="C71"/>
      <c r="D71"/>
      <c r="E71"/>
      <c r="F71"/>
      <c r="G71"/>
      <c r="H71"/>
    </row>
    <row r="72" spans="1:8" s="2" customFormat="1" ht="15.75" x14ac:dyDescent="0.25">
      <c r="A72" s="256"/>
      <c r="B72"/>
      <c r="C72"/>
      <c r="D72"/>
      <c r="E72"/>
      <c r="F72"/>
      <c r="G72"/>
      <c r="H72"/>
    </row>
    <row r="73" spans="1:8" s="2" customFormat="1" ht="15.75" x14ac:dyDescent="0.25">
      <c r="A73" s="256"/>
      <c r="B73"/>
      <c r="C73"/>
      <c r="D73"/>
      <c r="E73"/>
      <c r="F73"/>
      <c r="G73"/>
      <c r="H73"/>
    </row>
    <row r="74" spans="1:8" s="2" customFormat="1" ht="15.75" x14ac:dyDescent="0.25">
      <c r="A74" s="256"/>
      <c r="B74"/>
      <c r="C74"/>
      <c r="D74"/>
      <c r="E74"/>
      <c r="F74"/>
      <c r="G74"/>
      <c r="H74"/>
    </row>
    <row r="75" spans="1:8" s="2" customFormat="1" ht="15.75" x14ac:dyDescent="0.25">
      <c r="A75" s="256"/>
      <c r="B75"/>
      <c r="C75"/>
      <c r="D75"/>
      <c r="E75"/>
      <c r="F75"/>
      <c r="G75"/>
      <c r="H75"/>
    </row>
    <row r="76" spans="1:8" s="2" customFormat="1" ht="15.75" x14ac:dyDescent="0.25">
      <c r="A76" s="256"/>
      <c r="B76"/>
      <c r="C76"/>
      <c r="D76"/>
      <c r="E76"/>
      <c r="F76"/>
      <c r="G76"/>
      <c r="H76"/>
    </row>
    <row r="77" spans="1:8" s="2" customFormat="1" ht="15.75" x14ac:dyDescent="0.25">
      <c r="A77" s="256"/>
      <c r="B77"/>
      <c r="C77"/>
      <c r="D77"/>
      <c r="E77"/>
      <c r="F77"/>
      <c r="G77"/>
      <c r="H77"/>
    </row>
    <row r="78" spans="1:8" s="2" customFormat="1" ht="15.75" x14ac:dyDescent="0.25">
      <c r="A78" s="256"/>
      <c r="B78"/>
      <c r="C78"/>
      <c r="D78"/>
      <c r="E78"/>
      <c r="F78"/>
      <c r="G78"/>
      <c r="H78"/>
    </row>
    <row r="79" spans="1:8" s="2" customFormat="1" ht="15.75" x14ac:dyDescent="0.25">
      <c r="A79" s="256"/>
      <c r="B79"/>
      <c r="C79"/>
      <c r="D79"/>
      <c r="E79"/>
      <c r="F79"/>
      <c r="G79"/>
      <c r="H79"/>
    </row>
    <row r="80" spans="1:8" s="2" customFormat="1" ht="15.75" x14ac:dyDescent="0.25">
      <c r="A80" s="256"/>
      <c r="B80"/>
      <c r="C80"/>
      <c r="D80"/>
      <c r="E80"/>
      <c r="F80"/>
      <c r="G80"/>
      <c r="H80"/>
    </row>
    <row r="81" spans="1:8" s="2" customFormat="1" ht="15.75" x14ac:dyDescent="0.25">
      <c r="A81" s="256"/>
      <c r="B81"/>
      <c r="C81"/>
      <c r="D81"/>
      <c r="E81"/>
      <c r="F81"/>
      <c r="G81"/>
      <c r="H81"/>
    </row>
    <row r="82" spans="1:8" s="2" customFormat="1" ht="15.75" x14ac:dyDescent="0.25">
      <c r="A82" s="256"/>
      <c r="B82"/>
      <c r="C82"/>
      <c r="D82"/>
      <c r="E82"/>
      <c r="F82"/>
      <c r="G82"/>
      <c r="H82"/>
    </row>
    <row r="83" spans="1:8" s="2" customFormat="1" ht="15.75" x14ac:dyDescent="0.25">
      <c r="A83" s="256"/>
      <c r="B83"/>
      <c r="C83"/>
      <c r="D83"/>
      <c r="E83"/>
      <c r="F83"/>
      <c r="G83"/>
      <c r="H83"/>
    </row>
    <row r="84" spans="1:8" s="2" customFormat="1" ht="15.75" x14ac:dyDescent="0.25">
      <c r="A84" s="256"/>
      <c r="B84"/>
      <c r="C84"/>
      <c r="D84"/>
      <c r="E84"/>
      <c r="F84"/>
      <c r="G84"/>
      <c r="H84"/>
    </row>
    <row r="85" spans="1:8" s="2" customFormat="1" ht="15.75" x14ac:dyDescent="0.25">
      <c r="A85" s="256"/>
      <c r="B85"/>
      <c r="C85"/>
      <c r="D85"/>
      <c r="E85"/>
      <c r="F85"/>
      <c r="G85"/>
      <c r="H85"/>
    </row>
    <row r="86" spans="1:8" s="2" customFormat="1" ht="15.75" x14ac:dyDescent="0.25">
      <c r="A86" s="256"/>
      <c r="B86"/>
      <c r="C86"/>
      <c r="D86"/>
      <c r="E86"/>
      <c r="F86"/>
      <c r="G86"/>
      <c r="H86"/>
    </row>
    <row r="87" spans="1:8" s="2" customFormat="1" ht="15.75" x14ac:dyDescent="0.25">
      <c r="A87" s="256"/>
      <c r="B87"/>
      <c r="C87"/>
      <c r="D87"/>
      <c r="E87"/>
      <c r="F87"/>
      <c r="G87"/>
      <c r="H87"/>
    </row>
    <row r="88" spans="1:8" s="2" customFormat="1" ht="15.75" x14ac:dyDescent="0.25">
      <c r="A88" s="256"/>
      <c r="B88"/>
      <c r="C88"/>
      <c r="D88"/>
      <c r="E88"/>
      <c r="F88"/>
      <c r="G88"/>
      <c r="H88"/>
    </row>
    <row r="89" spans="1:8" s="2" customFormat="1" ht="15.75" x14ac:dyDescent="0.25">
      <c r="A89" s="256"/>
      <c r="B89"/>
      <c r="C89"/>
      <c r="D89"/>
      <c r="E89"/>
      <c r="F89"/>
      <c r="G89"/>
      <c r="H89"/>
    </row>
    <row r="90" spans="1:8" s="2" customFormat="1" ht="15.75" x14ac:dyDescent="0.25">
      <c r="A90" s="256"/>
      <c r="B90"/>
      <c r="C90"/>
      <c r="D90"/>
      <c r="E90"/>
      <c r="F90"/>
      <c r="G90"/>
      <c r="H90"/>
    </row>
    <row r="91" spans="1:8" s="2" customFormat="1" ht="15.75" x14ac:dyDescent="0.25">
      <c r="A91" s="256"/>
      <c r="B91"/>
      <c r="C91"/>
      <c r="D91"/>
      <c r="E91"/>
      <c r="F91"/>
      <c r="G91"/>
      <c r="H91"/>
    </row>
    <row r="92" spans="1:8" s="2" customFormat="1" ht="15.75" x14ac:dyDescent="0.25">
      <c r="A92" s="256"/>
      <c r="B92"/>
      <c r="C92"/>
      <c r="D92"/>
      <c r="E92"/>
      <c r="F92"/>
      <c r="G92"/>
      <c r="H92"/>
    </row>
    <row r="93" spans="1:8" s="2" customFormat="1" ht="15.75" x14ac:dyDescent="0.25">
      <c r="A93" s="256"/>
      <c r="B93"/>
      <c r="C93"/>
      <c r="D93"/>
      <c r="E93"/>
      <c r="F93"/>
      <c r="G93"/>
      <c r="H93"/>
    </row>
    <row r="94" spans="1:8" s="2" customFormat="1" ht="15.75" x14ac:dyDescent="0.25">
      <c r="A94" s="256"/>
      <c r="B94"/>
      <c r="C94"/>
      <c r="D94"/>
      <c r="E94"/>
      <c r="F94"/>
      <c r="G94"/>
      <c r="H94"/>
    </row>
    <row r="95" spans="1:8" s="2" customFormat="1" ht="15.75" x14ac:dyDescent="0.25">
      <c r="A95" s="256"/>
      <c r="B95"/>
      <c r="C95"/>
      <c r="D95"/>
      <c r="E95"/>
      <c r="F95"/>
      <c r="G95"/>
      <c r="H95"/>
    </row>
    <row r="96" spans="1:8" s="2" customFormat="1" ht="15.75" x14ac:dyDescent="0.25">
      <c r="A96" s="256"/>
      <c r="B96"/>
      <c r="C96"/>
      <c r="D96"/>
      <c r="E96"/>
      <c r="F96"/>
      <c r="G96"/>
      <c r="H96"/>
    </row>
    <row r="97" spans="1:8" s="2" customFormat="1" ht="15.75" x14ac:dyDescent="0.25">
      <c r="A97" s="256"/>
      <c r="B97"/>
      <c r="C97"/>
      <c r="D97"/>
      <c r="E97"/>
      <c r="F97"/>
      <c r="G97"/>
      <c r="H97"/>
    </row>
    <row r="98" spans="1:8" s="2" customFormat="1" ht="15.75" x14ac:dyDescent="0.25">
      <c r="A98" s="256"/>
      <c r="B98"/>
      <c r="C98"/>
      <c r="D98"/>
      <c r="E98"/>
      <c r="F98"/>
      <c r="G98"/>
      <c r="H98"/>
    </row>
    <row r="99" spans="1:8" s="2" customFormat="1" ht="15.75" x14ac:dyDescent="0.25">
      <c r="A99" s="256"/>
      <c r="B99" s="252"/>
      <c r="C99" s="252"/>
      <c r="D99" s="252"/>
      <c r="E99" s="252"/>
      <c r="F99"/>
      <c r="G99"/>
      <c r="H99"/>
    </row>
    <row r="100" spans="1:8" s="2" customFormat="1" ht="15.75" x14ac:dyDescent="0.25">
      <c r="A100" s="256"/>
      <c r="B100" s="252"/>
      <c r="C100" s="252"/>
      <c r="D100" s="252"/>
      <c r="E100" s="252"/>
      <c r="F100"/>
      <c r="G100"/>
      <c r="H100"/>
    </row>
    <row r="101" spans="1:8" s="2" customFormat="1" ht="15.75" x14ac:dyDescent="0.25">
      <c r="A101" s="256"/>
      <c r="B101" s="252"/>
      <c r="C101" s="252"/>
      <c r="D101" s="252"/>
      <c r="E101" s="252"/>
      <c r="F101"/>
      <c r="G101"/>
      <c r="H101"/>
    </row>
    <row r="102" spans="1:8" s="2" customFormat="1" ht="15.75" x14ac:dyDescent="0.25">
      <c r="A102" s="256"/>
      <c r="B102" s="252"/>
      <c r="C102" s="252"/>
      <c r="D102" s="252"/>
      <c r="E102" s="252"/>
      <c r="F102"/>
      <c r="G102"/>
      <c r="H102"/>
    </row>
    <row r="103" spans="1:8" s="2" customFormat="1" ht="15.75" x14ac:dyDescent="0.25">
      <c r="A103" s="256"/>
      <c r="B103" s="252"/>
      <c r="C103" s="252"/>
      <c r="D103" s="252"/>
      <c r="E103" s="252"/>
      <c r="F103"/>
      <c r="G103"/>
      <c r="H103"/>
    </row>
    <row r="104" spans="1:8" s="2" customFormat="1" ht="15.75" x14ac:dyDescent="0.25">
      <c r="A104" s="256"/>
      <c r="B104" s="252"/>
      <c r="C104" s="252"/>
      <c r="D104" s="252"/>
      <c r="E104" s="252"/>
      <c r="F104"/>
      <c r="G104"/>
      <c r="H104"/>
    </row>
    <row r="105" spans="1:8" s="2" customFormat="1" ht="15.75" x14ac:dyDescent="0.25">
      <c r="A105" s="256"/>
      <c r="B105" s="252"/>
      <c r="C105" s="252"/>
      <c r="D105" s="252"/>
      <c r="E105" s="252"/>
      <c r="F105"/>
      <c r="G105"/>
      <c r="H105"/>
    </row>
    <row r="106" spans="1:8" s="2" customFormat="1" ht="15.75" x14ac:dyDescent="0.25">
      <c r="A106" s="256"/>
      <c r="B106" s="252"/>
      <c r="C106" s="252"/>
      <c r="D106" s="252"/>
      <c r="E106" s="252"/>
      <c r="F106"/>
      <c r="G106"/>
      <c r="H106"/>
    </row>
    <row r="107" spans="1:8" s="2" customFormat="1" ht="15.75" x14ac:dyDescent="0.25">
      <c r="A107" s="256"/>
      <c r="B107" s="252"/>
      <c r="C107" s="252"/>
      <c r="D107" s="252"/>
      <c r="E107" s="252"/>
      <c r="F107"/>
      <c r="G107"/>
      <c r="H107"/>
    </row>
    <row r="108" spans="1:8" s="2" customFormat="1" ht="15.75" x14ac:dyDescent="0.25">
      <c r="A108" s="256"/>
      <c r="B108" s="252"/>
      <c r="C108" s="252"/>
      <c r="D108" s="252"/>
      <c r="E108" s="252"/>
      <c r="F108"/>
      <c r="G108"/>
      <c r="H108"/>
    </row>
    <row r="109" spans="1:8" s="2" customFormat="1" ht="15.75" x14ac:dyDescent="0.25">
      <c r="A109" s="256"/>
      <c r="B109" s="252"/>
      <c r="C109" s="252"/>
      <c r="D109" s="252"/>
      <c r="E109" s="252"/>
      <c r="F109"/>
      <c r="G109"/>
      <c r="H109"/>
    </row>
    <row r="110" spans="1:8" s="2" customFormat="1" ht="15.75" x14ac:dyDescent="0.25">
      <c r="A110" s="256"/>
      <c r="B110" s="252"/>
      <c r="C110" s="252"/>
      <c r="D110" s="252"/>
      <c r="E110" s="252"/>
      <c r="F110"/>
      <c r="G110"/>
      <c r="H110"/>
    </row>
    <row r="111" spans="1:8" s="2" customFormat="1" ht="15.75" x14ac:dyDescent="0.25">
      <c r="A111" s="256"/>
      <c r="B111" s="252"/>
      <c r="C111" s="252"/>
      <c r="D111" s="252"/>
      <c r="E111" s="252"/>
      <c r="F111"/>
      <c r="G111"/>
      <c r="H111"/>
    </row>
    <row r="112" spans="1:8" s="2" customFormat="1" ht="15.75" x14ac:dyDescent="0.25">
      <c r="A112" s="256"/>
      <c r="B112" s="252"/>
      <c r="C112" s="252"/>
      <c r="D112" s="252"/>
      <c r="E112" s="252"/>
      <c r="F112"/>
      <c r="G112"/>
      <c r="H112"/>
    </row>
    <row r="113" spans="1:8" s="2" customFormat="1" ht="15.75" x14ac:dyDescent="0.25">
      <c r="A113" s="256"/>
      <c r="B113" s="252"/>
      <c r="C113" s="252"/>
      <c r="D113" s="252"/>
      <c r="E113" s="252"/>
      <c r="F113"/>
      <c r="G113"/>
      <c r="H113"/>
    </row>
    <row r="114" spans="1:8" s="2" customFormat="1" ht="15.75" x14ac:dyDescent="0.25">
      <c r="A114" s="256"/>
      <c r="B114" s="252"/>
      <c r="C114" s="252"/>
      <c r="D114" s="252"/>
      <c r="E114" s="252"/>
      <c r="F114"/>
      <c r="G114"/>
      <c r="H114"/>
    </row>
    <row r="115" spans="1:8" s="2" customFormat="1" ht="15.75" x14ac:dyDescent="0.25">
      <c r="A115" s="256"/>
      <c r="B115" s="252"/>
      <c r="C115" s="252"/>
      <c r="D115" s="252"/>
      <c r="E115" s="252"/>
      <c r="F115"/>
      <c r="G115"/>
      <c r="H115"/>
    </row>
    <row r="116" spans="1:8" s="2" customFormat="1" ht="15.75" x14ac:dyDescent="0.25">
      <c r="A116" s="256"/>
      <c r="B116" s="252"/>
      <c r="C116" s="252"/>
      <c r="D116" s="252"/>
      <c r="E116" s="252"/>
      <c r="F116"/>
      <c r="G116"/>
      <c r="H116"/>
    </row>
    <row r="117" spans="1:8" s="2" customFormat="1" ht="15.75" x14ac:dyDescent="0.25">
      <c r="A117" s="256"/>
      <c r="B117" s="252"/>
      <c r="C117" s="252"/>
      <c r="D117" s="252"/>
      <c r="E117" s="252"/>
      <c r="F117"/>
      <c r="G117"/>
      <c r="H117"/>
    </row>
    <row r="118" spans="1:8" s="2" customFormat="1" ht="15.75" x14ac:dyDescent="0.25">
      <c r="A118" s="256"/>
      <c r="B118" s="252"/>
      <c r="C118" s="252"/>
      <c r="D118" s="252"/>
      <c r="E118" s="252"/>
      <c r="F118"/>
      <c r="G118"/>
      <c r="H118"/>
    </row>
    <row r="119" spans="1:8" s="2" customFormat="1" ht="15.75" x14ac:dyDescent="0.25">
      <c r="A119" s="256"/>
      <c r="B119" s="252"/>
      <c r="C119" s="252"/>
      <c r="D119" s="252"/>
      <c r="E119" s="252"/>
      <c r="F119"/>
      <c r="G119"/>
      <c r="H119"/>
    </row>
    <row r="120" spans="1:8" s="2" customFormat="1" ht="15.75" x14ac:dyDescent="0.25">
      <c r="A120" s="256"/>
      <c r="B120" s="252"/>
      <c r="C120" s="252"/>
      <c r="D120" s="252"/>
      <c r="E120" s="252"/>
      <c r="F120"/>
      <c r="G120"/>
      <c r="H120"/>
    </row>
    <row r="121" spans="1:8" s="2" customFormat="1" ht="15.75" x14ac:dyDescent="0.25">
      <c r="A121" s="256"/>
      <c r="B121" s="252"/>
      <c r="C121" s="252"/>
      <c r="D121" s="252"/>
      <c r="E121" s="252"/>
      <c r="F121"/>
      <c r="G121"/>
      <c r="H121"/>
    </row>
    <row r="122" spans="1:8" s="2" customFormat="1" ht="15.75" x14ac:dyDescent="0.25">
      <c r="A122" s="256"/>
      <c r="B122" s="252"/>
      <c r="C122" s="252"/>
      <c r="D122" s="252"/>
      <c r="E122" s="252"/>
      <c r="F122"/>
      <c r="G122"/>
      <c r="H122"/>
    </row>
    <row r="123" spans="1:8" s="2" customFormat="1" ht="15.75" x14ac:dyDescent="0.25">
      <c r="A123" s="256"/>
      <c r="B123" s="252"/>
      <c r="C123" s="252"/>
      <c r="D123" s="252"/>
      <c r="E123" s="252"/>
      <c r="F123"/>
      <c r="G123"/>
      <c r="H123"/>
    </row>
    <row r="125" spans="1:8" x14ac:dyDescent="0.2">
      <c r="C125" s="237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15</vt:i4>
      </vt:variant>
    </vt:vector>
  </HeadingPairs>
  <TitlesOfParts>
    <vt:vector size="27" baseType="lpstr">
      <vt:lpstr>KM-FII</vt:lpstr>
      <vt:lpstr>KM-FII-01</vt:lpstr>
      <vt:lpstr>KM-FII-02</vt:lpstr>
      <vt:lpstr>KM-FII-10-1</vt:lpstr>
      <vt:lpstr>KM-FII-10-2</vt:lpstr>
      <vt:lpstr>KM-FII-10-3</vt:lpstr>
      <vt:lpstr>KM-FII-10-M</vt:lpstr>
      <vt:lpstr>KM-FII-10-E</vt:lpstr>
      <vt:lpstr>Alapa</vt:lpstr>
      <vt:lpstr>Import_M</vt:lpstr>
      <vt:lpstr>Import_O</vt:lpstr>
      <vt:lpstr>Import_F</vt:lpstr>
      <vt:lpstr>'KM-FII-10-2'!A.III.L1.</vt:lpstr>
      <vt:lpstr>'KM-FII-10-3'!A.III.L1.</vt:lpstr>
      <vt:lpstr>'KM-FII-02'!Nyomtatási_cím</vt:lpstr>
      <vt:lpstr>'KM-FII-10-2'!Nyomtatási_cím</vt:lpstr>
      <vt:lpstr>'KM-FII-10-3'!Nyomtatási_cím</vt:lpstr>
      <vt:lpstr>'KM-FII'!Nyomtatási_terület</vt:lpstr>
      <vt:lpstr>'KM-FII-01'!Nyomtatási_terület</vt:lpstr>
      <vt:lpstr>'KM-FII-02'!Nyomtatási_terület</vt:lpstr>
      <vt:lpstr>'KM-FII-10-1'!Nyomtatási_terület</vt:lpstr>
      <vt:lpstr>'KM-FII-10-2'!Nyomtatási_terület</vt:lpstr>
      <vt:lpstr>'KM-FII-10-3'!Nyomtatási_terület</vt:lpstr>
      <vt:lpstr>'KM-FII-10-E'!Nyomtatási_terület</vt:lpstr>
      <vt:lpstr>'KM-FII-10-M'!Nyomtatási_terület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v.1.18.22.0.0#2018-07-05</dc:description>
  <cp:lastPrinted>2013-11-25T11:05:41Z</cp:lastPrinted>
  <dcterms:created xsi:type="dcterms:W3CDTF">2011-02-03T09:55:45Z</dcterms:created>
  <dcterms:modified xsi:type="dcterms:W3CDTF">2018-07-04T09:48:33Z</dcterms:modified>
</cp:coreProperties>
</file>