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KAUDIT\TEV\DA\NYILV\DKF\2020\Masol_2020\AuditDok\"/>
    </mc:Choice>
  </mc:AlternateContent>
  <bookViews>
    <workbookView xWindow="-135" yWindow="-90" windowWidth="10155" windowHeight="9540" tabRatio="812" activeTab="5"/>
  </bookViews>
  <sheets>
    <sheet name="KM-AIII" sheetId="147" r:id="rId1"/>
    <sheet name="KM-AIII-01" sheetId="148" r:id="rId2"/>
    <sheet name="KM-AIII-02" sheetId="61" r:id="rId3"/>
    <sheet name="KM-AIII-10-1" sheetId="155" r:id="rId4"/>
    <sheet name="KM-AIII-10-2" sheetId="150" r:id="rId5"/>
    <sheet name="KM-AIII-10-3" sheetId="152" r:id="rId6"/>
    <sheet name="KM-AIII-10-4" sheetId="153" r:id="rId7"/>
    <sheet name="KM-AIII-10-M" sheetId="149" r:id="rId8"/>
    <sheet name="KM-AIII-10-E" sheetId="154" r:id="rId9"/>
    <sheet name="Alapa" sheetId="7" r:id="rId10"/>
    <sheet name="Import_M" sheetId="144" r:id="rId11"/>
    <sheet name="Import_O" sheetId="145" r:id="rId12"/>
    <sheet name="Import_F" sheetId="146" r:id="rId13"/>
  </sheets>
  <externalReferences>
    <externalReference r:id="rId14"/>
    <externalReference r:id="rId15"/>
  </externalReferences>
  <definedNames>
    <definedName name="A.III.L1." localSheetId="6">'KM-AIII-10-4'!$D$1:$E$1</definedName>
    <definedName name="A.III.L1.">'KM-AIII-10-3'!$D$1:$E$1</definedName>
    <definedName name="_xlnm.Database">[1]Tartalomj.!$A$1:$D$108</definedName>
    <definedName name="KörlevMező">'[2]#HIV'!$A$1</definedName>
    <definedName name="_xlnm.Print_Titles" localSheetId="2">'KM-AIII-02'!$7:$8</definedName>
    <definedName name="_xlnm.Print_Area" localSheetId="0">'KM-AIII'!$B$1:$E$51</definedName>
    <definedName name="_xlnm.Print_Area" localSheetId="1">'KM-AIII-01'!$A$1:$H$50</definedName>
    <definedName name="_xlnm.Print_Area" localSheetId="2">'KM-AIII-02'!$A$1:$J$400</definedName>
    <definedName name="_xlnm.Print_Area" localSheetId="3">'KM-AIII-10-1'!$A$1:$I$26</definedName>
    <definedName name="_xlnm.Print_Area" localSheetId="4">'KM-AIII-10-2'!$A$1:$G$26</definedName>
    <definedName name="_xlnm.Print_Area" localSheetId="5">'KM-AIII-10-3'!$A$1:$M$19</definedName>
    <definedName name="_xlnm.Print_Area" localSheetId="6">'KM-AIII-10-4'!$A$1:$L$33</definedName>
    <definedName name="_xlnm.Print_Area" localSheetId="8">'KM-AIII-10-E'!$A$1:$E$27</definedName>
    <definedName name="_xlnm.Print_Area" localSheetId="7">'KM-AIII-10-M'!$A$1:$B$43</definedName>
    <definedName name="TABLE" localSheetId="9">Alapa!$C$27:$C$27</definedName>
    <definedName name="TABLE_2" localSheetId="9">Alapa!$C$27:$C$27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6" hidden="1">{#N/A,#N/A,TRUE,"A1";#N/A,#N/A,TRUE,"A2";#N/A,#N/A,TRUE,"B1"}</definedName>
    <definedName name="wrn.Proba." localSheetId="8" hidden="1">{#N/A,#N/A,TRUE,"A1";#N/A,#N/A,TRUE,"A2";#N/A,#N/A,TRUE,"B1"}</definedName>
    <definedName name="wrn.Proba." localSheetId="7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61" l="1"/>
  <c r="A24" i="148"/>
  <c r="A6" i="147"/>
  <c r="H29" i="148" l="1"/>
  <c r="H28" i="148"/>
  <c r="B29" i="148"/>
  <c r="B28" i="148"/>
  <c r="B26" i="148"/>
  <c r="B25" i="148"/>
  <c r="H25" i="148" s="1"/>
  <c r="H26" i="148"/>
  <c r="H6" i="61" s="1"/>
  <c r="H134" i="61" s="1"/>
  <c r="F11" i="61"/>
  <c r="G11" i="61"/>
  <c r="F12" i="61"/>
  <c r="G12" i="61"/>
  <c r="F13" i="61"/>
  <c r="G13" i="61"/>
  <c r="F14" i="61"/>
  <c r="G14" i="61"/>
  <c r="F15" i="61"/>
  <c r="G15" i="61"/>
  <c r="F16" i="61"/>
  <c r="G16" i="61"/>
  <c r="F17" i="61"/>
  <c r="G17" i="61"/>
  <c r="F18" i="61"/>
  <c r="G18" i="61"/>
  <c r="F19" i="61"/>
  <c r="G19" i="61"/>
  <c r="F20" i="61"/>
  <c r="G20" i="61"/>
  <c r="F21" i="61"/>
  <c r="G21" i="61"/>
  <c r="F22" i="61"/>
  <c r="G22" i="61"/>
  <c r="F23" i="61"/>
  <c r="G23" i="61"/>
  <c r="F24" i="61"/>
  <c r="G24" i="61"/>
  <c r="F25" i="61"/>
  <c r="G25" i="61"/>
  <c r="F26" i="61"/>
  <c r="G26" i="61"/>
  <c r="F27" i="61"/>
  <c r="G27" i="61"/>
  <c r="F28" i="61"/>
  <c r="G28" i="61"/>
  <c r="F29" i="61"/>
  <c r="G29" i="61"/>
  <c r="F30" i="61"/>
  <c r="G30" i="61"/>
  <c r="F31" i="61"/>
  <c r="G31" i="61"/>
  <c r="F32" i="61"/>
  <c r="G32" i="61"/>
  <c r="F33" i="61"/>
  <c r="H33" i="61" s="1"/>
  <c r="G33" i="61"/>
  <c r="F34" i="61"/>
  <c r="G34" i="61"/>
  <c r="F35" i="61"/>
  <c r="G35" i="61"/>
  <c r="F36" i="61"/>
  <c r="G36" i="61"/>
  <c r="F37" i="61"/>
  <c r="G37" i="61"/>
  <c r="F38" i="61"/>
  <c r="G38" i="61"/>
  <c r="F39" i="61"/>
  <c r="G39" i="61"/>
  <c r="F40" i="61"/>
  <c r="G40" i="61"/>
  <c r="F41" i="61"/>
  <c r="G41" i="61"/>
  <c r="F42" i="61"/>
  <c r="G42" i="61"/>
  <c r="F43" i="61"/>
  <c r="H43" i="61" s="1"/>
  <c r="G43" i="61"/>
  <c r="F44" i="61"/>
  <c r="G44" i="61"/>
  <c r="F45" i="61"/>
  <c r="G45" i="61"/>
  <c r="F46" i="61"/>
  <c r="G46" i="61"/>
  <c r="F47" i="61"/>
  <c r="H47" i="61" s="1"/>
  <c r="G47" i="61"/>
  <c r="F48" i="61"/>
  <c r="G48" i="61"/>
  <c r="F49" i="61"/>
  <c r="G49" i="61"/>
  <c r="F50" i="61"/>
  <c r="G50" i="61"/>
  <c r="F51" i="61"/>
  <c r="G51" i="61"/>
  <c r="F52" i="61"/>
  <c r="G52" i="61"/>
  <c r="F53" i="61"/>
  <c r="G53" i="61"/>
  <c r="F54" i="61"/>
  <c r="G54" i="61"/>
  <c r="F55" i="61"/>
  <c r="G55" i="61"/>
  <c r="F56" i="61"/>
  <c r="G56" i="61"/>
  <c r="F57" i="61"/>
  <c r="H57" i="61" s="1"/>
  <c r="G57" i="61"/>
  <c r="F58" i="61"/>
  <c r="G58" i="61"/>
  <c r="F59" i="61"/>
  <c r="G59" i="61"/>
  <c r="F60" i="61"/>
  <c r="G60" i="61"/>
  <c r="F61" i="61"/>
  <c r="G61" i="61"/>
  <c r="F62" i="61"/>
  <c r="G62" i="61"/>
  <c r="F63" i="61"/>
  <c r="G63" i="61"/>
  <c r="F64" i="61"/>
  <c r="G64" i="61"/>
  <c r="F65" i="61"/>
  <c r="G65" i="61"/>
  <c r="F66" i="61"/>
  <c r="G66" i="61"/>
  <c r="F67" i="61"/>
  <c r="G67" i="61"/>
  <c r="F68" i="61"/>
  <c r="G68" i="61"/>
  <c r="F69" i="61"/>
  <c r="G69" i="61"/>
  <c r="F70" i="61"/>
  <c r="G70" i="61"/>
  <c r="F71" i="61"/>
  <c r="G71" i="61"/>
  <c r="F72" i="61"/>
  <c r="G72" i="61"/>
  <c r="F73" i="61"/>
  <c r="G73" i="61"/>
  <c r="F74" i="61"/>
  <c r="G74" i="61"/>
  <c r="F75" i="61"/>
  <c r="G75" i="61"/>
  <c r="F76" i="61"/>
  <c r="G76" i="61"/>
  <c r="F77" i="61"/>
  <c r="G77" i="61"/>
  <c r="F78" i="61"/>
  <c r="G78" i="61"/>
  <c r="F79" i="61"/>
  <c r="G79" i="61"/>
  <c r="F80" i="61"/>
  <c r="G80" i="61"/>
  <c r="F81" i="61"/>
  <c r="G81" i="61"/>
  <c r="F82" i="61"/>
  <c r="G82" i="61"/>
  <c r="F83" i="61"/>
  <c r="G83" i="61"/>
  <c r="F84" i="61"/>
  <c r="G84" i="61"/>
  <c r="F85" i="61"/>
  <c r="G85" i="61"/>
  <c r="F86" i="61"/>
  <c r="G86" i="61"/>
  <c r="F87" i="61"/>
  <c r="G87" i="61"/>
  <c r="F88" i="61"/>
  <c r="G88" i="61"/>
  <c r="F89" i="61"/>
  <c r="G89" i="61"/>
  <c r="F90" i="61"/>
  <c r="G90" i="61"/>
  <c r="F91" i="61"/>
  <c r="G91" i="61"/>
  <c r="F92" i="61"/>
  <c r="G92" i="61"/>
  <c r="F93" i="61"/>
  <c r="G93" i="61"/>
  <c r="F94" i="61"/>
  <c r="G94" i="61"/>
  <c r="F95" i="61"/>
  <c r="G95" i="61"/>
  <c r="F96" i="61"/>
  <c r="G96" i="61"/>
  <c r="F97" i="61"/>
  <c r="G97" i="61"/>
  <c r="F98" i="61"/>
  <c r="G98" i="61"/>
  <c r="F99" i="61"/>
  <c r="G99" i="61"/>
  <c r="F100" i="61"/>
  <c r="G100" i="61"/>
  <c r="F101" i="61"/>
  <c r="G101" i="61"/>
  <c r="F102" i="61"/>
  <c r="G102" i="61"/>
  <c r="F103" i="61"/>
  <c r="G103" i="61"/>
  <c r="F104" i="61"/>
  <c r="G104" i="61"/>
  <c r="F105" i="61"/>
  <c r="G105" i="61"/>
  <c r="F106" i="61"/>
  <c r="G106" i="61"/>
  <c r="F107" i="61"/>
  <c r="G107" i="61"/>
  <c r="F108" i="61"/>
  <c r="G108" i="61"/>
  <c r="F109" i="61"/>
  <c r="G109" i="61"/>
  <c r="F110" i="61"/>
  <c r="G110" i="61"/>
  <c r="F111" i="61"/>
  <c r="G111" i="61"/>
  <c r="F112" i="61"/>
  <c r="G112" i="61"/>
  <c r="F113" i="61"/>
  <c r="G113" i="61"/>
  <c r="F114" i="61"/>
  <c r="G114" i="61"/>
  <c r="F115" i="61"/>
  <c r="G115" i="61"/>
  <c r="F116" i="61"/>
  <c r="G116" i="61"/>
  <c r="F117" i="61"/>
  <c r="H117" i="61" s="1"/>
  <c r="G117" i="61"/>
  <c r="F118" i="61"/>
  <c r="G118" i="61"/>
  <c r="F119" i="61"/>
  <c r="G119" i="61"/>
  <c r="F120" i="61"/>
  <c r="G120" i="61"/>
  <c r="F121" i="61"/>
  <c r="G121" i="61"/>
  <c r="F122" i="61"/>
  <c r="G122" i="61"/>
  <c r="F123" i="61"/>
  <c r="G123" i="61"/>
  <c r="F124" i="61"/>
  <c r="G124" i="61"/>
  <c r="F125" i="61"/>
  <c r="G125" i="61"/>
  <c r="F126" i="61"/>
  <c r="G126" i="61"/>
  <c r="F127" i="61"/>
  <c r="G127" i="61"/>
  <c r="F128" i="61"/>
  <c r="G128" i="61"/>
  <c r="F129" i="61"/>
  <c r="H129" i="61" s="1"/>
  <c r="G129" i="61"/>
  <c r="F130" i="61"/>
  <c r="G130" i="61"/>
  <c r="F131" i="61"/>
  <c r="G131" i="61"/>
  <c r="F132" i="61"/>
  <c r="G132" i="61"/>
  <c r="F133" i="61"/>
  <c r="G133" i="61"/>
  <c r="F134" i="61"/>
  <c r="G134" i="61"/>
  <c r="F135" i="61"/>
  <c r="G135" i="61"/>
  <c r="F136" i="61"/>
  <c r="G136" i="61"/>
  <c r="F137" i="61"/>
  <c r="G137" i="61"/>
  <c r="F138" i="61"/>
  <c r="G138" i="61"/>
  <c r="F139" i="61"/>
  <c r="G139" i="61"/>
  <c r="F140" i="61"/>
  <c r="G140" i="61"/>
  <c r="F141" i="61"/>
  <c r="G141" i="61"/>
  <c r="F142" i="61"/>
  <c r="G142" i="61"/>
  <c r="F143" i="61"/>
  <c r="G143" i="61"/>
  <c r="F144" i="61"/>
  <c r="G144" i="61"/>
  <c r="F145" i="61"/>
  <c r="G145" i="61"/>
  <c r="F146" i="61"/>
  <c r="G146" i="61"/>
  <c r="F147" i="61"/>
  <c r="G147" i="61"/>
  <c r="F148" i="61"/>
  <c r="G148" i="61"/>
  <c r="F149" i="61"/>
  <c r="G149" i="61"/>
  <c r="F150" i="61"/>
  <c r="G150" i="61"/>
  <c r="F151" i="61"/>
  <c r="G151" i="61"/>
  <c r="F152" i="61"/>
  <c r="G152" i="61"/>
  <c r="F153" i="61"/>
  <c r="G153" i="61"/>
  <c r="F154" i="61"/>
  <c r="G154" i="61"/>
  <c r="F155" i="61"/>
  <c r="G155" i="61"/>
  <c r="F156" i="61"/>
  <c r="G156" i="61"/>
  <c r="F157" i="61"/>
  <c r="G157" i="61"/>
  <c r="F158" i="61"/>
  <c r="G158" i="61"/>
  <c r="F159" i="61"/>
  <c r="G159" i="61"/>
  <c r="F160" i="61"/>
  <c r="G160" i="61"/>
  <c r="F161" i="61"/>
  <c r="G161" i="61"/>
  <c r="F162" i="61"/>
  <c r="G162" i="61"/>
  <c r="F163" i="61"/>
  <c r="G163" i="61"/>
  <c r="F164" i="61"/>
  <c r="G164" i="61"/>
  <c r="F165" i="61"/>
  <c r="H165" i="61" s="1"/>
  <c r="G165" i="61"/>
  <c r="F166" i="61"/>
  <c r="G166" i="61"/>
  <c r="F167" i="61"/>
  <c r="G167" i="61"/>
  <c r="F168" i="61"/>
  <c r="G168" i="61"/>
  <c r="F169" i="61"/>
  <c r="H169" i="61" s="1"/>
  <c r="G169" i="61"/>
  <c r="F170" i="61"/>
  <c r="G170" i="61"/>
  <c r="F171" i="61"/>
  <c r="G171" i="61"/>
  <c r="F172" i="61"/>
  <c r="G172" i="61"/>
  <c r="F173" i="61"/>
  <c r="H173" i="61" s="1"/>
  <c r="G173" i="61"/>
  <c r="F174" i="61"/>
  <c r="G174" i="61"/>
  <c r="F175" i="61"/>
  <c r="H175" i="61" s="1"/>
  <c r="G175" i="61"/>
  <c r="F176" i="61"/>
  <c r="G176" i="61"/>
  <c r="F177" i="61"/>
  <c r="G177" i="61"/>
  <c r="F178" i="61"/>
  <c r="G178" i="61"/>
  <c r="F179" i="61"/>
  <c r="G179" i="61"/>
  <c r="F180" i="61"/>
  <c r="G180" i="61"/>
  <c r="F181" i="61"/>
  <c r="G181" i="61"/>
  <c r="F182" i="61"/>
  <c r="G182" i="61"/>
  <c r="F183" i="61"/>
  <c r="G183" i="61"/>
  <c r="F184" i="61"/>
  <c r="G184" i="61"/>
  <c r="F185" i="61"/>
  <c r="G185" i="61"/>
  <c r="F186" i="61"/>
  <c r="G186" i="61"/>
  <c r="F187" i="61"/>
  <c r="G187" i="61"/>
  <c r="F188" i="61"/>
  <c r="G188" i="61"/>
  <c r="F189" i="61"/>
  <c r="G189" i="61"/>
  <c r="F190" i="61"/>
  <c r="G190" i="61"/>
  <c r="F191" i="61"/>
  <c r="G191" i="61"/>
  <c r="F192" i="61"/>
  <c r="G192" i="61"/>
  <c r="F193" i="61"/>
  <c r="G193" i="61"/>
  <c r="F194" i="61"/>
  <c r="G194" i="61"/>
  <c r="F195" i="61"/>
  <c r="G195" i="61"/>
  <c r="F196" i="61"/>
  <c r="G196" i="61"/>
  <c r="F197" i="61"/>
  <c r="G197" i="61"/>
  <c r="F198" i="61"/>
  <c r="G198" i="61"/>
  <c r="F199" i="61"/>
  <c r="G199" i="61"/>
  <c r="F200" i="61"/>
  <c r="G200" i="61"/>
  <c r="F201" i="61"/>
  <c r="G201" i="61"/>
  <c r="F202" i="61"/>
  <c r="G202" i="61"/>
  <c r="F203" i="61"/>
  <c r="G203" i="61"/>
  <c r="F204" i="61"/>
  <c r="G204" i="61"/>
  <c r="F205" i="61"/>
  <c r="G205" i="61"/>
  <c r="F206" i="61"/>
  <c r="G206" i="61"/>
  <c r="F207" i="61"/>
  <c r="G207" i="61"/>
  <c r="F208" i="61"/>
  <c r="G208" i="61"/>
  <c r="F209" i="61"/>
  <c r="G209" i="61"/>
  <c r="F210" i="61"/>
  <c r="G210" i="61"/>
  <c r="F211" i="61"/>
  <c r="G211" i="61"/>
  <c r="F212" i="61"/>
  <c r="G212" i="61"/>
  <c r="F213" i="61"/>
  <c r="G213" i="61"/>
  <c r="F214" i="61"/>
  <c r="G214" i="61"/>
  <c r="F215" i="61"/>
  <c r="G215" i="61"/>
  <c r="F216" i="61"/>
  <c r="G216" i="61"/>
  <c r="F217" i="61"/>
  <c r="G217" i="61"/>
  <c r="F218" i="61"/>
  <c r="G218" i="61"/>
  <c r="F219" i="61"/>
  <c r="G219" i="61"/>
  <c r="F220" i="61"/>
  <c r="G220" i="61"/>
  <c r="F221" i="61"/>
  <c r="G221" i="61"/>
  <c r="F222" i="61"/>
  <c r="G222" i="61"/>
  <c r="F223" i="61"/>
  <c r="G223" i="61"/>
  <c r="F224" i="61"/>
  <c r="G224" i="61"/>
  <c r="F225" i="61"/>
  <c r="G225" i="61"/>
  <c r="F226" i="61"/>
  <c r="G226" i="61"/>
  <c r="F227" i="61"/>
  <c r="G227" i="61"/>
  <c r="F228" i="61"/>
  <c r="G228" i="61"/>
  <c r="F229" i="61"/>
  <c r="G229" i="61"/>
  <c r="F230" i="61"/>
  <c r="G230" i="61"/>
  <c r="F231" i="61"/>
  <c r="G231" i="61"/>
  <c r="F232" i="61"/>
  <c r="G232" i="61"/>
  <c r="F233" i="61"/>
  <c r="G233" i="61"/>
  <c r="F234" i="61"/>
  <c r="G234" i="61"/>
  <c r="F235" i="61"/>
  <c r="G235" i="61"/>
  <c r="F236" i="61"/>
  <c r="G236" i="61"/>
  <c r="F237" i="61"/>
  <c r="G237" i="61"/>
  <c r="F238" i="61"/>
  <c r="G238" i="61"/>
  <c r="F239" i="61"/>
  <c r="G239" i="61"/>
  <c r="F240" i="61"/>
  <c r="G240" i="61"/>
  <c r="F241" i="61"/>
  <c r="G241" i="61"/>
  <c r="F242" i="61"/>
  <c r="G242" i="61"/>
  <c r="F243" i="61"/>
  <c r="G243" i="61"/>
  <c r="F244" i="61"/>
  <c r="G244" i="61"/>
  <c r="F245" i="61"/>
  <c r="G245" i="61"/>
  <c r="F246" i="61"/>
  <c r="G246" i="61"/>
  <c r="F247" i="61"/>
  <c r="G247" i="61"/>
  <c r="F248" i="61"/>
  <c r="G248" i="61"/>
  <c r="F249" i="61"/>
  <c r="G249" i="61"/>
  <c r="F250" i="61"/>
  <c r="G250" i="61"/>
  <c r="F251" i="61"/>
  <c r="G251" i="61"/>
  <c r="F252" i="61"/>
  <c r="G252" i="61"/>
  <c r="F253" i="61"/>
  <c r="G253" i="61"/>
  <c r="F254" i="61"/>
  <c r="G254" i="61"/>
  <c r="F255" i="61"/>
  <c r="G255" i="61"/>
  <c r="F256" i="61"/>
  <c r="G256" i="61"/>
  <c r="F257" i="61"/>
  <c r="G257" i="61"/>
  <c r="F258" i="61"/>
  <c r="G258" i="61"/>
  <c r="F259" i="61"/>
  <c r="G259" i="61"/>
  <c r="F260" i="61"/>
  <c r="G260" i="61"/>
  <c r="F261" i="61"/>
  <c r="G261" i="61"/>
  <c r="F262" i="61"/>
  <c r="G262" i="61"/>
  <c r="F263" i="61"/>
  <c r="G263" i="61"/>
  <c r="F264" i="61"/>
  <c r="G264" i="61"/>
  <c r="F265" i="61"/>
  <c r="H265" i="61" s="1"/>
  <c r="G265" i="61"/>
  <c r="F266" i="61"/>
  <c r="G266" i="61"/>
  <c r="F267" i="61"/>
  <c r="G267" i="61"/>
  <c r="F268" i="61"/>
  <c r="G268" i="61"/>
  <c r="F269" i="61"/>
  <c r="G269" i="61"/>
  <c r="F270" i="61"/>
  <c r="G270" i="61"/>
  <c r="F271" i="61"/>
  <c r="G271" i="61"/>
  <c r="F272" i="61"/>
  <c r="G272" i="61"/>
  <c r="F273" i="61"/>
  <c r="H273" i="61" s="1"/>
  <c r="G273" i="61"/>
  <c r="F274" i="61"/>
  <c r="G274" i="61"/>
  <c r="F275" i="61"/>
  <c r="H275" i="61" s="1"/>
  <c r="G275" i="61"/>
  <c r="F276" i="61"/>
  <c r="G276" i="61"/>
  <c r="F277" i="61"/>
  <c r="G277" i="61"/>
  <c r="F278" i="61"/>
  <c r="G278" i="61"/>
  <c r="F279" i="61"/>
  <c r="G279" i="61"/>
  <c r="F280" i="61"/>
  <c r="G280" i="61"/>
  <c r="F281" i="61"/>
  <c r="G281" i="61"/>
  <c r="F282" i="61"/>
  <c r="G282" i="61"/>
  <c r="F283" i="61"/>
  <c r="G283" i="61"/>
  <c r="F284" i="61"/>
  <c r="G284" i="61"/>
  <c r="F285" i="61"/>
  <c r="H285" i="61" s="1"/>
  <c r="G285" i="61"/>
  <c r="F286" i="61"/>
  <c r="G286" i="61"/>
  <c r="F287" i="61"/>
  <c r="H287" i="61" s="1"/>
  <c r="G287" i="61"/>
  <c r="F288" i="61"/>
  <c r="G288" i="61"/>
  <c r="F289" i="61"/>
  <c r="G289" i="61"/>
  <c r="F290" i="61"/>
  <c r="G290" i="61"/>
  <c r="F291" i="61"/>
  <c r="G291" i="61"/>
  <c r="F292" i="61"/>
  <c r="G292" i="61"/>
  <c r="F293" i="61"/>
  <c r="G293" i="61"/>
  <c r="F294" i="61"/>
  <c r="G294" i="61"/>
  <c r="F295" i="61"/>
  <c r="G295" i="61"/>
  <c r="F296" i="61"/>
  <c r="G296" i="61"/>
  <c r="F297" i="61"/>
  <c r="G297" i="61"/>
  <c r="F298" i="61"/>
  <c r="G298" i="61"/>
  <c r="F299" i="61"/>
  <c r="G299" i="61"/>
  <c r="F300" i="61"/>
  <c r="G300" i="61"/>
  <c r="F301" i="61"/>
  <c r="G301" i="61"/>
  <c r="F302" i="61"/>
  <c r="G302" i="61"/>
  <c r="F303" i="61"/>
  <c r="G303" i="61"/>
  <c r="F304" i="61"/>
  <c r="G304" i="61"/>
  <c r="F305" i="61"/>
  <c r="G305" i="61"/>
  <c r="F306" i="61"/>
  <c r="G306" i="61"/>
  <c r="F307" i="61"/>
  <c r="H307" i="61" s="1"/>
  <c r="G307" i="61"/>
  <c r="F308" i="61"/>
  <c r="G308" i="61"/>
  <c r="F309" i="61"/>
  <c r="G309" i="61"/>
  <c r="F310" i="61"/>
  <c r="G310" i="61"/>
  <c r="F311" i="61"/>
  <c r="G311" i="61"/>
  <c r="F312" i="61"/>
  <c r="G312" i="61"/>
  <c r="F313" i="61"/>
  <c r="G313" i="61"/>
  <c r="F314" i="61"/>
  <c r="G314" i="61"/>
  <c r="F315" i="61"/>
  <c r="G315" i="61"/>
  <c r="F316" i="61"/>
  <c r="G316" i="61"/>
  <c r="F317" i="61"/>
  <c r="G317" i="61"/>
  <c r="F318" i="61"/>
  <c r="G318" i="61"/>
  <c r="F319" i="61"/>
  <c r="G319" i="61"/>
  <c r="F320" i="61"/>
  <c r="G320" i="61"/>
  <c r="F321" i="61"/>
  <c r="G321" i="61"/>
  <c r="F322" i="61"/>
  <c r="G322" i="61"/>
  <c r="F323" i="61"/>
  <c r="G323" i="61"/>
  <c r="F324" i="61"/>
  <c r="G324" i="61"/>
  <c r="F325" i="61"/>
  <c r="H325" i="61" s="1"/>
  <c r="G325" i="61"/>
  <c r="F326" i="61"/>
  <c r="H326" i="61" s="1"/>
  <c r="G326" i="61"/>
  <c r="F327" i="61"/>
  <c r="H327" i="61" s="1"/>
  <c r="G327" i="61"/>
  <c r="F328" i="61"/>
  <c r="H328" i="61" s="1"/>
  <c r="G328" i="61"/>
  <c r="F329" i="61"/>
  <c r="G329" i="61"/>
  <c r="F330" i="61"/>
  <c r="G330" i="61"/>
  <c r="F331" i="61"/>
  <c r="G331" i="61"/>
  <c r="F332" i="61"/>
  <c r="G332" i="61"/>
  <c r="F333" i="61"/>
  <c r="H333" i="61" s="1"/>
  <c r="G333" i="61"/>
  <c r="F334" i="61"/>
  <c r="G334" i="61"/>
  <c r="F335" i="61"/>
  <c r="G335" i="61"/>
  <c r="F336" i="61"/>
  <c r="G336" i="61"/>
  <c r="F337" i="61"/>
  <c r="G337" i="61"/>
  <c r="F338" i="61"/>
  <c r="G338" i="61"/>
  <c r="F339" i="61"/>
  <c r="G339" i="61"/>
  <c r="F340" i="61"/>
  <c r="G340" i="61"/>
  <c r="F341" i="61"/>
  <c r="G341" i="61"/>
  <c r="F342" i="61"/>
  <c r="G342" i="61"/>
  <c r="F343" i="61"/>
  <c r="G343" i="61"/>
  <c r="F344" i="61"/>
  <c r="G344" i="61"/>
  <c r="F345" i="61"/>
  <c r="H345" i="61" s="1"/>
  <c r="G345" i="61"/>
  <c r="F346" i="61"/>
  <c r="H346" i="61" s="1"/>
  <c r="G346" i="61"/>
  <c r="F347" i="61"/>
  <c r="G347" i="61"/>
  <c r="F348" i="61"/>
  <c r="G348" i="61"/>
  <c r="F349" i="61"/>
  <c r="G349" i="61"/>
  <c r="F350" i="61"/>
  <c r="G350" i="61"/>
  <c r="F351" i="61"/>
  <c r="G351" i="61"/>
  <c r="F352" i="61"/>
  <c r="G352" i="61"/>
  <c r="F353" i="61"/>
  <c r="H353" i="61" s="1"/>
  <c r="G353" i="61"/>
  <c r="F354" i="61"/>
  <c r="G354" i="61"/>
  <c r="F355" i="61"/>
  <c r="G355" i="61"/>
  <c r="F356" i="61"/>
  <c r="G356" i="61"/>
  <c r="F357" i="61"/>
  <c r="G357" i="61"/>
  <c r="F358" i="61"/>
  <c r="G358" i="61"/>
  <c r="F359" i="61"/>
  <c r="G359" i="61"/>
  <c r="F360" i="61"/>
  <c r="G360" i="61"/>
  <c r="F361" i="61"/>
  <c r="G361" i="61"/>
  <c r="F362" i="61"/>
  <c r="G362" i="61"/>
  <c r="F363" i="61"/>
  <c r="G363" i="61"/>
  <c r="F364" i="61"/>
  <c r="G364" i="61"/>
  <c r="F365" i="61"/>
  <c r="H365" i="61" s="1"/>
  <c r="G365" i="61"/>
  <c r="F366" i="61"/>
  <c r="G366" i="61"/>
  <c r="F367" i="61"/>
  <c r="G367" i="61"/>
  <c r="F368" i="61"/>
  <c r="G368" i="61"/>
  <c r="F369" i="61"/>
  <c r="G369" i="61"/>
  <c r="F370" i="61"/>
  <c r="G370" i="61"/>
  <c r="F371" i="61"/>
  <c r="G371" i="61"/>
  <c r="F372" i="61"/>
  <c r="G372" i="61"/>
  <c r="F373" i="61"/>
  <c r="G373" i="61"/>
  <c r="F374" i="61"/>
  <c r="G374" i="61"/>
  <c r="F375" i="61"/>
  <c r="G375" i="61"/>
  <c r="F376" i="61"/>
  <c r="G376" i="61"/>
  <c r="F377" i="61"/>
  <c r="G377" i="61"/>
  <c r="F378" i="61"/>
  <c r="G378" i="61"/>
  <c r="F379" i="61"/>
  <c r="G379" i="61"/>
  <c r="F380" i="61"/>
  <c r="G380" i="61"/>
  <c r="F381" i="61"/>
  <c r="G381" i="61"/>
  <c r="F382" i="61"/>
  <c r="G382" i="61"/>
  <c r="F383" i="61"/>
  <c r="H383" i="61" s="1"/>
  <c r="G383" i="61"/>
  <c r="F384" i="61"/>
  <c r="G384" i="61"/>
  <c r="F385" i="61"/>
  <c r="H385" i="61" s="1"/>
  <c r="G385" i="61"/>
  <c r="F386" i="61"/>
  <c r="G386" i="61"/>
  <c r="F387" i="61"/>
  <c r="G387" i="61"/>
  <c r="F388" i="61"/>
  <c r="G388" i="61"/>
  <c r="F389" i="61"/>
  <c r="G389" i="61"/>
  <c r="F390" i="61"/>
  <c r="G390" i="61"/>
  <c r="F391" i="61"/>
  <c r="G391" i="61"/>
  <c r="F392" i="61"/>
  <c r="G392" i="61"/>
  <c r="F393" i="61"/>
  <c r="G393" i="61"/>
  <c r="F394" i="61"/>
  <c r="G394" i="61"/>
  <c r="F395" i="61"/>
  <c r="G395" i="61"/>
  <c r="F396" i="61"/>
  <c r="G396" i="61"/>
  <c r="F397" i="61"/>
  <c r="G397" i="61"/>
  <c r="F398" i="61"/>
  <c r="G398" i="61"/>
  <c r="F399" i="61"/>
  <c r="G399" i="61"/>
  <c r="F400" i="61"/>
  <c r="G400" i="61"/>
  <c r="G10" i="61"/>
  <c r="F10" i="61"/>
  <c r="E2" i="154"/>
  <c r="D2" i="154"/>
  <c r="E2" i="149"/>
  <c r="D2" i="149"/>
  <c r="E2" i="153"/>
  <c r="D2" i="153"/>
  <c r="E2" i="152"/>
  <c r="D2" i="152"/>
  <c r="E2" i="150"/>
  <c r="D2" i="150"/>
  <c r="E2" i="155"/>
  <c r="D2" i="155"/>
  <c r="D2" i="61"/>
  <c r="E2" i="61"/>
  <c r="E2" i="148"/>
  <c r="D2" i="148"/>
  <c r="E2" i="147"/>
  <c r="D2" i="147"/>
  <c r="K24" i="155"/>
  <c r="K22" i="155"/>
  <c r="J19" i="155"/>
  <c r="I19" i="155"/>
  <c r="I23" i="155" s="1"/>
  <c r="H19" i="155"/>
  <c r="G19" i="155"/>
  <c r="G25" i="155" s="1"/>
  <c r="F19" i="155"/>
  <c r="F25" i="155" s="1"/>
  <c r="C19" i="155"/>
  <c r="C25" i="155" s="1"/>
  <c r="B19" i="155"/>
  <c r="K17" i="155"/>
  <c r="K16" i="155"/>
  <c r="K15" i="155"/>
  <c r="K14" i="155"/>
  <c r="K13" i="155"/>
  <c r="K12" i="155"/>
  <c r="K11" i="155"/>
  <c r="K10" i="155"/>
  <c r="K9" i="155"/>
  <c r="K5" i="155"/>
  <c r="I5" i="155"/>
  <c r="A5" i="155"/>
  <c r="I4" i="155"/>
  <c r="A4" i="155"/>
  <c r="F20" i="148"/>
  <c r="F19" i="148"/>
  <c r="G19" i="148" s="1"/>
  <c r="F18" i="148"/>
  <c r="F17" i="148"/>
  <c r="F16" i="148"/>
  <c r="G16" i="148" s="1"/>
  <c r="F15" i="148"/>
  <c r="F14" i="148"/>
  <c r="F13" i="148"/>
  <c r="E20" i="148"/>
  <c r="E19" i="148"/>
  <c r="E18" i="148"/>
  <c r="E17" i="148"/>
  <c r="E16" i="148"/>
  <c r="E15" i="148"/>
  <c r="E14" i="148"/>
  <c r="E13" i="148"/>
  <c r="D20" i="148"/>
  <c r="D19" i="148"/>
  <c r="D18" i="148"/>
  <c r="D17" i="148"/>
  <c r="D16" i="148"/>
  <c r="D15" i="148"/>
  <c r="D14" i="148"/>
  <c r="D13" i="148"/>
  <c r="B13" i="148"/>
  <c r="H13" i="148" s="1"/>
  <c r="B14" i="148"/>
  <c r="H14" i="148"/>
  <c r="B15" i="148"/>
  <c r="B16" i="148"/>
  <c r="H16" i="148" s="1"/>
  <c r="B17" i="148"/>
  <c r="H17" i="148" s="1"/>
  <c r="B18" i="148"/>
  <c r="G18" i="148" s="1"/>
  <c r="H18" i="148"/>
  <c r="B19" i="148"/>
  <c r="H19" i="148"/>
  <c r="B20" i="148"/>
  <c r="H20" i="148" s="1"/>
  <c r="B22" i="150"/>
  <c r="B23" i="150" s="1"/>
  <c r="B20" i="150"/>
  <c r="B8" i="154"/>
  <c r="B7" i="154"/>
  <c r="B6" i="154"/>
  <c r="B5" i="154"/>
  <c r="B4" i="154"/>
  <c r="H3" i="148"/>
  <c r="B8" i="61"/>
  <c r="A7" i="61"/>
  <c r="F8" i="61"/>
  <c r="E8" i="61"/>
  <c r="D8" i="61"/>
  <c r="B8" i="149"/>
  <c r="I5" i="153"/>
  <c r="I5" i="152"/>
  <c r="E6" i="150"/>
  <c r="D6" i="147"/>
  <c r="E7" i="148"/>
  <c r="F5" i="61"/>
  <c r="D9" i="147"/>
  <c r="D8" i="147"/>
  <c r="D5" i="147"/>
  <c r="A5" i="147"/>
  <c r="D4" i="147"/>
  <c r="A4" i="147"/>
  <c r="E6" i="148"/>
  <c r="E5" i="148"/>
  <c r="A6" i="148"/>
  <c r="A5" i="148"/>
  <c r="F12" i="148"/>
  <c r="B12" i="148"/>
  <c r="H12" i="148"/>
  <c r="E12" i="148"/>
  <c r="D12" i="148"/>
  <c r="F11" i="148"/>
  <c r="B11" i="148"/>
  <c r="E11" i="148"/>
  <c r="D11" i="148"/>
  <c r="D22" i="148" s="1"/>
  <c r="G7" i="61"/>
  <c r="F4" i="61"/>
  <c r="F3" i="61"/>
  <c r="A4" i="61"/>
  <c r="A3" i="61"/>
  <c r="D7" i="61"/>
  <c r="E7" i="61"/>
  <c r="E15" i="150"/>
  <c r="E5" i="150"/>
  <c r="E4" i="150"/>
  <c r="A5" i="150"/>
  <c r="A4" i="150"/>
  <c r="G22" i="150"/>
  <c r="G23" i="150" s="1"/>
  <c r="F22" i="150"/>
  <c r="F23" i="150" s="1"/>
  <c r="E22" i="150"/>
  <c r="E23" i="150" s="1"/>
  <c r="D22" i="150"/>
  <c r="D23" i="150" s="1"/>
  <c r="C22" i="150"/>
  <c r="C23" i="150" s="1"/>
  <c r="G20" i="150"/>
  <c r="F20" i="150"/>
  <c r="E20" i="150"/>
  <c r="D20" i="150"/>
  <c r="C20" i="150"/>
  <c r="G15" i="150"/>
  <c r="D15" i="150"/>
  <c r="F5" i="152"/>
  <c r="A5" i="152"/>
  <c r="F4" i="152"/>
  <c r="A4" i="152"/>
  <c r="L18" i="152"/>
  <c r="I18" i="152"/>
  <c r="G18" i="152"/>
  <c r="F18" i="152"/>
  <c r="M17" i="152"/>
  <c r="H17" i="152"/>
  <c r="J17" i="152" s="1"/>
  <c r="M16" i="152"/>
  <c r="H16" i="152"/>
  <c r="J16" i="152" s="1"/>
  <c r="M15" i="152"/>
  <c r="H15" i="152"/>
  <c r="J15" i="152" s="1"/>
  <c r="M14" i="152"/>
  <c r="H14" i="152"/>
  <c r="J14" i="152" s="1"/>
  <c r="M13" i="152"/>
  <c r="H13" i="152"/>
  <c r="J13" i="152" s="1"/>
  <c r="M12" i="152"/>
  <c r="H12" i="152"/>
  <c r="J12" i="152" s="1"/>
  <c r="M11" i="152"/>
  <c r="H11" i="152"/>
  <c r="M10" i="152"/>
  <c r="H10" i="152"/>
  <c r="F5" i="153"/>
  <c r="F4" i="153"/>
  <c r="A5" i="153"/>
  <c r="A4" i="153"/>
  <c r="K33" i="153"/>
  <c r="J33" i="153"/>
  <c r="I33" i="153"/>
  <c r="G33" i="153"/>
  <c r="F33" i="153"/>
  <c r="D33" i="153"/>
  <c r="C33" i="153"/>
  <c r="L32" i="153"/>
  <c r="E32" i="153"/>
  <c r="H32" i="153" s="1"/>
  <c r="L31" i="153"/>
  <c r="E31" i="153"/>
  <c r="H31" i="153"/>
  <c r="L30" i="153"/>
  <c r="E30" i="153"/>
  <c r="H30" i="153" s="1"/>
  <c r="L29" i="153"/>
  <c r="E29" i="153"/>
  <c r="H29" i="153" s="1"/>
  <c r="L28" i="153"/>
  <c r="E28" i="153"/>
  <c r="H28" i="153"/>
  <c r="H24" i="153"/>
  <c r="F24" i="153"/>
  <c r="D24" i="153"/>
  <c r="C24" i="153"/>
  <c r="E23" i="153"/>
  <c r="E22" i="153"/>
  <c r="G22" i="153" s="1"/>
  <c r="K22" i="153" s="1"/>
  <c r="E21" i="153"/>
  <c r="G21" i="153" s="1"/>
  <c r="K21" i="153" s="1"/>
  <c r="E20" i="153"/>
  <c r="E19" i="153"/>
  <c r="G19" i="153" s="1"/>
  <c r="I15" i="153"/>
  <c r="G15" i="153"/>
  <c r="F15" i="153"/>
  <c r="E15" i="153"/>
  <c r="D15" i="153"/>
  <c r="C15" i="153"/>
  <c r="H14" i="153"/>
  <c r="J14" i="153" s="1"/>
  <c r="H13" i="153"/>
  <c r="J13" i="153" s="1"/>
  <c r="H12" i="153"/>
  <c r="J12" i="153" s="1"/>
  <c r="H11" i="153"/>
  <c r="J11" i="153" s="1"/>
  <c r="H10" i="153"/>
  <c r="B7" i="149"/>
  <c r="B6" i="149"/>
  <c r="B5" i="149"/>
  <c r="B4" i="149"/>
  <c r="G23" i="155"/>
  <c r="F23" i="155"/>
  <c r="G23" i="153"/>
  <c r="H15" i="148"/>
  <c r="J23" i="155"/>
  <c r="J25" i="155"/>
  <c r="J10" i="152"/>
  <c r="E22" i="148"/>
  <c r="K23" i="153"/>
  <c r="H311" i="61"/>
  <c r="H340" i="61"/>
  <c r="H350" i="61"/>
  <c r="H89" i="61"/>
  <c r="H124" i="61"/>
  <c r="H309" i="61"/>
  <c r="H384" i="61"/>
  <c r="H312" i="61"/>
  <c r="H142" i="61"/>
  <c r="H46" i="61"/>
  <c r="H206" i="61"/>
  <c r="H41" i="61"/>
  <c r="H242" i="61"/>
  <c r="H197" i="61"/>
  <c r="H392" i="61"/>
  <c r="H168" i="61"/>
  <c r="H396" i="61"/>
  <c r="H159" i="61"/>
  <c r="H153" i="61"/>
  <c r="H202" i="61"/>
  <c r="H270" i="61"/>
  <c r="H241" i="61"/>
  <c r="H121" i="61"/>
  <c r="G20" i="148" l="1"/>
  <c r="G15" i="148"/>
  <c r="H64" i="61"/>
  <c r="H62" i="61"/>
  <c r="H238" i="61"/>
  <c r="I25" i="155"/>
  <c r="H388" i="61"/>
  <c r="H366" i="61"/>
  <c r="H354" i="61"/>
  <c r="H294" i="61"/>
  <c r="H284" i="61"/>
  <c r="H262" i="61"/>
  <c r="H236" i="61"/>
  <c r="H232" i="61"/>
  <c r="H222" i="61"/>
  <c r="H220" i="61"/>
  <c r="H200" i="61"/>
  <c r="H194" i="61"/>
  <c r="H192" i="61"/>
  <c r="H190" i="61"/>
  <c r="H186" i="61"/>
  <c r="H180" i="61"/>
  <c r="H174" i="61"/>
  <c r="H170" i="61"/>
  <c r="H162" i="61"/>
  <c r="H158" i="61"/>
  <c r="H156" i="61"/>
  <c r="H150" i="61"/>
  <c r="H148" i="61"/>
  <c r="H146" i="61"/>
  <c r="H136" i="61"/>
  <c r="G13" i="148"/>
  <c r="H212" i="61"/>
  <c r="H364" i="61"/>
  <c r="H128" i="61"/>
  <c r="H310" i="61"/>
  <c r="H338" i="61"/>
  <c r="H208" i="61"/>
  <c r="E33" i="153"/>
  <c r="G12" i="148"/>
  <c r="H394" i="61"/>
  <c r="H386" i="61"/>
  <c r="H380" i="61"/>
  <c r="H374" i="61"/>
  <c r="H360" i="61"/>
  <c r="H356" i="61"/>
  <c r="H352" i="61"/>
  <c r="H348" i="61"/>
  <c r="H334" i="61"/>
  <c r="H330" i="61"/>
  <c r="H316" i="61"/>
  <c r="H308" i="61"/>
  <c r="H304" i="61"/>
  <c r="H298" i="61"/>
  <c r="H292" i="61"/>
  <c r="H278" i="61"/>
  <c r="H266" i="61"/>
  <c r="H260" i="61"/>
  <c r="H254" i="61"/>
  <c r="H244" i="61"/>
  <c r="H96" i="61"/>
  <c r="H176" i="61"/>
  <c r="H30" i="61"/>
  <c r="G14" i="148"/>
  <c r="K19" i="155"/>
  <c r="K25" i="155" s="1"/>
  <c r="G17" i="148"/>
  <c r="H79" i="61"/>
  <c r="H49" i="61"/>
  <c r="H193" i="61"/>
  <c r="H323" i="61"/>
  <c r="H347" i="61"/>
  <c r="H63" i="61"/>
  <c r="H109" i="61"/>
  <c r="H297" i="61"/>
  <c r="H337" i="61"/>
  <c r="H115" i="61"/>
  <c r="H149" i="61"/>
  <c r="H399" i="61"/>
  <c r="H215" i="61"/>
  <c r="H141" i="61"/>
  <c r="H221" i="61"/>
  <c r="H81" i="61"/>
  <c r="H15" i="61"/>
  <c r="H191" i="61"/>
  <c r="H289" i="61"/>
  <c r="H305" i="61"/>
  <c r="H341" i="61"/>
  <c r="H133" i="61"/>
  <c r="H397" i="61"/>
  <c r="H313" i="61"/>
  <c r="H331" i="61"/>
  <c r="H125" i="61"/>
  <c r="H223" i="61"/>
  <c r="H35" i="61"/>
  <c r="H161" i="61"/>
  <c r="H217" i="61"/>
  <c r="H21" i="61"/>
  <c r="H245" i="61"/>
  <c r="H225" i="61"/>
  <c r="H10" i="61"/>
  <c r="H59" i="61"/>
  <c r="H247" i="61"/>
  <c r="H301" i="61"/>
  <c r="H29" i="61"/>
  <c r="H235" i="61"/>
  <c r="H77" i="61"/>
  <c r="H277" i="61"/>
  <c r="H229" i="61"/>
  <c r="H61" i="61"/>
  <c r="H377" i="61"/>
  <c r="H185" i="61"/>
  <c r="H189" i="61"/>
  <c r="H281" i="61"/>
  <c r="H147" i="61"/>
  <c r="H17" i="61"/>
  <c r="H69" i="61"/>
  <c r="H65" i="61"/>
  <c r="H369" i="61"/>
  <c r="H145" i="61"/>
  <c r="H295" i="61"/>
  <c r="H101" i="61"/>
  <c r="H211" i="61"/>
  <c r="H199" i="61"/>
  <c r="H179" i="61"/>
  <c r="H123" i="61"/>
  <c r="H381" i="61"/>
  <c r="H181" i="61"/>
  <c r="H251" i="61"/>
  <c r="H83" i="61"/>
  <c r="H27" i="61"/>
  <c r="H19" i="61"/>
  <c r="H219" i="61"/>
  <c r="H343" i="61"/>
  <c r="H187" i="61"/>
  <c r="H233" i="61"/>
  <c r="H243" i="61"/>
  <c r="H249" i="61"/>
  <c r="H321" i="61"/>
  <c r="H268" i="61"/>
  <c r="H276" i="61"/>
  <c r="H99" i="61"/>
  <c r="H107" i="61"/>
  <c r="H324" i="61"/>
  <c r="H368" i="61"/>
  <c r="H315" i="61"/>
  <c r="H100" i="61"/>
  <c r="H302" i="61"/>
  <c r="H250" i="61"/>
  <c r="H195" i="61"/>
  <c r="H154" i="61"/>
  <c r="H103" i="61"/>
  <c r="H106" i="61"/>
  <c r="H231" i="61"/>
  <c r="H73" i="61"/>
  <c r="H274" i="61"/>
  <c r="H23" i="61"/>
  <c r="H151" i="61"/>
  <c r="H53" i="61"/>
  <c r="H84" i="61"/>
  <c r="H82" i="61"/>
  <c r="H207" i="61"/>
  <c r="H336" i="61"/>
  <c r="H299" i="61"/>
  <c r="K19" i="153"/>
  <c r="G24" i="153"/>
  <c r="J11" i="152"/>
  <c r="J18" i="152" s="1"/>
  <c r="H18" i="152"/>
  <c r="H400" i="61"/>
  <c r="H378" i="61"/>
  <c r="H318" i="61"/>
  <c r="H306" i="61"/>
  <c r="H296" i="61"/>
  <c r="H282" i="61"/>
  <c r="H248" i="61"/>
  <c r="H230" i="61"/>
  <c r="H293" i="61"/>
  <c r="H267" i="61"/>
  <c r="H157" i="61"/>
  <c r="H127" i="61"/>
  <c r="H184" i="61"/>
  <c r="H201" i="61"/>
  <c r="H130" i="61"/>
  <c r="H361" i="61"/>
  <c r="H183" i="61"/>
  <c r="H349" i="61"/>
  <c r="H172" i="61"/>
  <c r="H209" i="61"/>
  <c r="H32" i="61"/>
  <c r="H143" i="61"/>
  <c r="H93" i="61"/>
  <c r="H177" i="61"/>
  <c r="H37" i="61"/>
  <c r="H68" i="61"/>
  <c r="H98" i="61"/>
  <c r="H387" i="61"/>
  <c r="H375" i="61"/>
  <c r="H80" i="61"/>
  <c r="H259" i="61"/>
  <c r="H28" i="61"/>
  <c r="H13" i="61"/>
  <c r="H271" i="61"/>
  <c r="H335" i="61"/>
  <c r="H317" i="61"/>
  <c r="H237" i="61"/>
  <c r="H45" i="61"/>
  <c r="H14" i="61"/>
  <c r="H11" i="61"/>
  <c r="H131" i="61"/>
  <c r="H95" i="61"/>
  <c r="H31" i="61"/>
  <c r="H71" i="61"/>
  <c r="H139" i="61"/>
  <c r="H36" i="61"/>
  <c r="H22" i="61"/>
  <c r="H205" i="61"/>
  <c r="H257" i="61"/>
  <c r="H373" i="61"/>
  <c r="H74" i="61"/>
  <c r="H56" i="61"/>
  <c r="H87" i="61"/>
  <c r="H55" i="61"/>
  <c r="H279" i="61"/>
  <c r="H105" i="61"/>
  <c r="H171" i="61"/>
  <c r="H203" i="61"/>
  <c r="H355" i="61"/>
  <c r="H51" i="61"/>
  <c r="H391" i="61"/>
  <c r="H33" i="153"/>
  <c r="F22" i="148"/>
  <c r="G20" i="153"/>
  <c r="K20" i="153" s="1"/>
  <c r="E24" i="153"/>
  <c r="B25" i="155"/>
  <c r="B23" i="155"/>
  <c r="H25" i="155"/>
  <c r="H23" i="155"/>
  <c r="M18" i="152"/>
  <c r="H272" i="61"/>
  <c r="H370" i="61"/>
  <c r="H104" i="61"/>
  <c r="H258" i="61"/>
  <c r="H253" i="61"/>
  <c r="H390" i="61"/>
  <c r="H389" i="61"/>
  <c r="H359" i="61"/>
  <c r="H358" i="61"/>
  <c r="H379" i="61"/>
  <c r="H288" i="61"/>
  <c r="H18" i="61"/>
  <c r="H163" i="61"/>
  <c r="H372" i="61"/>
  <c r="H240" i="61"/>
  <c r="H90" i="61"/>
  <c r="H398" i="61"/>
  <c r="H382" i="61"/>
  <c r="H342" i="61"/>
  <c r="H332" i="61"/>
  <c r="H320" i="61"/>
  <c r="H290" i="61"/>
  <c r="H280" i="61"/>
  <c r="H252" i="61"/>
  <c r="H234" i="61"/>
  <c r="H228" i="61"/>
  <c r="H226" i="61"/>
  <c r="H224" i="61"/>
  <c r="H218" i="61"/>
  <c r="H216" i="61"/>
  <c r="H214" i="61"/>
  <c r="H204" i="61"/>
  <c r="H198" i="61"/>
  <c r="H196" i="61"/>
  <c r="H182" i="61"/>
  <c r="H178" i="61"/>
  <c r="H166" i="61"/>
  <c r="H164" i="61"/>
  <c r="H152" i="61"/>
  <c r="H140" i="61"/>
  <c r="H138" i="61"/>
  <c r="H132" i="61"/>
  <c r="H122" i="61"/>
  <c r="H120" i="61"/>
  <c r="H118" i="61"/>
  <c r="H116" i="61"/>
  <c r="H112" i="61"/>
  <c r="H110" i="61"/>
  <c r="H108" i="61"/>
  <c r="H102" i="61"/>
  <c r="H92" i="61"/>
  <c r="H86" i="61"/>
  <c r="H78" i="61"/>
  <c r="H72" i="61"/>
  <c r="H70" i="61"/>
  <c r="H66" i="61"/>
  <c r="H60" i="61"/>
  <c r="H58" i="61"/>
  <c r="H54" i="61"/>
  <c r="H44" i="61"/>
  <c r="H40" i="61"/>
  <c r="H38" i="61"/>
  <c r="H34" i="61"/>
  <c r="H20" i="61"/>
  <c r="H16" i="61"/>
  <c r="H12" i="61"/>
  <c r="H76" i="61"/>
  <c r="H111" i="61"/>
  <c r="H213" i="61"/>
  <c r="H160" i="61"/>
  <c r="H25" i="61"/>
  <c r="H42" i="61"/>
  <c r="H144" i="61"/>
  <c r="H94" i="61"/>
  <c r="H239" i="61"/>
  <c r="H303" i="61"/>
  <c r="H263" i="61"/>
  <c r="H50" i="61"/>
  <c r="H393" i="61"/>
  <c r="H255" i="61"/>
  <c r="H210" i="61"/>
  <c r="H97" i="61"/>
  <c r="H119" i="61"/>
  <c r="H371" i="61"/>
  <c r="H24" i="61"/>
  <c r="H269" i="61"/>
  <c r="H283" i="61"/>
  <c r="H376" i="61"/>
  <c r="H362" i="61"/>
  <c r="H344" i="61"/>
  <c r="H322" i="61"/>
  <c r="H314" i="61"/>
  <c r="H300" i="61"/>
  <c r="H286" i="61"/>
  <c r="H264" i="61"/>
  <c r="H256" i="61"/>
  <c r="H246" i="61"/>
  <c r="H75" i="61"/>
  <c r="H188" i="61"/>
  <c r="H339" i="61"/>
  <c r="H91" i="61"/>
  <c r="H114" i="61"/>
  <c r="H395" i="61"/>
  <c r="H227" i="61"/>
  <c r="H135" i="61"/>
  <c r="H113" i="61"/>
  <c r="H351" i="61"/>
  <c r="H291" i="61"/>
  <c r="H155" i="61"/>
  <c r="H48" i="61"/>
  <c r="H363" i="61"/>
  <c r="H357" i="61"/>
  <c r="H26" i="61"/>
  <c r="H329" i="61"/>
  <c r="H261" i="61"/>
  <c r="H319" i="61"/>
  <c r="H167" i="61"/>
  <c r="H67" i="61"/>
  <c r="H52" i="61"/>
  <c r="H85" i="61"/>
  <c r="H126" i="61"/>
  <c r="H88" i="61"/>
  <c r="H137" i="61"/>
  <c r="H367" i="61"/>
  <c r="H39" i="61"/>
  <c r="J10" i="153"/>
  <c r="J15" i="153" s="1"/>
  <c r="H15" i="153"/>
  <c r="H11" i="148"/>
  <c r="G11" i="148"/>
  <c r="B22" i="148"/>
  <c r="H22" i="148" s="1"/>
  <c r="C23" i="155"/>
  <c r="K24" i="153" l="1"/>
  <c r="K23" i="155"/>
  <c r="G22" i="148"/>
</calcChain>
</file>

<file path=xl/sharedStrings.xml><?xml version="1.0" encoding="utf-8"?>
<sst xmlns="http://schemas.openxmlformats.org/spreadsheetml/2006/main" count="548" uniqueCount="236">
  <si>
    <t>KM-AIII</t>
  </si>
  <si>
    <t>Leltár</t>
  </si>
  <si>
    <t>-</t>
  </si>
  <si>
    <t>Tartós részesedés kapcsolt vállalkozásokban</t>
  </si>
  <si>
    <t>Tartósan adott kölcsön kapcsolt v.</t>
  </si>
  <si>
    <t xml:space="preserve"> </t>
  </si>
  <si>
    <t>Egyéb tartósan adott kölcsön</t>
  </si>
  <si>
    <t>Lényeges hibás állítás kockázatának becslése</t>
  </si>
  <si>
    <t>Tárgyév</t>
  </si>
  <si>
    <t>Főlap - főkönyvi kivonat egyeztetés</t>
  </si>
  <si>
    <t>Befektetett pü.eszközök összesen</t>
  </si>
  <si>
    <t>Változás</t>
  </si>
  <si>
    <t>Előző év</t>
  </si>
  <si>
    <t>Főlap-főkönyvi kivonat egyeztetés</t>
  </si>
  <si>
    <t xml:space="preserve">III. BEFEKTETETT PÉNZÜGYI ESZKÖZÖK </t>
  </si>
  <si>
    <t>Dátum:</t>
  </si>
  <si>
    <t>Készítette:</t>
  </si>
  <si>
    <t>Változás %</t>
  </si>
  <si>
    <t>Ref.</t>
  </si>
  <si>
    <t>Végleges</t>
  </si>
  <si>
    <t>Feladat</t>
  </si>
  <si>
    <t>Célok</t>
  </si>
  <si>
    <t>Vizsgált terület kockázatbecslés alapján való minősítése:</t>
  </si>
  <si>
    <t>KÖNYVVIZSGÁLATI  FŐLAP</t>
  </si>
  <si>
    <t>Könyv-vizsgálatra átadva</t>
  </si>
  <si>
    <t>Jelentős változások magyarázata:</t>
  </si>
  <si>
    <t>Következtetés:</t>
  </si>
  <si>
    <t>Tartós hitelv. megtest. értékpapír</t>
  </si>
  <si>
    <t>Befektetett pü. eszközök értékhely.</t>
  </si>
  <si>
    <t>Befekt. pü. e. értékelési különb.</t>
  </si>
  <si>
    <t>Egyéb tartós részesedés</t>
  </si>
  <si>
    <t xml:space="preserve">Dátum:         </t>
  </si>
  <si>
    <t xml:space="preserve">Készítette:   </t>
  </si>
  <si>
    <t>KM-AIII-01</t>
  </si>
  <si>
    <t>KM-AIII-02</t>
  </si>
  <si>
    <t>Hivatkozás</t>
  </si>
  <si>
    <t>Módosítás</t>
  </si>
  <si>
    <t xml:space="preserve">Kartonok </t>
  </si>
  <si>
    <t>Értékpapírszámla igazolás, Részvénykönyv -, Tagjegyzék kivonat</t>
  </si>
  <si>
    <t>Kiemelt jelentőségű alapbizonylatok</t>
  </si>
  <si>
    <t>Példák további dokumentumok csatolására:</t>
  </si>
  <si>
    <t>Könyvelés tesztelése / AuditTeszt programmal</t>
  </si>
  <si>
    <t>Adatok-és ellenőrzés tesztelése / AuditTeszt programmal</t>
  </si>
  <si>
    <t>Tartósan adott kölcsön e. r. v.álló v.</t>
  </si>
  <si>
    <t xml:space="preserve">Eltérés </t>
  </si>
  <si>
    <t>%</t>
  </si>
  <si>
    <t>Fordulónap:</t>
  </si>
  <si>
    <t>Munkaprogram</t>
  </si>
  <si>
    <t>Főlap</t>
  </si>
  <si>
    <t>Főkönyvi egyeztetés</t>
  </si>
  <si>
    <t>Munkalap</t>
  </si>
  <si>
    <t>R/Né</t>
  </si>
  <si>
    <t>M</t>
  </si>
  <si>
    <t>BEFEKTETETT PÉNZÜGYI ESZKÖZÖK</t>
  </si>
  <si>
    <t>Könyvvizsgálati munkaprogram; AI. Immateriális javak</t>
  </si>
  <si>
    <t>MUNKALAP</t>
  </si>
  <si>
    <t>Ügyfél neve:</t>
  </si>
  <si>
    <t>Eredmény:</t>
  </si>
  <si>
    <t>KM-AIII-10-M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</si>
  <si>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</si>
  <si>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</si>
  <si>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</si>
  <si>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</si>
  <si>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</si>
  <si>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</si>
  <si>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</si>
  <si>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</si>
  <si>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</si>
  <si>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</si>
  <si>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</si>
  <si>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</si>
  <si>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</si>
  <si>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</si>
  <si>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</si>
  <si>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</si>
  <si>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</si>
  <si>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</si>
  <si>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</si>
  <si>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</si>
  <si>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</si>
  <si>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</si>
  <si>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BEFEKTETETT PÉNZÜGYI ESZKÖZÖK ÁLLOMÁNYVÁLTOZÁSA</t>
  </si>
  <si>
    <t>ezer Ft-ban</t>
  </si>
  <si>
    <t>MEGNEVEZÉS</t>
  </si>
  <si>
    <t>TARTÓS RÉSZESEDÉS KAPCS. VÁLL-BAN</t>
  </si>
  <si>
    <t>TARTÓSAN ADOTT KÖLCSÖN KAPCS. VÁLL.</t>
  </si>
  <si>
    <t>EGYÉB TARTÓS RÉSZESEDÉS</t>
  </si>
  <si>
    <t>TARTÓSAN ADOTT KÖLCSÖN EGYÉB RÉSZ. VISZ. VÁLL.</t>
  </si>
  <si>
    <t>EGYÉB TARTÓSAN ADOTT KÖLCSÖN</t>
  </si>
  <si>
    <t>TARTÓS HITELVISZ.-T MEGTEST. ÉRTÉKPAPÍR</t>
  </si>
  <si>
    <t>ÉRTÉKHELYES-BÍTÉS</t>
  </si>
  <si>
    <t>BEFEKTETETT PÉNZÜGYI ESZKÖZÖK ÖSSZESEN</t>
  </si>
  <si>
    <t>NYITÓ ÉRTÉK</t>
  </si>
  <si>
    <t xml:space="preserve">Növekedés </t>
  </si>
  <si>
    <t xml:space="preserve">Csökkenés </t>
  </si>
  <si>
    <t>Értékvesztés</t>
  </si>
  <si>
    <t>Értékvesztés visszaírása</t>
  </si>
  <si>
    <t>Deviza árfoly-különbözet</t>
  </si>
  <si>
    <t>Értékhelyesbítés</t>
  </si>
  <si>
    <t>Átsorolás</t>
  </si>
  <si>
    <t>ZÁRÓ ÉRTÉK</t>
  </si>
  <si>
    <t>Főkönyv (Ft)</t>
  </si>
  <si>
    <t>Eltérés</t>
  </si>
  <si>
    <t>Beszámoló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</si>
  <si>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</si>
  <si>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</si>
  <si>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</si>
  <si>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</si>
  <si>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</si>
  <si>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</si>
  <si>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</si>
  <si>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</si>
  <si>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</si>
  <si>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Értékhelyesbítés 
(csak tartós részesedésekre)</t>
  </si>
  <si>
    <t>Értékelés módszere</t>
  </si>
  <si>
    <t>KM-AIII-10-1</t>
  </si>
  <si>
    <t>Nyitó értékvesztés</t>
  </si>
  <si>
    <t>KM-AIII-10-2</t>
  </si>
  <si>
    <t>KM-AIII-10-3</t>
  </si>
  <si>
    <t xml:space="preserve">KM-AIII-10-1 </t>
  </si>
  <si>
    <t xml:space="preserve">KM-AIII-10-M </t>
  </si>
  <si>
    <t>TARTÓS RÉSZESEDÉSEK ÉRTÉKELÉSE</t>
  </si>
  <si>
    <t>TARTÓS RÉSZESEDÉSEK, HITELVISZONYT MEGTESTESÍTŐ ÉRTÉKPAPÍROK RÉSZLETEZÉSE</t>
  </si>
  <si>
    <t>Állományváltozás</t>
  </si>
  <si>
    <t>Tartós részesedések értékelése</t>
  </si>
  <si>
    <t>Részletezés</t>
  </si>
  <si>
    <t>Az Eredmény és a Következtetés a konkrét vizsgálat alapján módosítandó!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</si>
  <si>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</si>
  <si>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</si>
  <si>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</si>
  <si>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</si>
  <si>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</si>
  <si>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</si>
  <si>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</si>
  <si>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</si>
  <si>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</si>
  <si>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</si>
  <si>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</si>
  <si>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</si>
  <si>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</si>
  <si>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</si>
  <si>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</si>
  <si>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</si>
  <si>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</si>
  <si>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</si>
  <si>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</si>
  <si>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</si>
  <si>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</si>
  <si>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</si>
  <si>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</si>
  <si>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</si>
  <si>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</si>
  <si>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</si>
  <si>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</si>
  <si>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</si>
  <si>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</si>
  <si>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</si>
  <si>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</si>
  <si>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</si>
  <si>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</si>
  <si>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</si>
  <si>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</si>
  <si>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ADOTT KÖLCSÖNÖK ÉRTÉKELÉSE</t>
  </si>
  <si>
    <t>KM-AIII-10-4</t>
  </si>
  <si>
    <t>Adott kölcsönök értékelése</t>
  </si>
  <si>
    <t xml:space="preserve">Ellenőrizte:  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</si>
  <si>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</si>
  <si>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</si>
  <si>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</si>
  <si>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</si>
  <si>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</si>
  <si>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</si>
  <si>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</si>
  <si>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</si>
  <si>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</si>
  <si>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</si>
  <si>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</si>
  <si>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</si>
  <si>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</si>
  <si>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KM-AIII-10-E</t>
  </si>
  <si>
    <t>BEFEKTETETT PÉNZÜGYI ESZKÖZÖK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</si>
  <si>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</si>
  <si>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</si>
  <si>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</si>
  <si>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</si>
  <si>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</si>
  <si>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</si>
  <si>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</si>
  <si>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</si>
  <si>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</si>
  <si>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Évközi munkaprogram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</si>
  <si>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</si>
  <si>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</si>
  <si>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</si>
  <si>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</t>
  </si>
  <si>
    <t>Egyeztesse az eszközök analitikus és főkönyvi nyilvántartását!</t>
  </si>
  <si>
    <t>Ellenőrizze a részesedések dokumentumait /társasági szerződések, utolsó cégkivonatok, változásbejegyzési kérelmek, utolsó taggyűlések, közgyűlések jegyzőkönyvei/!</t>
  </si>
  <si>
    <t>Vizsgálja meg az állományra vonatkozó lényegesség kategóriáinak meghatározását!</t>
  </si>
  <si>
    <t>Amennyiben a befektetett pénzügyi eszközökre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</si>
  <si>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</si>
  <si>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Vizsgálja meg, hogy a kiegészítő melléklet tartalmazza-e a szükséges adatokat az eszközökről!</t>
  </si>
  <si>
    <t>Letétbe helyezett értékpapírok esetén a letéti igazolás meglétének ellenőrzése.</t>
  </si>
  <si>
    <t>Értékhelyesbítés értékének összehasonlítása a független értékbecslő véleményével.</t>
  </si>
  <si>
    <t>Ellenőrizze a kötelező átsorolásokat!</t>
  </si>
  <si>
    <t>Hasonlítsa össze a részesedések értékelését a számviteli politikában és a számlarendben foglaltakkal, amennyiben a részesedést vásárolták ellenőrizze az adásvételi szerződést és a pénzügyi teljesítést!</t>
  </si>
  <si>
    <t>Ellenőrizze a hosszú lejáratú bankbetétek dokumentumait /bankkal kötött megállapodás a tartós lekötésről, bankszámla kivonat, stb./!</t>
  </si>
  <si>
    <t>Ellenőrizze a vételárban lévő kamat elszámolását!</t>
  </si>
  <si>
    <t>Ha az adott kölcsönök értéke jelentős vagy azok kapcsolt vállalkozásokkal szemben állnak fel, akkor a visszaigazolást be kell kérni az adóstól!</t>
  </si>
  <si>
    <t>Hajtson végre értékpapír-számlálást az év végén vagy ahhoz közel eső időpontban olyan értékpapíroknál, ahol ez lehetséges.</t>
  </si>
  <si>
    <t>MÉ</t>
  </si>
  <si>
    <t xml:space="preserve"> B</t>
  </si>
  <si>
    <t>TL</t>
  </si>
  <si>
    <t>LJE</t>
  </si>
  <si>
    <t>É</t>
  </si>
  <si>
    <t>TMB</t>
  </si>
  <si>
    <t>LT</t>
  </si>
  <si>
    <t>ÉB</t>
  </si>
  <si>
    <t>ÉM</t>
  </si>
  <si>
    <t>LM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</si>
  <si>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</si>
  <si>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</si>
  <si>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Vizsgálja meg a beszerzési ár speciális értelmezéseinek megfelelő elszámolást (apport, térítés nélküli átadás, ajándék, fellelés…)</t>
  </si>
  <si>
    <t>-Egyeztesse a dolgozók lakásépítési kölcsöneinek analitikus és főkönyvi nyilvántartásait, tekintse át a tárgyidőszakban kötött szerződéseket! 
- Egyeztesse a lakásépítési kölcsönök bankkivonatait az analitikus nyilvántartásokkal, ellenőrizze, hogy a kölcsönök törlesztése szerződés szerint történik-e!</t>
  </si>
  <si>
    <t>Az adott kölcsönök tételeinek összehasonlítása a szerződésekkel. Ha az adott kölcsön értéke jelentős, vagy kapcsolt felekkel szemben áll fenn (beleértve a tulajdonos-vezető és annak hozzátartozóit is) visszaigazolás bekérése az adóstól. Kamatelszámolás helyességének ellenőrzése.</t>
  </si>
  <si>
    <t>A befektetések között szereplő tartós részesedésekre vonatkozóan az éves beszámolók (saját tőke megléte) vizsgálata, az értékvesztés elszámolás szükségességének ellenőrzése.</t>
  </si>
  <si>
    <t>Tartós jelentős tulajdoni részesedés</t>
  </si>
  <si>
    <t>Tartósan adott kölcsön jelentős tulajdoni r.v.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</si>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</sst>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</numFmts>
  <fonts count="58" x14ac:knownFonts="1">
    <font>
      <sz val="11"/>
      <name val="Arial"/>
      <family val="2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b/>
      <sz val="9"/>
      <color indexed="12"/>
      <name val="Arial"/>
      <family val="2"/>
    </font>
    <font>
      <sz val="12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5" fillId="0" borderId="0"/>
    <xf numFmtId="0" fontId="43" fillId="0" borderId="0"/>
    <xf numFmtId="0" fontId="1" fillId="0" borderId="0"/>
    <xf numFmtId="0" fontId="46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8" fillId="0" borderId="0"/>
    <xf numFmtId="0" fontId="36" fillId="0" borderId="0"/>
    <xf numFmtId="0" fontId="2" fillId="0" borderId="0"/>
    <xf numFmtId="0" fontId="15" fillId="0" borderId="0">
      <alignment vertical="top"/>
    </xf>
    <xf numFmtId="0" fontId="2" fillId="0" borderId="0"/>
    <xf numFmtId="0" fontId="16" fillId="0" borderId="0"/>
    <xf numFmtId="0" fontId="43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3" fillId="0" borderId="0"/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3" fillId="0" borderId="0"/>
    <xf numFmtId="0" fontId="39" fillId="0" borderId="0"/>
    <xf numFmtId="0" fontId="26" fillId="0" borderId="0"/>
    <xf numFmtId="0" fontId="2" fillId="0" borderId="0"/>
    <xf numFmtId="0" fontId="37" fillId="0" borderId="0"/>
    <xf numFmtId="0" fontId="2" fillId="0" borderId="0"/>
    <xf numFmtId="0" fontId="1" fillId="0" borderId="0"/>
    <xf numFmtId="0" fontId="2" fillId="0" borderId="0"/>
    <xf numFmtId="0" fontId="16" fillId="0" borderId="0">
      <alignment horizontal="left" vertical="center"/>
    </xf>
    <xf numFmtId="0" fontId="2" fillId="0" borderId="0"/>
    <xf numFmtId="9" fontId="2" fillId="0" borderId="0" applyFont="0" applyFill="0" applyBorder="0" applyAlignment="0" applyProtection="0"/>
  </cellStyleXfs>
  <cellXfs count="455">
    <xf numFmtId="0" fontId="0" fillId="0" borderId="0" xfId="0"/>
    <xf numFmtId="0" fontId="7" fillId="0" borderId="0" xfId="15" applyFont="1" applyAlignment="1" applyProtection="1">
      <alignment horizontal="left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/>
    <xf numFmtId="0" fontId="13" fillId="3" borderId="0" xfId="0" applyFont="1" applyFill="1" applyAlignment="1">
      <alignment horizontal="left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/>
    <xf numFmtId="0" fontId="32" fillId="2" borderId="0" xfId="15" applyFont="1" applyFill="1" applyAlignment="1" applyProtection="1"/>
    <xf numFmtId="0" fontId="14" fillId="3" borderId="0" xfId="0" applyFont="1" applyFill="1"/>
    <xf numFmtId="0" fontId="13" fillId="3" borderId="0" xfId="60" applyFont="1" applyFill="1" applyAlignment="1">
      <alignment vertical="center"/>
    </xf>
    <xf numFmtId="0" fontId="11" fillId="3" borderId="0" xfId="60" applyFont="1" applyFill="1" applyAlignment="1">
      <alignment vertical="center" wrapText="1"/>
    </xf>
    <xf numFmtId="0" fontId="15" fillId="3" borderId="0" xfId="60" applyFont="1" applyFill="1"/>
    <xf numFmtId="0" fontId="11" fillId="3" borderId="1" xfId="0" applyFont="1" applyFill="1" applyBorder="1"/>
    <xf numFmtId="0" fontId="11" fillId="3" borderId="2" xfId="0" applyFont="1" applyFill="1" applyBorder="1" applyAlignment="1"/>
    <xf numFmtId="0" fontId="11" fillId="3" borderId="3" xfId="0" applyFont="1" applyFill="1" applyBorder="1" applyAlignment="1"/>
    <xf numFmtId="0" fontId="11" fillId="3" borderId="2" xfId="0" quotePrefix="1" applyFont="1" applyFill="1" applyBorder="1"/>
    <xf numFmtId="0" fontId="11" fillId="3" borderId="3" xfId="0" applyFont="1" applyFill="1" applyBorder="1" applyAlignment="1">
      <alignment horizontal="right"/>
    </xf>
    <xf numFmtId="0" fontId="11" fillId="3" borderId="0" xfId="59" applyFont="1" applyFill="1" applyBorder="1"/>
    <xf numFmtId="0" fontId="11" fillId="3" borderId="2" xfId="0" applyFont="1" applyFill="1" applyBorder="1"/>
    <xf numFmtId="0" fontId="11" fillId="3" borderId="0" xfId="59" applyFont="1" applyFill="1" applyBorder="1" applyAlignment="1">
      <alignment horizontal="left"/>
    </xf>
    <xf numFmtId="0" fontId="11" fillId="3" borderId="0" xfId="0" applyFont="1" applyFill="1" applyBorder="1"/>
    <xf numFmtId="0" fontId="15" fillId="3" borderId="0" xfId="59" applyFont="1" applyFill="1" applyBorder="1"/>
    <xf numFmtId="0" fontId="15" fillId="3" borderId="0" xfId="0" applyFont="1" applyFill="1" applyAlignment="1">
      <alignment vertical="center" wrapText="1"/>
    </xf>
    <xf numFmtId="0" fontId="15" fillId="2" borderId="0" xfId="0" applyFont="1" applyFill="1"/>
    <xf numFmtId="0" fontId="11" fillId="3" borderId="0" xfId="0" applyFont="1" applyFill="1" applyBorder="1" applyAlignment="1">
      <alignment horizontal="left" vertical="center"/>
    </xf>
    <xf numFmtId="0" fontId="13" fillId="2" borderId="0" xfId="0" applyFont="1" applyFill="1"/>
    <xf numFmtId="0" fontId="15" fillId="4" borderId="0" xfId="0" applyFont="1" applyFill="1"/>
    <xf numFmtId="0" fontId="15" fillId="3" borderId="0" xfId="0" applyFont="1" applyFill="1"/>
    <xf numFmtId="0" fontId="11" fillId="3" borderId="0" xfId="0" applyFont="1" applyFill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/>
    </xf>
    <xf numFmtId="0" fontId="11" fillId="3" borderId="0" xfId="58" applyFont="1" applyFill="1"/>
    <xf numFmtId="14" fontId="15" fillId="3" borderId="0" xfId="58" applyNumberFormat="1" applyFont="1" applyFill="1"/>
    <xf numFmtId="0" fontId="15" fillId="3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7" fillId="3" borderId="1" xfId="0" applyFont="1" applyFill="1" applyBorder="1"/>
    <xf numFmtId="0" fontId="18" fillId="3" borderId="2" xfId="0" applyFont="1" applyFill="1" applyBorder="1"/>
    <xf numFmtId="0" fontId="17" fillId="3" borderId="2" xfId="0" applyFont="1" applyFill="1" applyBorder="1" applyAlignment="1">
      <alignment horizontal="left"/>
    </xf>
    <xf numFmtId="49" fontId="17" fillId="3" borderId="2" xfId="0" applyNumberFormat="1" applyFont="1" applyFill="1" applyBorder="1"/>
    <xf numFmtId="0" fontId="18" fillId="3" borderId="3" xfId="0" applyFont="1" applyFill="1" applyBorder="1"/>
    <xf numFmtId="0" fontId="18" fillId="2" borderId="0" xfId="0" applyFont="1" applyFill="1"/>
    <xf numFmtId="0" fontId="17" fillId="3" borderId="6" xfId="0" applyFont="1" applyFill="1" applyBorder="1"/>
    <xf numFmtId="0" fontId="18" fillId="3" borderId="7" xfId="0" applyFont="1" applyFill="1" applyBorder="1"/>
    <xf numFmtId="0" fontId="17" fillId="3" borderId="7" xfId="0" applyFont="1" applyFill="1" applyBorder="1"/>
    <xf numFmtId="0" fontId="18" fillId="3" borderId="0" xfId="0" applyFont="1" applyFill="1"/>
    <xf numFmtId="0" fontId="17" fillId="3" borderId="2" xfId="0" applyFont="1" applyFill="1" applyBorder="1"/>
    <xf numFmtId="0" fontId="17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top" wrapText="1"/>
    </xf>
    <xf numFmtId="0" fontId="18" fillId="3" borderId="9" xfId="0" applyFont="1" applyFill="1" applyBorder="1" applyAlignment="1">
      <alignment horizontal="left"/>
    </xf>
    <xf numFmtId="0" fontId="18" fillId="3" borderId="10" xfId="0" applyFont="1" applyFill="1" applyBorder="1" applyAlignment="1">
      <alignment horizontal="left"/>
    </xf>
    <xf numFmtId="0" fontId="18" fillId="3" borderId="10" xfId="0" applyFont="1" applyFill="1" applyBorder="1"/>
    <xf numFmtId="0" fontId="18" fillId="3" borderId="11" xfId="0" applyFont="1" applyFill="1" applyBorder="1" applyAlignment="1">
      <alignment horizontal="left"/>
    </xf>
    <xf numFmtId="0" fontId="18" fillId="3" borderId="0" xfId="0" applyFont="1" applyFill="1" applyBorder="1"/>
    <xf numFmtId="0" fontId="17" fillId="3" borderId="12" xfId="0" applyFont="1" applyFill="1" applyBorder="1" applyAlignment="1">
      <alignment horizontal="left"/>
    </xf>
    <xf numFmtId="0" fontId="20" fillId="3" borderId="0" xfId="15" applyFont="1" applyFill="1" applyAlignment="1" applyProtection="1">
      <alignment horizontal="left"/>
    </xf>
    <xf numFmtId="0" fontId="21" fillId="2" borderId="0" xfId="0" applyFont="1" applyFill="1"/>
    <xf numFmtId="0" fontId="17" fillId="3" borderId="0" xfId="0" applyFont="1" applyFill="1"/>
    <xf numFmtId="0" fontId="17" fillId="2" borderId="0" xfId="0" applyFont="1" applyFill="1"/>
    <xf numFmtId="0" fontId="20" fillId="3" borderId="0" xfId="15" applyFont="1" applyFill="1" applyAlignment="1" applyProtection="1"/>
    <xf numFmtId="0" fontId="17" fillId="3" borderId="0" xfId="0" applyFont="1" applyFill="1" applyAlignment="1">
      <alignment horizontal="left"/>
    </xf>
    <xf numFmtId="3" fontId="18" fillId="3" borderId="0" xfId="0" applyNumberFormat="1" applyFont="1" applyFill="1"/>
    <xf numFmtId="3" fontId="15" fillId="3" borderId="0" xfId="0" applyNumberFormat="1" applyFont="1" applyFill="1"/>
    <xf numFmtId="3" fontId="15" fillId="2" borderId="0" xfId="0" applyNumberFormat="1" applyFont="1" applyFill="1"/>
    <xf numFmtId="0" fontId="18" fillId="3" borderId="13" xfId="0" applyFont="1" applyFill="1" applyBorder="1"/>
    <xf numFmtId="0" fontId="22" fillId="2" borderId="0" xfId="0" applyFont="1" applyFill="1"/>
    <xf numFmtId="0" fontId="17" fillId="3" borderId="14" xfId="0" applyFont="1" applyFill="1" applyBorder="1"/>
    <xf numFmtId="0" fontId="18" fillId="3" borderId="14" xfId="0" applyFont="1" applyFill="1" applyBorder="1"/>
    <xf numFmtId="0" fontId="17" fillId="3" borderId="14" xfId="0" applyFont="1" applyFill="1" applyBorder="1" applyAlignment="1">
      <alignment horizontal="center"/>
    </xf>
    <xf numFmtId="0" fontId="12" fillId="3" borderId="7" xfId="0" applyFont="1" applyFill="1" applyBorder="1"/>
    <xf numFmtId="0" fontId="17" fillId="3" borderId="7" xfId="0" applyFont="1" applyFill="1" applyBorder="1" applyAlignment="1">
      <alignment horizontal="center"/>
    </xf>
    <xf numFmtId="165" fontId="17" fillId="3" borderId="0" xfId="0" applyNumberFormat="1" applyFont="1" applyFill="1"/>
    <xf numFmtId="0" fontId="18" fillId="3" borderId="0" xfId="0" applyFont="1" applyFill="1" applyAlignment="1">
      <alignment horizontal="left"/>
    </xf>
    <xf numFmtId="165" fontId="18" fillId="3" borderId="0" xfId="0" applyNumberFormat="1" applyFont="1" applyFill="1"/>
    <xf numFmtId="0" fontId="33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34" fillId="2" borderId="0" xfId="33" applyFont="1" applyFill="1"/>
    <xf numFmtId="0" fontId="34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1" fillId="3" borderId="15" xfId="53" applyFont="1" applyFill="1" applyBorder="1" applyAlignment="1">
      <alignment horizontal="left" vertical="top"/>
    </xf>
    <xf numFmtId="0" fontId="11" fillId="3" borderId="15" xfId="53" applyFont="1" applyFill="1" applyBorder="1" applyAlignment="1">
      <alignment horizontal="left" vertical="top" wrapText="1"/>
    </xf>
    <xf numFmtId="0" fontId="25" fillId="3" borderId="15" xfId="33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/>
    </xf>
    <xf numFmtId="0" fontId="34" fillId="3" borderId="0" xfId="33" applyFont="1" applyFill="1" applyAlignment="1">
      <alignment vertical="top" wrapText="1"/>
    </xf>
    <xf numFmtId="0" fontId="34" fillId="3" borderId="5" xfId="33" applyFont="1" applyFill="1" applyBorder="1"/>
    <xf numFmtId="0" fontId="34" fillId="3" borderId="5" xfId="33" applyFont="1" applyFill="1" applyBorder="1" applyAlignment="1">
      <alignment vertical="top" wrapText="1"/>
    </xf>
    <xf numFmtId="0" fontId="34" fillId="2" borderId="0" xfId="33" applyFont="1" applyFill="1" applyAlignment="1">
      <alignment vertical="top" wrapText="1"/>
    </xf>
    <xf numFmtId="0" fontId="23" fillId="3" borderId="0" xfId="33" applyFont="1" applyFill="1" applyAlignment="1">
      <alignment horizontal="left"/>
    </xf>
    <xf numFmtId="0" fontId="19" fillId="3" borderId="0" xfId="33" applyFont="1" applyFill="1"/>
    <xf numFmtId="0" fontId="24" fillId="3" borderId="0" xfId="33" applyFont="1" applyFill="1"/>
    <xf numFmtId="0" fontId="19" fillId="2" borderId="0" xfId="33" applyFont="1" applyFill="1"/>
    <xf numFmtId="0" fontId="11" fillId="3" borderId="1" xfId="53" applyFont="1" applyFill="1" applyBorder="1" applyAlignment="1">
      <alignment horizontal="left" vertical="top"/>
    </xf>
    <xf numFmtId="0" fontId="11" fillId="3" borderId="2" xfId="53" applyFont="1" applyFill="1" applyBorder="1" applyAlignment="1">
      <alignment horizontal="left" vertical="top"/>
    </xf>
    <xf numFmtId="0" fontId="19" fillId="3" borderId="3" xfId="33" applyFont="1" applyFill="1" applyBorder="1"/>
    <xf numFmtId="0" fontId="11" fillId="3" borderId="2" xfId="61" applyFont="1" applyFill="1" applyBorder="1" applyAlignment="1" applyProtection="1">
      <alignment horizontal="left" vertical="center"/>
      <protection hidden="1"/>
    </xf>
    <xf numFmtId="0" fontId="19" fillId="2" borderId="0" xfId="33" applyFont="1" applyFill="1" applyBorder="1"/>
    <xf numFmtId="14" fontId="11" fillId="3" borderId="2" xfId="53" applyNumberFormat="1" applyFont="1" applyFill="1" applyBorder="1" applyAlignment="1">
      <alignment horizontal="left" vertical="top"/>
    </xf>
    <xf numFmtId="0" fontId="11" fillId="3" borderId="3" xfId="0" applyFont="1" applyFill="1" applyBorder="1"/>
    <xf numFmtId="0" fontId="11" fillId="3" borderId="0" xfId="53" applyFont="1" applyFill="1" applyBorder="1" applyAlignment="1">
      <alignment horizontal="left" vertical="top"/>
    </xf>
    <xf numFmtId="0" fontId="11" fillId="3" borderId="14" xfId="53" applyFont="1" applyFill="1" applyBorder="1" applyAlignment="1">
      <alignment horizontal="left" vertical="top"/>
    </xf>
    <xf numFmtId="14" fontId="11" fillId="3" borderId="0" xfId="53" applyNumberFormat="1" applyFont="1" applyFill="1" applyBorder="1" applyAlignment="1">
      <alignment horizontal="left" vertical="top"/>
    </xf>
    <xf numFmtId="0" fontId="15" fillId="3" borderId="0" xfId="61" applyFont="1" applyFill="1" applyBorder="1" applyAlignment="1" applyProtection="1">
      <alignment horizontal="left" vertical="center"/>
      <protection hidden="1"/>
    </xf>
    <xf numFmtId="0" fontId="11" fillId="3" borderId="0" xfId="61" applyFont="1" applyFill="1" applyAlignment="1" applyProtection="1">
      <alignment horizontal="left" vertical="center"/>
      <protection hidden="1"/>
    </xf>
    <xf numFmtId="0" fontId="11" fillId="3" borderId="0" xfId="61" applyFont="1" applyFill="1" applyAlignment="1" applyProtection="1">
      <alignment horizontal="left"/>
      <protection hidden="1"/>
    </xf>
    <xf numFmtId="0" fontId="15" fillId="3" borderId="0" xfId="61" applyFont="1" applyFill="1" applyBorder="1" applyAlignment="1" applyProtection="1">
      <alignment horizontal="centerContinuous"/>
      <protection hidden="1"/>
    </xf>
    <xf numFmtId="0" fontId="15" fillId="3" borderId="0" xfId="61" applyFont="1" applyFill="1" applyAlignment="1" applyProtection="1">
      <alignment horizontal="centerContinuous"/>
      <protection hidden="1"/>
    </xf>
    <xf numFmtId="0" fontId="15" fillId="3" borderId="0" xfId="61" applyFont="1" applyFill="1" applyBorder="1" applyAlignment="1" applyProtection="1">
      <alignment horizontal="right"/>
      <protection hidden="1"/>
    </xf>
    <xf numFmtId="0" fontId="11" fillId="3" borderId="16" xfId="61" applyFont="1" applyFill="1" applyBorder="1" applyAlignment="1" applyProtection="1">
      <alignment horizontal="left" vertical="center"/>
      <protection hidden="1"/>
    </xf>
    <xf numFmtId="0" fontId="11" fillId="3" borderId="17" xfId="61" applyFont="1" applyFill="1" applyBorder="1" applyAlignment="1" applyProtection="1">
      <alignment horizontal="center" vertical="center" wrapText="1"/>
      <protection hidden="1"/>
    </xf>
    <xf numFmtId="0" fontId="11" fillId="3" borderId="17" xfId="61" applyFont="1" applyFill="1" applyBorder="1" applyAlignment="1" applyProtection="1">
      <alignment horizontal="centerContinuous" vertical="center" wrapText="1"/>
      <protection hidden="1"/>
    </xf>
    <xf numFmtId="0" fontId="11" fillId="3" borderId="18" xfId="61" applyFont="1" applyFill="1" applyBorder="1" applyAlignment="1" applyProtection="1">
      <alignment horizontal="center" vertical="center" wrapText="1"/>
      <protection hidden="1"/>
    </xf>
    <xf numFmtId="0" fontId="15" fillId="3" borderId="19" xfId="61" applyFont="1" applyFill="1" applyBorder="1" applyAlignment="1" applyProtection="1">
      <alignment horizontal="left" vertical="center"/>
      <protection hidden="1"/>
    </xf>
    <xf numFmtId="0" fontId="15" fillId="3" borderId="20" xfId="61" applyFont="1" applyFill="1" applyBorder="1" applyAlignment="1" applyProtection="1">
      <alignment horizontal="left" vertical="center"/>
      <protection hidden="1"/>
    </xf>
    <xf numFmtId="3" fontId="15" fillId="3" borderId="15" xfId="14" applyNumberFormat="1" applyFont="1" applyFill="1" applyBorder="1" applyAlignment="1" applyProtection="1">
      <alignment horizontal="right" vertical="center"/>
      <protection hidden="1"/>
    </xf>
    <xf numFmtId="3" fontId="15" fillId="3" borderId="21" xfId="14" applyNumberFormat="1" applyFont="1" applyFill="1" applyBorder="1" applyAlignment="1" applyProtection="1">
      <alignment horizontal="right" vertical="center"/>
      <protection hidden="1"/>
    </xf>
    <xf numFmtId="0" fontId="11" fillId="3" borderId="20" xfId="61" applyFont="1" applyFill="1" applyBorder="1" applyAlignment="1" applyProtection="1">
      <alignment horizontal="left" vertical="center"/>
      <protection hidden="1"/>
    </xf>
    <xf numFmtId="0" fontId="11" fillId="3" borderId="22" xfId="61" applyFont="1" applyFill="1" applyBorder="1" applyAlignment="1" applyProtection="1">
      <alignment horizontal="left" vertical="center"/>
      <protection hidden="1"/>
    </xf>
    <xf numFmtId="0" fontId="11" fillId="3" borderId="0" xfId="61" applyFont="1" applyFill="1" applyBorder="1" applyAlignment="1" applyProtection="1">
      <alignment horizontal="left" vertical="center" wrapText="1"/>
      <protection hidden="1"/>
    </xf>
    <xf numFmtId="3" fontId="15" fillId="3" borderId="15" xfId="61" applyNumberFormat="1" applyFont="1" applyFill="1" applyBorder="1" applyAlignment="1" applyProtection="1">
      <alignment horizontal="right" vertical="center"/>
      <protection hidden="1"/>
    </xf>
    <xf numFmtId="3" fontId="15" fillId="3" borderId="21" xfId="61" applyNumberFormat="1" applyFont="1" applyFill="1" applyBorder="1" applyAlignment="1" applyProtection="1">
      <alignment horizontal="right" vertical="center"/>
      <protection hidden="1"/>
    </xf>
    <xf numFmtId="0" fontId="15" fillId="3" borderId="23" xfId="61" applyFont="1" applyFill="1" applyBorder="1" applyAlignment="1" applyProtection="1">
      <alignment horizontal="left" vertical="center"/>
      <protection hidden="1"/>
    </xf>
    <xf numFmtId="166" fontId="11" fillId="3" borderId="24" xfId="14" applyNumberFormat="1" applyFont="1" applyFill="1" applyBorder="1" applyAlignment="1" applyProtection="1">
      <alignment horizontal="right" vertical="center"/>
      <protection hidden="1"/>
    </xf>
    <xf numFmtId="166" fontId="11" fillId="3" borderId="21" xfId="14" applyNumberFormat="1" applyFont="1" applyFill="1" applyBorder="1" applyAlignment="1" applyProtection="1">
      <alignment horizontal="right" vertical="center"/>
      <protection hidden="1"/>
    </xf>
    <xf numFmtId="166" fontId="11" fillId="3" borderId="25" xfId="14" applyNumberFormat="1" applyFont="1" applyFill="1" applyBorder="1" applyAlignment="1" applyProtection="1">
      <alignment horizontal="right" vertical="center"/>
      <protection hidden="1"/>
    </xf>
    <xf numFmtId="166" fontId="11" fillId="3" borderId="26" xfId="14" applyNumberFormat="1" applyFont="1" applyFill="1" applyBorder="1" applyAlignment="1" applyProtection="1">
      <alignment horizontal="right" vertical="center"/>
      <protection hidden="1"/>
    </xf>
    <xf numFmtId="166" fontId="11" fillId="3" borderId="0" xfId="53" applyNumberFormat="1" applyFont="1" applyFill="1" applyBorder="1" applyAlignment="1" applyProtection="1">
      <alignment horizontal="center" vertical="center"/>
      <protection hidden="1"/>
    </xf>
    <xf numFmtId="166" fontId="11" fillId="3" borderId="0" xfId="61" applyNumberFormat="1" applyFont="1" applyFill="1" applyBorder="1" applyAlignment="1" applyProtection="1">
      <alignment horizontal="center" vertical="center"/>
      <protection hidden="1"/>
    </xf>
    <xf numFmtId="166" fontId="11" fillId="3" borderId="0" xfId="61" applyNumberFormat="1" applyFont="1" applyFill="1" applyBorder="1" applyAlignment="1" applyProtection="1">
      <alignment horizontal="right" vertical="center"/>
      <protection hidden="1"/>
    </xf>
    <xf numFmtId="166" fontId="11" fillId="3" borderId="0" xfId="61" applyNumberFormat="1" applyFont="1" applyFill="1" applyBorder="1" applyProtection="1">
      <alignment horizontal="left" vertical="center"/>
      <protection hidden="1"/>
    </xf>
    <xf numFmtId="166" fontId="11" fillId="3" borderId="27" xfId="61" applyNumberFormat="1" applyFont="1" applyFill="1" applyBorder="1" applyAlignment="1" applyProtection="1">
      <alignment horizontal="right" vertical="center"/>
      <protection hidden="1"/>
    </xf>
    <xf numFmtId="166" fontId="11" fillId="3" borderId="15" xfId="14" applyNumberFormat="1" applyFont="1" applyFill="1" applyBorder="1" applyAlignment="1" applyProtection="1">
      <alignment vertical="center"/>
      <protection hidden="1"/>
    </xf>
    <xf numFmtId="166" fontId="11" fillId="3" borderId="21" xfId="61" applyNumberFormat="1" applyFont="1" applyFill="1" applyBorder="1" applyAlignment="1" applyProtection="1">
      <alignment vertical="center"/>
      <protection hidden="1"/>
    </xf>
    <xf numFmtId="166" fontId="11" fillId="3" borderId="17" xfId="14" applyNumberFormat="1" applyFont="1" applyFill="1" applyBorder="1" applyAlignment="1" applyProtection="1">
      <alignment horizontal="right" vertical="center"/>
      <protection hidden="1"/>
    </xf>
    <xf numFmtId="166" fontId="11" fillId="3" borderId="18" xfId="14" applyNumberFormat="1" applyFont="1" applyFill="1" applyBorder="1" applyAlignment="1" applyProtection="1">
      <alignment horizontal="right" vertical="center"/>
      <protection hidden="1"/>
    </xf>
    <xf numFmtId="0" fontId="11" fillId="3" borderId="0" xfId="61" applyFont="1" applyFill="1" applyBorder="1" applyAlignment="1" applyProtection="1">
      <alignment horizontal="left" vertical="center"/>
      <protection hidden="1"/>
    </xf>
    <xf numFmtId="166" fontId="11" fillId="3" borderId="0" xfId="14" applyNumberFormat="1" applyFont="1" applyFill="1" applyBorder="1" applyAlignment="1" applyProtection="1">
      <alignment horizontal="right" vertical="center"/>
      <protection hidden="1"/>
    </xf>
    <xf numFmtId="166" fontId="15" fillId="3" borderId="0" xfId="14" applyNumberFormat="1" applyFont="1" applyFill="1" applyBorder="1" applyAlignment="1" applyProtection="1">
      <alignment horizontal="right" vertical="center"/>
      <protection hidden="1"/>
    </xf>
    <xf numFmtId="0" fontId="15" fillId="3" borderId="22" xfId="61" applyFont="1" applyFill="1" applyBorder="1" applyAlignment="1" applyProtection="1">
      <alignment horizontal="left" vertical="center"/>
      <protection hidden="1"/>
    </xf>
    <xf numFmtId="166" fontId="15" fillId="4" borderId="15" xfId="14" applyNumberFormat="1" applyFont="1" applyFill="1" applyBorder="1" applyAlignment="1" applyProtection="1">
      <alignment horizontal="right" vertical="center"/>
      <protection hidden="1"/>
    </xf>
    <xf numFmtId="166" fontId="15" fillId="4" borderId="15" xfId="14" applyNumberFormat="1" applyFont="1" applyFill="1" applyBorder="1" applyAlignment="1" applyProtection="1">
      <alignment horizontal="right" vertical="center"/>
      <protection locked="0"/>
    </xf>
    <xf numFmtId="0" fontId="11" fillId="3" borderId="23" xfId="61" applyFont="1" applyFill="1" applyBorder="1" applyAlignment="1" applyProtection="1">
      <alignment horizontal="center" vertical="center" wrapText="1"/>
      <protection hidden="1"/>
    </xf>
    <xf numFmtId="0" fontId="11" fillId="3" borderId="28" xfId="61" applyFont="1" applyFill="1" applyBorder="1" applyAlignment="1" applyProtection="1">
      <alignment horizontal="center" vertical="center" wrapText="1"/>
      <protection hidden="1"/>
    </xf>
    <xf numFmtId="0" fontId="11" fillId="3" borderId="28" xfId="61" applyFont="1" applyFill="1" applyBorder="1" applyAlignment="1" applyProtection="1">
      <alignment horizontal="center" vertical="center"/>
      <protection hidden="1"/>
    </xf>
    <xf numFmtId="0" fontId="11" fillId="3" borderId="29" xfId="61" applyFont="1" applyFill="1" applyBorder="1" applyAlignment="1" applyProtection="1">
      <alignment horizontal="center" vertical="center" wrapText="1"/>
      <protection hidden="1"/>
    </xf>
    <xf numFmtId="0" fontId="11" fillId="3" borderId="27" xfId="61" applyFont="1" applyFill="1" applyBorder="1" applyAlignment="1" applyProtection="1">
      <alignment horizontal="center" vertical="center" wrapText="1"/>
      <protection hidden="1"/>
    </xf>
    <xf numFmtId="0" fontId="15" fillId="3" borderId="30" xfId="61" applyFont="1" applyFill="1" applyBorder="1" applyAlignment="1" applyProtection="1">
      <alignment horizontal="left" vertical="center" wrapText="1"/>
      <protection locked="0"/>
    </xf>
    <xf numFmtId="3" fontId="15" fillId="3" borderId="1" xfId="14" applyNumberFormat="1" applyFont="1" applyFill="1" applyBorder="1" applyAlignment="1" applyProtection="1">
      <alignment horizontal="right" vertical="center"/>
      <protection hidden="1"/>
    </xf>
    <xf numFmtId="0" fontId="15" fillId="3" borderId="31" xfId="61" applyFont="1" applyFill="1" applyBorder="1" applyAlignment="1" applyProtection="1">
      <alignment horizontal="left" vertical="center" wrapText="1"/>
      <protection locked="0"/>
    </xf>
    <xf numFmtId="3" fontId="15" fillId="3" borderId="32" xfId="14" applyNumberFormat="1" applyFont="1" applyFill="1" applyBorder="1" applyAlignment="1" applyProtection="1">
      <alignment horizontal="right" vertical="center"/>
      <protection hidden="1"/>
    </xf>
    <xf numFmtId="3" fontId="15" fillId="3" borderId="33" xfId="14" applyNumberFormat="1" applyFont="1" applyFill="1" applyBorder="1" applyAlignment="1" applyProtection="1">
      <alignment horizontal="right" vertical="center"/>
      <protection hidden="1"/>
    </xf>
    <xf numFmtId="0" fontId="11" fillId="3" borderId="34" xfId="61" applyFont="1" applyFill="1" applyBorder="1" applyAlignment="1" applyProtection="1">
      <alignment horizontal="left" vertical="center"/>
      <protection hidden="1"/>
    </xf>
    <xf numFmtId="3" fontId="11" fillId="3" borderId="17" xfId="14" applyNumberFormat="1" applyFont="1" applyFill="1" applyBorder="1" applyAlignment="1" applyProtection="1">
      <alignment horizontal="right" vertical="center"/>
      <protection hidden="1"/>
    </xf>
    <xf numFmtId="3" fontId="11" fillId="3" borderId="35" xfId="14" applyNumberFormat="1" applyFont="1" applyFill="1" applyBorder="1" applyAlignment="1" applyProtection="1">
      <alignment horizontal="right" vertical="center"/>
      <protection hidden="1"/>
    </xf>
    <xf numFmtId="10" fontId="11" fillId="3" borderId="35" xfId="14" applyNumberFormat="1" applyFont="1" applyFill="1" applyBorder="1" applyAlignment="1" applyProtection="1">
      <alignment horizontal="right" vertical="center"/>
      <protection hidden="1"/>
    </xf>
    <xf numFmtId="3" fontId="11" fillId="3" borderId="18" xfId="14" applyNumberFormat="1" applyFont="1" applyFill="1" applyBorder="1" applyAlignment="1" applyProtection="1">
      <alignment horizontal="right" vertical="center"/>
      <protection hidden="1"/>
    </xf>
    <xf numFmtId="0" fontId="11" fillId="3" borderId="34" xfId="61" applyFont="1" applyFill="1" applyBorder="1" applyAlignment="1" applyProtection="1">
      <alignment horizontal="center" vertical="center"/>
      <protection hidden="1"/>
    </xf>
    <xf numFmtId="0" fontId="11" fillId="3" borderId="17" xfId="61" applyFont="1" applyFill="1" applyBorder="1" applyAlignment="1" applyProtection="1">
      <alignment horizontal="center" vertical="center"/>
      <protection hidden="1"/>
    </xf>
    <xf numFmtId="0" fontId="11" fillId="3" borderId="35" xfId="61" applyFont="1" applyFill="1" applyBorder="1" applyAlignment="1" applyProtection="1">
      <alignment horizontal="center" vertical="center"/>
      <protection hidden="1"/>
    </xf>
    <xf numFmtId="0" fontId="11" fillId="3" borderId="18" xfId="61" applyFont="1" applyFill="1" applyBorder="1" applyAlignment="1" applyProtection="1">
      <alignment horizontal="center" vertical="center"/>
      <protection hidden="1"/>
    </xf>
    <xf numFmtId="0" fontId="15" fillId="3" borderId="36" xfId="61" applyFont="1" applyFill="1" applyBorder="1" applyAlignment="1" applyProtection="1">
      <alignment horizontal="left" vertical="center"/>
      <protection hidden="1"/>
    </xf>
    <xf numFmtId="0" fontId="15" fillId="3" borderId="30" xfId="61" applyFont="1" applyFill="1" applyBorder="1" applyAlignment="1" applyProtection="1">
      <alignment horizontal="left" vertical="center"/>
      <protection hidden="1"/>
    </xf>
    <xf numFmtId="0" fontId="15" fillId="3" borderId="31" xfId="61" applyFont="1" applyFill="1" applyBorder="1" applyAlignment="1" applyProtection="1">
      <alignment horizontal="left" vertical="center"/>
      <protection hidden="1"/>
    </xf>
    <xf numFmtId="0" fontId="11" fillId="3" borderId="1" xfId="61" applyFont="1" applyFill="1" applyBorder="1" applyAlignment="1" applyProtection="1">
      <alignment horizontal="left" vertical="center"/>
      <protection hidden="1"/>
    </xf>
    <xf numFmtId="166" fontId="12" fillId="3" borderId="15" xfId="55" applyNumberFormat="1" applyFont="1" applyFill="1" applyBorder="1"/>
    <xf numFmtId="166" fontId="12" fillId="3" borderId="21" xfId="55" applyNumberFormat="1" applyFont="1" applyFill="1" applyBorder="1"/>
    <xf numFmtId="0" fontId="4" fillId="3" borderId="0" xfId="55" applyFont="1" applyFill="1"/>
    <xf numFmtId="0" fontId="13" fillId="3" borderId="1" xfId="53" applyFont="1" applyFill="1" applyBorder="1" applyAlignment="1">
      <alignment horizontal="left" vertical="top"/>
    </xf>
    <xf numFmtId="0" fontId="13" fillId="3" borderId="2" xfId="53" applyFont="1" applyFill="1" applyBorder="1" applyAlignment="1">
      <alignment horizontal="left" vertical="top"/>
    </xf>
    <xf numFmtId="14" fontId="13" fillId="3" borderId="2" xfId="53" applyNumberFormat="1" applyFont="1" applyFill="1" applyBorder="1" applyAlignment="1">
      <alignment horizontal="left" vertical="top"/>
    </xf>
    <xf numFmtId="0" fontId="13" fillId="3" borderId="37" xfId="61" applyFont="1" applyFill="1" applyBorder="1" applyAlignment="1" applyProtection="1">
      <alignment horizontal="left" vertical="center"/>
      <protection hidden="1"/>
    </xf>
    <xf numFmtId="0" fontId="13" fillId="3" borderId="14" xfId="0" applyFont="1" applyFill="1" applyBorder="1" applyAlignment="1">
      <alignment horizontal="left"/>
    </xf>
    <xf numFmtId="0" fontId="13" fillId="3" borderId="14" xfId="53" applyFont="1" applyFill="1" applyBorder="1" applyAlignment="1">
      <alignment horizontal="left" vertical="top"/>
    </xf>
    <xf numFmtId="0" fontId="19" fillId="3" borderId="14" xfId="33" applyFont="1" applyFill="1" applyBorder="1"/>
    <xf numFmtId="0" fontId="4" fillId="2" borderId="0" xfId="55" applyFont="1" applyFill="1"/>
    <xf numFmtId="0" fontId="27" fillId="2" borderId="0" xfId="45" applyFont="1" applyFill="1"/>
    <xf numFmtId="0" fontId="13" fillId="3" borderId="0" xfId="55" applyFont="1" applyFill="1" applyBorder="1"/>
    <xf numFmtId="0" fontId="12" fillId="3" borderId="0" xfId="55" applyFont="1" applyFill="1" applyBorder="1"/>
    <xf numFmtId="0" fontId="4" fillId="3" borderId="0" xfId="55" applyFont="1" applyFill="1" applyBorder="1"/>
    <xf numFmtId="14" fontId="13" fillId="3" borderId="0" xfId="55" applyNumberFormat="1" applyFont="1" applyFill="1" applyBorder="1" applyAlignment="1">
      <alignment horizontal="center"/>
    </xf>
    <xf numFmtId="0" fontId="13" fillId="3" borderId="0" xfId="55" applyFont="1" applyFill="1" applyBorder="1" applyAlignment="1">
      <alignment horizontal="center"/>
    </xf>
    <xf numFmtId="0" fontId="28" fillId="3" borderId="0" xfId="55" applyFont="1" applyFill="1" applyBorder="1" applyProtection="1">
      <protection locked="0" hidden="1"/>
    </xf>
    <xf numFmtId="0" fontId="27" fillId="3" borderId="2" xfId="45" applyFont="1" applyFill="1" applyBorder="1"/>
    <xf numFmtId="0" fontId="28" fillId="3" borderId="0" xfId="55" applyFont="1" applyFill="1" applyBorder="1" applyAlignment="1" applyProtection="1">
      <alignment horizontal="right"/>
      <protection locked="0" hidden="1"/>
    </xf>
    <xf numFmtId="0" fontId="11" fillId="3" borderId="15" xfId="55" applyFont="1" applyFill="1" applyBorder="1" applyAlignment="1">
      <alignment horizontal="center" vertical="top" wrapText="1"/>
    </xf>
    <xf numFmtId="0" fontId="11" fillId="3" borderId="21" xfId="55" applyFont="1" applyFill="1" applyBorder="1" applyAlignment="1">
      <alignment horizontal="center" vertical="top" wrapText="1"/>
    </xf>
    <xf numFmtId="0" fontId="13" fillId="3" borderId="22" xfId="55" applyFont="1" applyFill="1" applyBorder="1"/>
    <xf numFmtId="0" fontId="13" fillId="3" borderId="25" xfId="55" applyFont="1" applyFill="1" applyBorder="1"/>
    <xf numFmtId="166" fontId="13" fillId="3" borderId="25" xfId="55" applyNumberFormat="1" applyFont="1" applyFill="1" applyBorder="1"/>
    <xf numFmtId="166" fontId="12" fillId="3" borderId="25" xfId="55" applyNumberFormat="1" applyFont="1" applyFill="1" applyBorder="1"/>
    <xf numFmtId="166" fontId="13" fillId="3" borderId="26" xfId="55" applyNumberFormat="1" applyFont="1" applyFill="1" applyBorder="1"/>
    <xf numFmtId="0" fontId="28" fillId="3" borderId="3" xfId="55" applyFont="1" applyFill="1" applyBorder="1" applyProtection="1">
      <protection locked="0" hidden="1"/>
    </xf>
    <xf numFmtId="0" fontId="4" fillId="3" borderId="14" xfId="55" applyFont="1" applyFill="1" applyBorder="1"/>
    <xf numFmtId="0" fontId="28" fillId="3" borderId="38" xfId="55" applyFont="1" applyFill="1" applyBorder="1" applyProtection="1">
      <protection locked="0" hidden="1"/>
    </xf>
    <xf numFmtId="0" fontId="13" fillId="3" borderId="2" xfId="0" applyFont="1" applyFill="1" applyBorder="1"/>
    <xf numFmtId="0" fontId="11" fillId="2" borderId="0" xfId="0" applyFont="1" applyFill="1" applyAlignment="1">
      <alignment vertical="center"/>
    </xf>
    <xf numFmtId="0" fontId="13" fillId="3" borderId="0" xfId="56" applyFont="1" applyFill="1" applyBorder="1" applyAlignment="1"/>
    <xf numFmtId="0" fontId="13" fillId="3" borderId="0" xfId="56" applyFont="1" applyFill="1" applyBorder="1"/>
    <xf numFmtId="0" fontId="12" fillId="3" borderId="0" xfId="56" applyFont="1" applyFill="1"/>
    <xf numFmtId="0" fontId="12" fillId="3" borderId="0" xfId="56" applyFont="1" applyFill="1" applyBorder="1"/>
    <xf numFmtId="0" fontId="12" fillId="2" borderId="0" xfId="45" applyFont="1" applyFill="1"/>
    <xf numFmtId="0" fontId="12" fillId="3" borderId="0" xfId="56" applyFont="1" applyFill="1" applyBorder="1" applyAlignment="1"/>
    <xf numFmtId="14" fontId="13" fillId="3" borderId="0" xfId="56" applyNumberFormat="1" applyFont="1" applyFill="1" applyBorder="1" applyAlignment="1">
      <alignment horizontal="center"/>
    </xf>
    <xf numFmtId="0" fontId="13" fillId="3" borderId="0" xfId="56" applyFont="1" applyFill="1" applyBorder="1" applyAlignment="1">
      <alignment horizontal="center"/>
    </xf>
    <xf numFmtId="0" fontId="12" fillId="3" borderId="0" xfId="45" applyFont="1" applyFill="1"/>
    <xf numFmtId="0" fontId="13" fillId="3" borderId="1" xfId="53" applyFont="1" applyFill="1" applyBorder="1" applyAlignment="1">
      <alignment vertical="top"/>
    </xf>
    <xf numFmtId="0" fontId="12" fillId="3" borderId="14" xfId="56" applyFont="1" applyFill="1" applyBorder="1"/>
    <xf numFmtId="0" fontId="12" fillId="3" borderId="38" xfId="56" applyFont="1" applyFill="1" applyBorder="1" applyProtection="1">
      <protection locked="0" hidden="1"/>
    </xf>
    <xf numFmtId="0" fontId="12" fillId="3" borderId="2" xfId="45" applyFont="1" applyFill="1" applyBorder="1"/>
    <xf numFmtId="0" fontId="12" fillId="3" borderId="3" xfId="56" applyFont="1" applyFill="1" applyBorder="1" applyProtection="1">
      <protection locked="0" hidden="1"/>
    </xf>
    <xf numFmtId="0" fontId="13" fillId="3" borderId="0" xfId="53" applyFont="1" applyFill="1" applyBorder="1" applyAlignment="1">
      <alignment vertical="top"/>
    </xf>
    <xf numFmtId="14" fontId="13" fillId="3" borderId="0" xfId="53" applyNumberFormat="1" applyFont="1" applyFill="1" applyBorder="1" applyAlignment="1">
      <alignment horizontal="left" vertical="top"/>
    </xf>
    <xf numFmtId="14" fontId="13" fillId="3" borderId="14" xfId="53" applyNumberFormat="1" applyFont="1" applyFill="1" applyBorder="1" applyAlignment="1">
      <alignment horizontal="left" vertical="top"/>
    </xf>
    <xf numFmtId="0" fontId="13" fillId="3" borderId="0" xfId="53" applyFont="1" applyFill="1" applyBorder="1" applyAlignment="1">
      <alignment horizontal="left" vertical="top"/>
    </xf>
    <xf numFmtId="0" fontId="12" fillId="3" borderId="0" xfId="45" applyFont="1" applyFill="1" applyBorder="1"/>
    <xf numFmtId="0" fontId="12" fillId="3" borderId="0" xfId="56" applyFont="1" applyFill="1" applyAlignment="1"/>
    <xf numFmtId="0" fontId="12" fillId="2" borderId="0" xfId="56" applyFont="1" applyFill="1"/>
    <xf numFmtId="0" fontId="29" fillId="3" borderId="0" xfId="56" applyFont="1" applyFill="1" applyBorder="1" applyProtection="1">
      <protection locked="0" hidden="1"/>
    </xf>
    <xf numFmtId="0" fontId="15" fillId="3" borderId="0" xfId="56" applyFont="1" applyFill="1" applyBorder="1"/>
    <xf numFmtId="0" fontId="30" fillId="3" borderId="23" xfId="56" applyFont="1" applyFill="1" applyBorder="1" applyAlignment="1" applyProtection="1">
      <alignment horizontal="center" vertical="center" wrapText="1"/>
      <protection locked="0" hidden="1"/>
    </xf>
    <xf numFmtId="0" fontId="30" fillId="3" borderId="28" xfId="56" applyFont="1" applyFill="1" applyBorder="1" applyAlignment="1" applyProtection="1">
      <alignment horizontal="center" vertical="center" wrapText="1"/>
      <protection locked="0" hidden="1"/>
    </xf>
    <xf numFmtId="0" fontId="30" fillId="3" borderId="39" xfId="56" applyFont="1" applyFill="1" applyBorder="1" applyAlignment="1" applyProtection="1">
      <alignment horizontal="center" vertical="center" wrapText="1"/>
      <protection locked="0" hidden="1"/>
    </xf>
    <xf numFmtId="0" fontId="2" fillId="3" borderId="0" xfId="56" applyFill="1"/>
    <xf numFmtId="0" fontId="29" fillId="3" borderId="20" xfId="56" applyFont="1" applyFill="1" applyBorder="1" applyAlignment="1" applyProtection="1">
      <alignment horizontal="center"/>
      <protection locked="0" hidden="1"/>
    </xf>
    <xf numFmtId="166" fontId="29" fillId="3" borderId="15" xfId="56" applyNumberFormat="1" applyFont="1" applyFill="1" applyBorder="1" applyProtection="1">
      <protection locked="0" hidden="1"/>
    </xf>
    <xf numFmtId="166" fontId="29" fillId="3" borderId="21" xfId="56" applyNumberFormat="1" applyFont="1" applyFill="1" applyBorder="1" applyProtection="1">
      <protection locked="0" hidden="1"/>
    </xf>
    <xf numFmtId="0" fontId="29" fillId="3" borderId="22" xfId="56" applyFont="1" applyFill="1" applyBorder="1" applyProtection="1">
      <protection locked="0" hidden="1"/>
    </xf>
    <xf numFmtId="0" fontId="11" fillId="3" borderId="40" xfId="56" applyFont="1" applyFill="1" applyBorder="1"/>
    <xf numFmtId="166" fontId="11" fillId="3" borderId="25" xfId="56" applyNumberFormat="1" applyFont="1" applyFill="1" applyBorder="1"/>
    <xf numFmtId="166" fontId="11" fillId="3" borderId="26" xfId="56" applyNumberFormat="1" applyFont="1" applyFill="1" applyBorder="1"/>
    <xf numFmtId="0" fontId="30" fillId="3" borderId="29" xfId="56" applyFont="1" applyFill="1" applyBorder="1" applyAlignment="1" applyProtection="1">
      <alignment horizontal="center" vertical="center" wrapText="1"/>
      <protection locked="0" hidden="1"/>
    </xf>
    <xf numFmtId="0" fontId="30" fillId="3" borderId="27" xfId="56" applyFont="1" applyFill="1" applyBorder="1" applyAlignment="1" applyProtection="1">
      <alignment horizontal="center" vertical="center" wrapText="1"/>
      <protection locked="0" hidden="1"/>
    </xf>
    <xf numFmtId="166" fontId="29" fillId="3" borderId="40" xfId="56" applyNumberFormat="1" applyFont="1" applyFill="1" applyBorder="1" applyProtection="1">
      <protection locked="0" hidden="1"/>
    </xf>
    <xf numFmtId="166" fontId="29" fillId="3" borderId="41" xfId="56" applyNumberFormat="1" applyFont="1" applyFill="1" applyBorder="1" applyProtection="1">
      <protection locked="0" hidden="1"/>
    </xf>
    <xf numFmtId="0" fontId="29" fillId="3" borderId="0" xfId="56" applyFont="1" applyFill="1" applyBorder="1" applyAlignment="1" applyProtection="1">
      <alignment horizontal="right"/>
      <protection locked="0" hidden="1"/>
    </xf>
    <xf numFmtId="0" fontId="30" fillId="3" borderId="42" xfId="56" applyFont="1" applyFill="1" applyBorder="1" applyAlignment="1" applyProtection="1">
      <alignment horizontal="center" vertical="center" wrapText="1"/>
      <protection locked="0" hidden="1"/>
    </xf>
    <xf numFmtId="166" fontId="29" fillId="3" borderId="15" xfId="56" applyNumberFormat="1" applyFont="1" applyFill="1" applyBorder="1" applyAlignment="1" applyProtection="1">
      <alignment horizontal="right" vertical="center" wrapText="1"/>
      <protection locked="0" hidden="1"/>
    </xf>
    <xf numFmtId="166" fontId="29" fillId="3" borderId="15" xfId="56" applyNumberFormat="1" applyFont="1" applyFill="1" applyBorder="1" applyAlignment="1" applyProtection="1">
      <alignment horizontal="right"/>
      <protection locked="0" hidden="1"/>
    </xf>
    <xf numFmtId="166" fontId="29" fillId="3" borderId="21" xfId="56" applyNumberFormat="1" applyFont="1" applyFill="1" applyBorder="1" applyAlignment="1">
      <alignment horizontal="right"/>
    </xf>
    <xf numFmtId="0" fontId="17" fillId="3" borderId="40" xfId="56" applyFont="1" applyFill="1" applyBorder="1" applyAlignment="1" applyProtection="1">
      <alignment horizontal="left"/>
      <protection locked="0" hidden="1"/>
    </xf>
    <xf numFmtId="166" fontId="17" fillId="3" borderId="25" xfId="56" applyNumberFormat="1" applyFont="1" applyFill="1" applyBorder="1" applyAlignment="1" applyProtection="1">
      <alignment horizontal="right"/>
      <protection locked="0" hidden="1"/>
    </xf>
    <xf numFmtId="166" fontId="29" fillId="3" borderId="26" xfId="56" applyNumberFormat="1" applyFont="1" applyFill="1" applyBorder="1" applyProtection="1">
      <protection locked="0" hidden="1"/>
    </xf>
    <xf numFmtId="0" fontId="12" fillId="2" borderId="0" xfId="56" applyFont="1" applyFill="1" applyAlignment="1"/>
    <xf numFmtId="0" fontId="17" fillId="5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9" fontId="17" fillId="2" borderId="15" xfId="0" applyNumberFormat="1" applyFont="1" applyFill="1" applyBorder="1"/>
    <xf numFmtId="0" fontId="22" fillId="3" borderId="2" xfId="0" applyFont="1" applyFill="1" applyBorder="1"/>
    <xf numFmtId="0" fontId="17" fillId="3" borderId="0" xfId="0" applyFont="1" applyFill="1" applyAlignment="1">
      <alignment horizontal="right"/>
    </xf>
    <xf numFmtId="166" fontId="12" fillId="3" borderId="0" xfId="0" applyNumberFormat="1" applyFont="1" applyFill="1"/>
    <xf numFmtId="166" fontId="18" fillId="3" borderId="0" xfId="0" applyNumberFormat="1" applyFont="1" applyFill="1"/>
    <xf numFmtId="166" fontId="22" fillId="3" borderId="3" xfId="0" applyNumberFormat="1" applyFont="1" applyFill="1" applyBorder="1"/>
    <xf numFmtId="166" fontId="18" fillId="3" borderId="3" xfId="0" applyNumberFormat="1" applyFont="1" applyFill="1" applyBorder="1"/>
    <xf numFmtId="166" fontId="17" fillId="3" borderId="14" xfId="0" applyNumberFormat="1" applyFont="1" applyFill="1" applyBorder="1" applyAlignment="1">
      <alignment horizontal="center"/>
    </xf>
    <xf numFmtId="166" fontId="17" fillId="3" borderId="7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166" fontId="15" fillId="2" borderId="43" xfId="14" applyNumberFormat="1" applyFont="1" applyFill="1" applyBorder="1" applyAlignment="1" applyProtection="1">
      <alignment horizontal="right" vertical="center"/>
      <protection locked="0"/>
    </xf>
    <xf numFmtId="166" fontId="15" fillId="2" borderId="15" xfId="14" applyNumberFormat="1" applyFont="1" applyFill="1" applyBorder="1" applyAlignment="1" applyProtection="1">
      <alignment horizontal="right" vertical="center"/>
      <protection hidden="1"/>
    </xf>
    <xf numFmtId="166" fontId="15" fillId="2" borderId="15" xfId="14" applyNumberFormat="1" applyFont="1" applyFill="1" applyBorder="1" applyAlignment="1" applyProtection="1">
      <alignment horizontal="right" vertical="center"/>
      <protection locked="0"/>
    </xf>
    <xf numFmtId="166" fontId="11" fillId="2" borderId="15" xfId="14" applyNumberFormat="1" applyFont="1" applyFill="1" applyBorder="1" applyAlignment="1" applyProtection="1">
      <alignment horizontal="right" vertical="center"/>
      <protection hidden="1"/>
    </xf>
    <xf numFmtId="166" fontId="15" fillId="2" borderId="25" xfId="14" applyNumberFormat="1" applyFont="1" applyFill="1" applyBorder="1" applyAlignment="1" applyProtection="1">
      <alignment horizontal="right" vertical="center"/>
      <protection locked="0"/>
    </xf>
    <xf numFmtId="166" fontId="15" fillId="2" borderId="25" xfId="14" applyNumberFormat="1" applyFont="1" applyFill="1" applyBorder="1" applyAlignment="1" applyProtection="1">
      <alignment horizontal="right" vertical="center"/>
      <protection hidden="1"/>
    </xf>
    <xf numFmtId="166" fontId="15" fillId="2" borderId="28" xfId="14" applyNumberFormat="1" applyFont="1" applyFill="1" applyBorder="1" applyAlignment="1" applyProtection="1">
      <alignment horizontal="right" vertical="center"/>
      <protection hidden="1"/>
    </xf>
    <xf numFmtId="166" fontId="11" fillId="2" borderId="28" xfId="14" applyNumberFormat="1" applyFont="1" applyFill="1" applyBorder="1" applyAlignment="1" applyProtection="1">
      <alignment horizontal="right" vertical="center"/>
      <protection hidden="1"/>
    </xf>
    <xf numFmtId="14" fontId="15" fillId="2" borderId="15" xfId="14" applyNumberFormat="1" applyFont="1" applyFill="1" applyBorder="1" applyAlignment="1" applyProtection="1">
      <alignment horizontal="center" vertical="center"/>
      <protection locked="0"/>
    </xf>
    <xf numFmtId="3" fontId="15" fillId="2" borderId="15" xfId="14" applyNumberFormat="1" applyFont="1" applyFill="1" applyBorder="1" applyAlignment="1" applyProtection="1">
      <alignment horizontal="right" vertical="center"/>
      <protection locked="0"/>
    </xf>
    <xf numFmtId="3" fontId="15" fillId="2" borderId="1" xfId="14" applyNumberFormat="1" applyFont="1" applyFill="1" applyBorder="1" applyAlignment="1" applyProtection="1">
      <alignment horizontal="right" vertical="center"/>
      <protection locked="0"/>
    </xf>
    <xf numFmtId="10" fontId="15" fillId="2" borderId="1" xfId="63" applyNumberFormat="1" applyFont="1" applyFill="1" applyBorder="1" applyAlignment="1" applyProtection="1">
      <alignment horizontal="center" vertical="center"/>
      <protection locked="0"/>
    </xf>
    <xf numFmtId="3" fontId="15" fillId="2" borderId="21" xfId="63" applyNumberFormat="1" applyFont="1" applyFill="1" applyBorder="1" applyAlignment="1" applyProtection="1">
      <alignment horizontal="right" vertical="center"/>
      <protection locked="0"/>
    </xf>
    <xf numFmtId="14" fontId="15" fillId="2" borderId="15" xfId="14" applyNumberFormat="1" applyFont="1" applyFill="1" applyBorder="1" applyAlignment="1" applyProtection="1">
      <alignment horizontal="center" vertical="center"/>
      <protection hidden="1"/>
    </xf>
    <xf numFmtId="3" fontId="15" fillId="2" borderId="15" xfId="14" applyNumberFormat="1" applyFont="1" applyFill="1" applyBorder="1" applyAlignment="1" applyProtection="1">
      <alignment horizontal="right" vertical="center"/>
      <protection hidden="1"/>
    </xf>
    <xf numFmtId="3" fontId="15" fillId="2" borderId="1" xfId="14" applyNumberFormat="1" applyFont="1" applyFill="1" applyBorder="1" applyAlignment="1" applyProtection="1">
      <alignment horizontal="right" vertical="center"/>
      <protection hidden="1"/>
    </xf>
    <xf numFmtId="10" fontId="15" fillId="2" borderId="1" xfId="63" applyNumberFormat="1" applyFont="1" applyFill="1" applyBorder="1" applyAlignment="1" applyProtection="1">
      <alignment horizontal="center" vertical="center"/>
      <protection hidden="1"/>
    </xf>
    <xf numFmtId="3" fontId="15" fillId="2" borderId="21" xfId="63" applyNumberFormat="1" applyFont="1" applyFill="1" applyBorder="1" applyAlignment="1" applyProtection="1">
      <alignment horizontal="right" vertical="center"/>
      <protection hidden="1"/>
    </xf>
    <xf numFmtId="14" fontId="15" fillId="2" borderId="15" xfId="14" applyNumberFormat="1" applyFont="1" applyFill="1" applyBorder="1" applyAlignment="1" applyProtection="1">
      <alignment horizontal="right" vertical="center"/>
      <protection hidden="1"/>
    </xf>
    <xf numFmtId="10" fontId="15" fillId="2" borderId="1" xfId="14" applyNumberFormat="1" applyFont="1" applyFill="1" applyBorder="1" applyAlignment="1" applyProtection="1">
      <alignment horizontal="center" vertical="center"/>
      <protection hidden="1"/>
    </xf>
    <xf numFmtId="3" fontId="15" fillId="2" borderId="21" xfId="14" applyNumberFormat="1" applyFont="1" applyFill="1" applyBorder="1" applyAlignment="1" applyProtection="1">
      <alignment horizontal="right" vertical="center"/>
      <protection hidden="1"/>
    </xf>
    <xf numFmtId="14" fontId="15" fillId="2" borderId="32" xfId="14" applyNumberFormat="1" applyFont="1" applyFill="1" applyBorder="1" applyAlignment="1" applyProtection="1">
      <alignment horizontal="right" vertical="center"/>
      <protection hidden="1"/>
    </xf>
    <xf numFmtId="3" fontId="15" fillId="2" borderId="32" xfId="14" applyNumberFormat="1" applyFont="1" applyFill="1" applyBorder="1" applyAlignment="1" applyProtection="1">
      <alignment horizontal="right" vertical="center"/>
      <protection hidden="1"/>
    </xf>
    <xf numFmtId="3" fontId="15" fillId="2" borderId="40" xfId="14" applyNumberFormat="1" applyFont="1" applyFill="1" applyBorder="1" applyAlignment="1" applyProtection="1">
      <alignment horizontal="right" vertical="center"/>
      <protection hidden="1"/>
    </xf>
    <xf numFmtId="10" fontId="15" fillId="2" borderId="37" xfId="14" applyNumberFormat="1" applyFont="1" applyFill="1" applyBorder="1" applyAlignment="1" applyProtection="1">
      <alignment horizontal="center" vertical="center"/>
      <protection hidden="1"/>
    </xf>
    <xf numFmtId="3" fontId="15" fillId="2" borderId="33" xfId="14" applyNumberFormat="1" applyFont="1" applyFill="1" applyBorder="1" applyAlignment="1" applyProtection="1">
      <alignment horizontal="right" vertical="center"/>
      <protection hidden="1"/>
    </xf>
    <xf numFmtId="3" fontId="15" fillId="2" borderId="43" xfId="61" applyNumberFormat="1" applyFont="1" applyFill="1" applyBorder="1" applyAlignment="1" applyProtection="1">
      <alignment horizontal="right" vertical="center"/>
      <protection hidden="1"/>
    </xf>
    <xf numFmtId="3" fontId="15" fillId="2" borderId="6" xfId="61" applyNumberFormat="1" applyFont="1" applyFill="1" applyBorder="1" applyAlignment="1" applyProtection="1">
      <alignment horizontal="right" vertical="center"/>
      <protection hidden="1"/>
    </xf>
    <xf numFmtId="3" fontId="15" fillId="2" borderId="24" xfId="61" applyNumberFormat="1" applyFont="1" applyFill="1" applyBorder="1" applyAlignment="1" applyProtection="1">
      <alignment horizontal="right" vertical="center"/>
      <protection hidden="1"/>
    </xf>
    <xf numFmtId="0" fontId="15" fillId="2" borderId="15" xfId="61" applyFont="1" applyFill="1" applyBorder="1" applyAlignment="1" applyProtection="1">
      <alignment horizontal="center" vertical="center"/>
      <protection hidden="1"/>
    </xf>
    <xf numFmtId="0" fontId="15" fillId="2" borderId="15" xfId="61" applyFont="1" applyFill="1" applyBorder="1" applyAlignment="1" applyProtection="1">
      <alignment horizontal="left" vertical="center"/>
      <protection hidden="1"/>
    </xf>
    <xf numFmtId="0" fontId="15" fillId="2" borderId="21" xfId="61" applyFont="1" applyFill="1" applyBorder="1" applyAlignment="1" applyProtection="1">
      <alignment horizontal="left" vertical="center"/>
      <protection hidden="1"/>
    </xf>
    <xf numFmtId="0" fontId="15" fillId="2" borderId="15" xfId="61" applyFont="1" applyFill="1" applyBorder="1" applyAlignment="1" applyProtection="1">
      <alignment horizontal="center" vertical="center" wrapText="1"/>
      <protection hidden="1"/>
    </xf>
    <xf numFmtId="0" fontId="15" fillId="2" borderId="21" xfId="61" applyFont="1" applyFill="1" applyBorder="1" applyAlignment="1" applyProtection="1">
      <alignment horizontal="center" vertical="center" wrapText="1"/>
      <protection hidden="1"/>
    </xf>
    <xf numFmtId="0" fontId="11" fillId="2" borderId="25" xfId="61" applyFont="1" applyFill="1" applyBorder="1" applyAlignment="1" applyProtection="1">
      <alignment horizontal="center" vertical="center"/>
      <protection hidden="1"/>
    </xf>
    <xf numFmtId="0" fontId="15" fillId="2" borderId="25" xfId="61" applyFont="1" applyFill="1" applyBorder="1" applyAlignment="1" applyProtection="1">
      <alignment horizontal="left" vertical="center"/>
      <protection hidden="1"/>
    </xf>
    <xf numFmtId="0" fontId="15" fillId="2" borderId="26" xfId="61" applyFont="1" applyFill="1" applyBorder="1" applyAlignment="1" applyProtection="1">
      <alignment horizontal="left" vertical="center"/>
      <protection hidden="1"/>
    </xf>
    <xf numFmtId="0" fontId="12" fillId="2" borderId="15" xfId="55" applyFont="1" applyFill="1" applyBorder="1"/>
    <xf numFmtId="14" fontId="12" fillId="2" borderId="15" xfId="55" applyNumberFormat="1" applyFont="1" applyFill="1" applyBorder="1"/>
    <xf numFmtId="10" fontId="12" fillId="2" borderId="15" xfId="55" applyNumberFormat="1" applyFont="1" applyFill="1" applyBorder="1"/>
    <xf numFmtId="166" fontId="12" fillId="2" borderId="15" xfId="55" applyNumberFormat="1" applyFont="1" applyFill="1" applyBorder="1"/>
    <xf numFmtId="0" fontId="29" fillId="2" borderId="15" xfId="56" applyFont="1" applyFill="1" applyBorder="1" applyAlignment="1" applyProtection="1">
      <alignment horizontal="left"/>
      <protection locked="0" hidden="1"/>
    </xf>
    <xf numFmtId="166" fontId="29" fillId="2" borderId="15" xfId="56" applyNumberFormat="1" applyFont="1" applyFill="1" applyBorder="1" applyProtection="1">
      <protection locked="0" hidden="1"/>
    </xf>
    <xf numFmtId="166" fontId="29" fillId="2" borderId="1" xfId="56" applyNumberFormat="1" applyFont="1" applyFill="1" applyBorder="1" applyProtection="1">
      <protection locked="0" hidden="1"/>
    </xf>
    <xf numFmtId="166" fontId="29" fillId="2" borderId="3" xfId="56" applyNumberFormat="1" applyFont="1" applyFill="1" applyBorder="1" applyProtection="1">
      <protection locked="0" hidden="1"/>
    </xf>
    <xf numFmtId="166" fontId="29" fillId="2" borderId="15" xfId="56" applyNumberFormat="1" applyFont="1" applyFill="1" applyBorder="1" applyAlignment="1" applyProtection="1">
      <alignment horizontal="right" vertical="center" wrapText="1"/>
      <protection locked="0" hidden="1"/>
    </xf>
    <xf numFmtId="0" fontId="18" fillId="2" borderId="1" xfId="56" applyFont="1" applyFill="1" applyBorder="1" applyAlignment="1" applyProtection="1">
      <alignment horizontal="left" vertical="center" wrapText="1"/>
      <protection locked="0" hidden="1"/>
    </xf>
    <xf numFmtId="166" fontId="30" fillId="2" borderId="15" xfId="56" applyNumberFormat="1" applyFont="1" applyFill="1" applyBorder="1" applyAlignment="1" applyProtection="1">
      <alignment horizontal="right" vertical="center" wrapText="1"/>
      <protection locked="0" hidden="1"/>
    </xf>
    <xf numFmtId="166" fontId="22" fillId="3" borderId="2" xfId="0" applyNumberFormat="1" applyFont="1" applyFill="1" applyBorder="1"/>
    <xf numFmtId="166" fontId="18" fillId="3" borderId="2" xfId="0" applyNumberFormat="1" applyFont="1" applyFill="1" applyBorder="1"/>
    <xf numFmtId="166" fontId="18" fillId="0" borderId="0" xfId="0" applyNumberFormat="1" applyFont="1" applyFill="1"/>
    <xf numFmtId="0" fontId="22" fillId="0" borderId="0" xfId="0" applyFont="1" applyFill="1"/>
    <xf numFmtId="0" fontId="35" fillId="0" borderId="0" xfId="0" applyFont="1" applyFill="1"/>
    <xf numFmtId="0" fontId="17" fillId="0" borderId="32" xfId="0" applyFont="1" applyFill="1" applyBorder="1"/>
    <xf numFmtId="0" fontId="22" fillId="0" borderId="43" xfId="0" applyFont="1" applyFill="1" applyBorder="1"/>
    <xf numFmtId="0" fontId="17" fillId="0" borderId="14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3" fontId="17" fillId="0" borderId="0" xfId="0" applyNumberFormat="1" applyFont="1" applyFill="1"/>
    <xf numFmtId="165" fontId="18" fillId="0" borderId="0" xfId="0" applyNumberFormat="1" applyFont="1" applyFill="1"/>
    <xf numFmtId="3" fontId="18" fillId="0" borderId="0" xfId="0" applyNumberFormat="1" applyFont="1" applyFill="1"/>
    <xf numFmtId="165" fontId="17" fillId="0" borderId="0" xfId="0" applyNumberFormat="1" applyFont="1" applyFill="1"/>
    <xf numFmtId="0" fontId="18" fillId="0" borderId="0" xfId="0" applyFont="1" applyFill="1"/>
    <xf numFmtId="0" fontId="18" fillId="0" borderId="7" xfId="0" applyFont="1" applyFill="1" applyBorder="1"/>
    <xf numFmtId="166" fontId="18" fillId="3" borderId="7" xfId="0" applyNumberFormat="1" applyFont="1" applyFill="1" applyBorder="1"/>
    <xf numFmtId="0" fontId="22" fillId="0" borderId="7" xfId="0" applyFont="1" applyFill="1" applyBorder="1"/>
    <xf numFmtId="0" fontId="22" fillId="2" borderId="7" xfId="0" applyFont="1" applyFill="1" applyBorder="1"/>
    <xf numFmtId="0" fontId="11" fillId="3" borderId="14" xfId="0" applyFont="1" applyFill="1" applyBorder="1"/>
    <xf numFmtId="0" fontId="15" fillId="3" borderId="7" xfId="0" applyFont="1" applyFill="1" applyBorder="1"/>
    <xf numFmtId="166" fontId="17" fillId="3" borderId="1" xfId="0" applyNumberFormat="1" applyFont="1" applyFill="1" applyBorder="1" applyAlignment="1">
      <alignment horizontal="center"/>
    </xf>
    <xf numFmtId="0" fontId="22" fillId="0" borderId="3" xfId="0" applyFont="1" applyFill="1" applyBorder="1"/>
    <xf numFmtId="0" fontId="11" fillId="3" borderId="0" xfId="0" applyFont="1" applyFill="1" applyBorder="1" applyAlignment="1">
      <alignment horizontal="right"/>
    </xf>
    <xf numFmtId="166" fontId="17" fillId="5" borderId="44" xfId="0" applyNumberFormat="1" applyFont="1" applyFill="1" applyBorder="1"/>
    <xf numFmtId="166" fontId="17" fillId="5" borderId="38" xfId="0" applyNumberFormat="1" applyFont="1" applyFill="1" applyBorder="1" applyAlignment="1">
      <alignment horizontal="center"/>
    </xf>
    <xf numFmtId="166" fontId="17" fillId="5" borderId="45" xfId="0" applyNumberFormat="1" applyFont="1" applyFill="1" applyBorder="1" applyAlignment="1">
      <alignment horizontal="center"/>
    </xf>
    <xf numFmtId="0" fontId="15" fillId="3" borderId="0" xfId="0" applyFont="1" applyFill="1" applyAlignment="1">
      <alignment wrapText="1"/>
    </xf>
    <xf numFmtId="0" fontId="15" fillId="3" borderId="0" xfId="0" applyFont="1" applyFill="1" applyAlignment="1"/>
    <xf numFmtId="0" fontId="49" fillId="2" borderId="0" xfId="33" applyFont="1" applyFill="1"/>
    <xf numFmtId="0" fontId="11" fillId="3" borderId="1" xfId="53" applyFont="1" applyFill="1" applyBorder="1" applyAlignment="1">
      <alignment horizontal="left" vertical="top" wrapText="1"/>
    </xf>
    <xf numFmtId="0" fontId="11" fillId="3" borderId="2" xfId="53" applyFont="1" applyFill="1" applyBorder="1" applyAlignment="1">
      <alignment horizontal="left" vertical="top" wrapText="1"/>
    </xf>
    <xf numFmtId="0" fontId="11" fillId="3" borderId="3" xfId="53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/>
    </xf>
    <xf numFmtId="0" fontId="19" fillId="3" borderId="0" xfId="33" applyFont="1" applyFill="1" applyAlignment="1">
      <alignment vertical="top" wrapText="1"/>
    </xf>
    <xf numFmtId="0" fontId="23" fillId="3" borderId="5" xfId="33" applyFont="1" applyFill="1" applyBorder="1" applyAlignment="1">
      <alignment horizontal="center"/>
    </xf>
    <xf numFmtId="0" fontId="23" fillId="3" borderId="5" xfId="33" applyFont="1" applyFill="1" applyBorder="1" applyAlignment="1">
      <alignment horizontal="center" vertical="top" wrapText="1"/>
    </xf>
    <xf numFmtId="0" fontId="19" fillId="3" borderId="5" xfId="33" applyFont="1" applyFill="1" applyBorder="1" applyAlignment="1">
      <alignment horizontal="center"/>
    </xf>
    <xf numFmtId="0" fontId="32" fillId="6" borderId="5" xfId="15" applyFont="1" applyFill="1" applyBorder="1" applyAlignment="1" applyProtection="1"/>
    <xf numFmtId="0" fontId="12" fillId="6" borderId="5" xfId="0" applyFont="1" applyFill="1" applyBorder="1"/>
    <xf numFmtId="0" fontId="19" fillId="3" borderId="5" xfId="33" applyFont="1" applyFill="1" applyBorder="1" applyAlignment="1">
      <alignment vertical="top" wrapText="1"/>
    </xf>
    <xf numFmtId="0" fontId="15" fillId="7" borderId="0" xfId="0" applyFont="1" applyFill="1" applyAlignment="1">
      <alignment vertical="center" wrapText="1"/>
    </xf>
    <xf numFmtId="0" fontId="15" fillId="7" borderId="0" xfId="0" applyFont="1" applyFill="1"/>
    <xf numFmtId="0" fontId="19" fillId="2" borderId="0" xfId="33" applyFont="1" applyFill="1" applyAlignment="1">
      <alignment vertical="top" wrapText="1"/>
    </xf>
    <xf numFmtId="0" fontId="12" fillId="6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/>
    </xf>
    <xf numFmtId="0" fontId="12" fillId="6" borderId="3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/>
    </xf>
    <xf numFmtId="0" fontId="15" fillId="7" borderId="46" xfId="0" applyFont="1" applyFill="1" applyBorder="1" applyAlignment="1">
      <alignment horizontal="center" vertical="center"/>
    </xf>
    <xf numFmtId="0" fontId="12" fillId="6" borderId="0" xfId="0" applyFont="1" applyFill="1"/>
    <xf numFmtId="0" fontId="11" fillId="3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5" fillId="0" borderId="5" xfId="0" applyFont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1" fillId="0" borderId="0" xfId="0" applyFont="1" applyBorder="1"/>
    <xf numFmtId="0" fontId="15" fillId="0" borderId="5" xfId="0" applyFont="1" applyFill="1" applyBorder="1" applyAlignment="1">
      <alignment horizontal="center" vertical="top"/>
    </xf>
    <xf numFmtId="0" fontId="15" fillId="0" borderId="0" xfId="0" applyFont="1" applyFill="1" applyAlignment="1">
      <alignment vertical="center" wrapText="1"/>
    </xf>
    <xf numFmtId="0" fontId="4" fillId="0" borderId="0" xfId="0" applyFont="1"/>
    <xf numFmtId="0" fontId="50" fillId="0" borderId="0" xfId="0" applyFont="1"/>
    <xf numFmtId="0" fontId="4" fillId="0" borderId="0" xfId="0" quotePrefix="1" applyFont="1"/>
    <xf numFmtId="14" fontId="4" fillId="0" borderId="0" xfId="0" applyNumberFormat="1" applyFont="1"/>
    <xf numFmtId="0" fontId="19" fillId="0" borderId="2" xfId="33" applyFont="1" applyFill="1" applyBorder="1"/>
    <xf numFmtId="0" fontId="19" fillId="0" borderId="3" xfId="33" applyFont="1" applyFill="1" applyBorder="1"/>
    <xf numFmtId="0" fontId="11" fillId="3" borderId="0" xfId="0" applyFont="1" applyFill="1" applyAlignment="1">
      <alignment vertical="center"/>
    </xf>
    <xf numFmtId="0" fontId="12" fillId="0" borderId="0" xfId="0" applyFont="1" applyFill="1"/>
    <xf numFmtId="0" fontId="15" fillId="0" borderId="5" xfId="0" quotePrefix="1" applyFont="1" applyBorder="1" applyAlignment="1">
      <alignment vertical="top" wrapText="1"/>
    </xf>
    <xf numFmtId="0" fontId="18" fillId="0" borderId="46" xfId="0" applyFont="1" applyFill="1" applyBorder="1"/>
    <xf numFmtId="0" fontId="15" fillId="8" borderId="0" xfId="0" applyFont="1" applyFill="1" applyAlignment="1">
      <alignment horizontal="left"/>
    </xf>
    <xf numFmtId="0" fontId="15" fillId="8" borderId="5" xfId="0" applyFont="1" applyFill="1" applyBorder="1" applyAlignment="1">
      <alignment vertical="top" wrapText="1"/>
    </xf>
    <xf numFmtId="0" fontId="11" fillId="0" borderId="0" xfId="58" applyFont="1" applyFill="1"/>
    <xf numFmtId="0" fontId="15" fillId="2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vertical="center" wrapText="1"/>
    </xf>
    <xf numFmtId="0" fontId="15" fillId="7" borderId="0" xfId="0" applyFont="1" applyFill="1" applyBorder="1"/>
    <xf numFmtId="0" fontId="11" fillId="0" borderId="0" xfId="0" applyFont="1" applyFill="1" applyAlignment="1">
      <alignment horizontal="left" vertical="center"/>
    </xf>
    <xf numFmtId="0" fontId="13" fillId="2" borderId="0" xfId="0" applyFont="1" applyFill="1" applyBorder="1"/>
    <xf numFmtId="0" fontId="15" fillId="4" borderId="0" xfId="0" applyFont="1" applyFill="1" applyBorder="1"/>
    <xf numFmtId="0" fontId="19" fillId="8" borderId="5" xfId="33" applyFont="1" applyFill="1" applyBorder="1" applyAlignment="1">
      <alignment horizontal="center"/>
    </xf>
    <xf numFmtId="0" fontId="19" fillId="7" borderId="5" xfId="33" applyFont="1" applyFill="1" applyBorder="1" applyAlignment="1">
      <alignment vertical="top" wrapText="1"/>
    </xf>
    <xf numFmtId="0" fontId="51" fillId="2" borderId="0" xfId="30" applyFont="1" applyFill="1"/>
    <xf numFmtId="0" fontId="51" fillId="2" borderId="0" xfId="30" applyFont="1" applyFill="1"/>
    <xf numFmtId="0" fontId="51" fillId="2" borderId="0" xfId="30" applyFont="1" applyFill="1"/>
    <xf numFmtId="0" fontId="51" fillId="2" borderId="0" xfId="30" applyFont="1" applyFill="1"/>
    <xf numFmtId="0" fontId="51" fillId="2" borderId="0" xfId="30" applyFont="1" applyFill="1"/>
    <xf numFmtId="0" fontId="51" fillId="2" borderId="0" xfId="30" applyFont="1" applyFill="1"/>
    <xf numFmtId="0" fontId="51" fillId="2" borderId="0" xfId="30" applyFont="1" applyFill="1"/>
    <xf numFmtId="0" fontId="11" fillId="3" borderId="0" xfId="0" applyFont="1" applyFill="1" applyAlignment="1">
      <alignment horizontal="center"/>
    </xf>
    <xf numFmtId="0" fontId="51" fillId="2" borderId="0" xfId="30" applyFont="1" applyFill="1"/>
    <xf numFmtId="0" fontId="51" fillId="2" borderId="0" xfId="30" applyFont="1" applyFill="1"/>
    <xf numFmtId="0" fontId="49" fillId="3" borderId="0" xfId="0" applyFont="1" applyFill="1"/>
    <xf numFmtId="0" fontId="52" fillId="3" borderId="0" xfId="0" applyFont="1" applyFill="1" applyAlignment="1">
      <alignment horizontal="left"/>
    </xf>
    <xf numFmtId="0" fontId="53" fillId="3" borderId="0" xfId="0" applyFont="1" applyFill="1"/>
    <xf numFmtId="0" fontId="54" fillId="3" borderId="0" xfId="33" applyFont="1" applyFill="1"/>
    <xf numFmtId="0" fontId="49" fillId="3" borderId="0" xfId="55" applyFont="1" applyFill="1" applyBorder="1"/>
    <xf numFmtId="0" fontId="49" fillId="3" borderId="0" xfId="56" applyFont="1" applyFill="1" applyBorder="1"/>
    <xf numFmtId="0" fontId="49" fillId="3" borderId="0" xfId="33" applyFont="1" applyFill="1"/>
    <xf numFmtId="0" fontId="55" fillId="3" borderId="0" xfId="33" applyFont="1" applyFill="1" applyAlignment="1">
      <alignment horizontal="right"/>
    </xf>
    <xf numFmtId="166" fontId="17" fillId="0" borderId="0" xfId="0" applyNumberFormat="1" applyFont="1"/>
    <xf numFmtId="168" fontId="17" fillId="0" borderId="0" xfId="0" applyNumberFormat="1" applyFont="1" applyAlignment="1">
      <alignment horizontal="center"/>
    </xf>
    <xf numFmtId="166" fontId="17" fillId="3" borderId="0" xfId="0" applyNumberFormat="1" applyFont="1" applyFill="1" applyBorder="1"/>
    <xf numFmtId="0" fontId="18" fillId="7" borderId="47" xfId="0" applyFont="1" applyFill="1" applyBorder="1"/>
    <xf numFmtId="0" fontId="18" fillId="7" borderId="47" xfId="0" applyFont="1" applyFill="1" applyBorder="1" applyAlignment="1">
      <alignment horizontal="left"/>
    </xf>
    <xf numFmtId="3" fontId="18" fillId="7" borderId="47" xfId="0" applyNumberFormat="1" applyFont="1" applyFill="1" applyBorder="1"/>
    <xf numFmtId="3" fontId="18" fillId="7" borderId="47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right"/>
    </xf>
    <xf numFmtId="0" fontId="18" fillId="0" borderId="48" xfId="0" applyFont="1" applyFill="1" applyBorder="1"/>
    <xf numFmtId="166" fontId="17" fillId="3" borderId="49" xfId="0" applyNumberFormat="1" applyFont="1" applyFill="1" applyBorder="1"/>
    <xf numFmtId="166" fontId="17" fillId="3" borderId="49" xfId="0" applyNumberFormat="1" applyFont="1" applyFill="1" applyBorder="1" applyAlignment="1">
      <alignment horizontal="center"/>
    </xf>
    <xf numFmtId="166" fontId="17" fillId="3" borderId="49" xfId="0" applyNumberFormat="1" applyFont="1" applyFill="1" applyBorder="1" applyAlignment="1">
      <alignment vertical="center"/>
    </xf>
    <xf numFmtId="166" fontId="17" fillId="3" borderId="50" xfId="0" applyNumberFormat="1" applyFont="1" applyFill="1" applyBorder="1"/>
    <xf numFmtId="166" fontId="17" fillId="3" borderId="5" xfId="0" applyNumberFormat="1" applyFont="1" applyFill="1" applyBorder="1"/>
    <xf numFmtId="166" fontId="17" fillId="3" borderId="5" xfId="0" applyNumberFormat="1" applyFont="1" applyFill="1" applyBorder="1" applyAlignment="1">
      <alignment horizontal="center"/>
    </xf>
    <xf numFmtId="166" fontId="17" fillId="3" borderId="51" xfId="0" applyNumberFormat="1" applyFont="1" applyFill="1" applyBorder="1"/>
    <xf numFmtId="166" fontId="17" fillId="3" borderId="52" xfId="0" applyNumberFormat="1" applyFont="1" applyFill="1" applyBorder="1" applyAlignment="1">
      <alignment horizontal="center"/>
    </xf>
    <xf numFmtId="166" fontId="17" fillId="3" borderId="52" xfId="0" applyNumberFormat="1" applyFont="1" applyFill="1" applyBorder="1"/>
    <xf numFmtId="166" fontId="17" fillId="3" borderId="53" xfId="0" applyNumberFormat="1" applyFont="1" applyFill="1" applyBorder="1"/>
    <xf numFmtId="166" fontId="17" fillId="3" borderId="8" xfId="0" applyNumberFormat="1" applyFont="1" applyFill="1" applyBorder="1"/>
    <xf numFmtId="166" fontId="17" fillId="3" borderId="8" xfId="0" applyNumberFormat="1" applyFont="1" applyFill="1" applyBorder="1" applyAlignment="1">
      <alignment horizontal="center"/>
    </xf>
    <xf numFmtId="166" fontId="17" fillId="3" borderId="54" xfId="0" applyNumberFormat="1" applyFont="1" applyFill="1" applyBorder="1"/>
    <xf numFmtId="166" fontId="17" fillId="3" borderId="0" xfId="0" applyNumberFormat="1" applyFont="1" applyFill="1" applyBorder="1" applyAlignment="1">
      <alignment horizontal="center"/>
    </xf>
    <xf numFmtId="166" fontId="17" fillId="3" borderId="55" xfId="0" applyNumberFormat="1" applyFont="1" applyFill="1" applyBorder="1"/>
    <xf numFmtId="166" fontId="17" fillId="3" borderId="55" xfId="0" applyNumberFormat="1" applyFont="1" applyFill="1" applyBorder="1" applyAlignment="1">
      <alignment horizontal="center"/>
    </xf>
    <xf numFmtId="166" fontId="17" fillId="3" borderId="55" xfId="0" applyNumberFormat="1" applyFont="1" applyFill="1" applyBorder="1" applyAlignment="1">
      <alignment horizontal="right"/>
    </xf>
    <xf numFmtId="166" fontId="17" fillId="3" borderId="56" xfId="0" applyNumberFormat="1" applyFont="1" applyFill="1" applyBorder="1"/>
    <xf numFmtId="0" fontId="56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7" fillId="3" borderId="0" xfId="0" applyFont="1" applyFill="1"/>
    <xf numFmtId="0" fontId="57" fillId="0" borderId="0" xfId="0" applyFont="1" applyFill="1"/>
    <xf numFmtId="0" fontId="17" fillId="3" borderId="57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17" fillId="3" borderId="59" xfId="0" applyFont="1" applyFill="1" applyBorder="1" applyAlignment="1">
      <alignment horizontal="center"/>
    </xf>
    <xf numFmtId="0" fontId="17" fillId="3" borderId="60" xfId="0" applyFont="1" applyFill="1" applyBorder="1" applyAlignment="1">
      <alignment horizontal="center"/>
    </xf>
    <xf numFmtId="0" fontId="17" fillId="3" borderId="61" xfId="0" applyFont="1" applyFill="1" applyBorder="1" applyAlignment="1">
      <alignment horizontal="center"/>
    </xf>
    <xf numFmtId="0" fontId="17" fillId="3" borderId="62" xfId="0" applyFont="1" applyFill="1" applyBorder="1" applyAlignment="1">
      <alignment horizontal="center" vertical="center"/>
    </xf>
    <xf numFmtId="0" fontId="17" fillId="3" borderId="63" xfId="0" applyFont="1" applyFill="1" applyBorder="1" applyAlignment="1">
      <alignment horizontal="center" vertical="center"/>
    </xf>
    <xf numFmtId="0" fontId="17" fillId="3" borderId="64" xfId="0" applyFont="1" applyFill="1" applyBorder="1" applyAlignment="1">
      <alignment horizontal="center" vertical="center"/>
    </xf>
    <xf numFmtId="0" fontId="17" fillId="3" borderId="65" xfId="0" applyFont="1" applyFill="1" applyBorder="1" applyAlignment="1">
      <alignment horizontal="center" vertical="center"/>
    </xf>
    <xf numFmtId="0" fontId="11" fillId="3" borderId="29" xfId="55" applyFont="1" applyFill="1" applyBorder="1" applyAlignment="1">
      <alignment horizontal="center" wrapText="1"/>
    </xf>
    <xf numFmtId="0" fontId="11" fillId="3" borderId="67" xfId="55" applyFont="1" applyFill="1" applyBorder="1" applyAlignment="1">
      <alignment horizontal="center" wrapText="1"/>
    </xf>
    <xf numFmtId="0" fontId="11" fillId="3" borderId="39" xfId="55" applyFont="1" applyFill="1" applyBorder="1" applyAlignment="1">
      <alignment horizontal="center" wrapText="1"/>
    </xf>
    <xf numFmtId="0" fontId="11" fillId="3" borderId="66" xfId="55" applyFont="1" applyFill="1" applyBorder="1" applyAlignment="1">
      <alignment horizontal="center" vertical="top" wrapText="1"/>
    </xf>
    <xf numFmtId="0" fontId="11" fillId="3" borderId="43" xfId="55" applyFont="1" applyFill="1" applyBorder="1" applyAlignment="1">
      <alignment horizontal="center" vertical="top" wrapText="1"/>
    </xf>
    <xf numFmtId="0" fontId="11" fillId="3" borderId="28" xfId="55" applyFont="1" applyFill="1" applyBorder="1" applyAlignment="1">
      <alignment horizontal="center" vertical="top" wrapText="1"/>
    </xf>
    <xf numFmtId="0" fontId="11" fillId="3" borderId="15" xfId="55" applyFont="1" applyFill="1" applyBorder="1" applyAlignment="1">
      <alignment horizontal="center" vertical="top" wrapText="1"/>
    </xf>
    <xf numFmtId="0" fontId="30" fillId="3" borderId="29" xfId="56" applyFont="1" applyFill="1" applyBorder="1" applyAlignment="1" applyProtection="1">
      <alignment horizontal="center" vertical="center" wrapText="1"/>
      <protection locked="0" hidden="1"/>
    </xf>
    <xf numFmtId="0" fontId="30" fillId="3" borderId="42" xfId="56" applyFont="1" applyFill="1" applyBorder="1" applyAlignment="1" applyProtection="1">
      <alignment horizontal="center" vertical="center" wrapText="1"/>
      <protection locked="0" hidden="1"/>
    </xf>
    <xf numFmtId="0" fontId="31" fillId="3" borderId="0" xfId="56" applyFont="1" applyFill="1" applyBorder="1"/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Ezres_2001Immat_tárgyi_eszk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4" xfId="20"/>
    <cellStyle name="Hivatkozás 4 2" xfId="21"/>
    <cellStyle name="Hivatkozás 4 3" xfId="22"/>
    <cellStyle name="Hivatkozás 5" xfId="23"/>
    <cellStyle name="Normál" xfId="0" builtinId="0"/>
    <cellStyle name="Normál 10" xfId="24"/>
    <cellStyle name="Normál 11" xfId="25"/>
    <cellStyle name="Normál 12" xfId="26"/>
    <cellStyle name="Normál 13" xfId="27"/>
    <cellStyle name="Norma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3 2" xfId="38"/>
    <cellStyle name="Normál 3 3" xfId="39"/>
    <cellStyle name="Normál 3 4" xfId="40"/>
    <cellStyle name="Normál 3 4 2" xfId="41"/>
    <cellStyle name="Normál 4 2" xfId="42"/>
    <cellStyle name="Normál 4 3" xfId="43"/>
    <cellStyle name="Normál 4 4" xfId="44"/>
    <cellStyle name="Normál 5" xfId="45"/>
    <cellStyle name="Normál 6" xfId="46"/>
    <cellStyle name="Normál 6 2" xfId="47"/>
    <cellStyle name="Normál 6 3" xfId="48"/>
    <cellStyle name="Normál 7" xfId="49"/>
    <cellStyle name="Normál 8" xfId="50"/>
    <cellStyle name="Normál 9" xfId="51"/>
    <cellStyle name="Normal_1997os osztalékkorlát" xfId="52"/>
    <cellStyle name="Normál_Dunacargo - forgalmi - A 2004-2005-05-25" xfId="53"/>
    <cellStyle name="Normal_KÉSZLET" xfId="54"/>
    <cellStyle name="Normál_Leltár összesítők" xfId="55"/>
    <cellStyle name="Normál_Leltár összesítők 2" xfId="56"/>
    <cellStyle name="Normal_MERLEG1" xfId="57"/>
    <cellStyle name="Normál_Munka1" xfId="58"/>
    <cellStyle name="Normál_Munka1_Munka9" xfId="59"/>
    <cellStyle name="Normál_Munka9" xfId="60"/>
    <cellStyle name="Normál_MUNKALAP" xfId="61"/>
    <cellStyle name="Standard_BRPRINT" xfId="62"/>
    <cellStyle name="Százalék 2" xfId="63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showGridLines="0" zoomScaleNormal="100" workbookViewId="0">
      <selection activeCell="F8" sqref="F8"/>
    </sheetView>
  </sheetViews>
  <sheetFormatPr defaultRowHeight="16.5" x14ac:dyDescent="0.3"/>
  <cols>
    <col min="1" max="1" width="5.875" style="3" customWidth="1"/>
    <col min="2" max="2" width="54.75" style="2" customWidth="1"/>
    <col min="3" max="3" width="10.625" style="2" customWidth="1"/>
    <col min="4" max="5" width="10.625" style="3" customWidth="1"/>
    <col min="6" max="6" width="11" style="3" bestFit="1" customWidth="1"/>
    <col min="7" max="7" width="10.375" style="3" customWidth="1"/>
    <col min="8" max="10" width="64.5" style="3" customWidth="1"/>
    <col min="11" max="16384" width="9" style="3"/>
  </cols>
  <sheetData>
    <row r="1" spans="1:7" x14ac:dyDescent="0.3">
      <c r="A1" s="4" t="s">
        <v>0</v>
      </c>
      <c r="B1" s="349"/>
      <c r="C1" s="5"/>
      <c r="D1" s="6"/>
      <c r="E1" s="6"/>
    </row>
    <row r="2" spans="1:7" x14ac:dyDescent="0.3">
      <c r="A2" s="350"/>
      <c r="B2" s="349"/>
      <c r="C2" s="8"/>
      <c r="D2" s="396">
        <f>A50</f>
        <v>0</v>
      </c>
      <c r="E2" s="396">
        <f>A52</f>
        <v>0</v>
      </c>
      <c r="F2" s="395" t="s">
        <v>227</v>
      </c>
    </row>
    <row r="3" spans="1:7" x14ac:dyDescent="0.3">
      <c r="A3" s="9" t="s">
        <v>53</v>
      </c>
      <c r="B3" s="349"/>
      <c r="C3" s="10"/>
      <c r="D3" s="11"/>
      <c r="E3" s="11"/>
      <c r="F3" s="7" t="s">
        <v>0</v>
      </c>
      <c r="G3" s="3" t="s">
        <v>47</v>
      </c>
    </row>
    <row r="4" spans="1:7" x14ac:dyDescent="0.3">
      <c r="A4" s="12" t="str">
        <f>"Ügyfél:   "&amp;Alapa!$C$17</f>
        <v xml:space="preserve">Ügyfél:   </v>
      </c>
      <c r="B4" s="351"/>
      <c r="C4" s="12" t="s">
        <v>15</v>
      </c>
      <c r="D4" s="13">
        <f>Alapa!$C$15</f>
        <v>0</v>
      </c>
      <c r="E4" s="14"/>
      <c r="F4" s="7" t="s">
        <v>33</v>
      </c>
      <c r="G4" s="3" t="s">
        <v>48</v>
      </c>
    </row>
    <row r="5" spans="1:7" x14ac:dyDescent="0.3">
      <c r="A5" s="12" t="str">
        <f>"Fordulónap: "&amp;Alapa!$C$12</f>
        <v xml:space="preserve">Fordulónap: </v>
      </c>
      <c r="B5" s="351"/>
      <c r="C5" s="12" t="s">
        <v>16</v>
      </c>
      <c r="D5" s="15" t="e">
        <f>VLOOKUP(G12,Alapa!$G$2:$H$22,2)</f>
        <v>#N/A</v>
      </c>
      <c r="E5" s="16"/>
      <c r="F5" s="7" t="s">
        <v>34</v>
      </c>
      <c r="G5" s="3" t="s">
        <v>49</v>
      </c>
    </row>
    <row r="6" spans="1:7" x14ac:dyDescent="0.3">
      <c r="A6" s="17" t="str">
        <f>IF(Alapa!G96="","",Alapa!G96)</f>
        <v/>
      </c>
      <c r="B6" s="349"/>
      <c r="C6" s="12" t="s">
        <v>127</v>
      </c>
      <c r="D6" s="18" t="str">
        <f>IF(Alapa!$N$2=0," ",Alapa!$N$2)</f>
        <v xml:space="preserve"> </v>
      </c>
      <c r="E6" s="16"/>
      <c r="F6" s="7" t="s">
        <v>119</v>
      </c>
      <c r="G6" s="94" t="s">
        <v>123</v>
      </c>
    </row>
    <row r="7" spans="1:7" x14ac:dyDescent="0.3">
      <c r="A7" s="17"/>
      <c r="B7" s="349"/>
      <c r="C7" s="19"/>
      <c r="D7" s="20"/>
      <c r="E7" s="21"/>
      <c r="F7" s="7" t="s">
        <v>117</v>
      </c>
      <c r="G7" s="94" t="s">
        <v>124</v>
      </c>
    </row>
    <row r="8" spans="1:7" x14ac:dyDescent="0.3">
      <c r="A8" s="17" t="s">
        <v>22</v>
      </c>
      <c r="B8" s="349"/>
      <c r="C8" s="22"/>
      <c r="D8" s="362">
        <f>Alapa!D102</f>
        <v>0</v>
      </c>
      <c r="E8" s="21"/>
      <c r="F8" s="7" t="s">
        <v>118</v>
      </c>
      <c r="G8" s="94" t="s">
        <v>125</v>
      </c>
    </row>
    <row r="9" spans="1:7" x14ac:dyDescent="0.3">
      <c r="A9" s="24" t="s">
        <v>7</v>
      </c>
      <c r="B9" s="349"/>
      <c r="C9" s="19"/>
      <c r="D9" s="362">
        <f>Alapa!E102</f>
        <v>0</v>
      </c>
      <c r="E9" s="21"/>
      <c r="F9" s="7" t="s">
        <v>163</v>
      </c>
      <c r="G9" s="94" t="s">
        <v>164</v>
      </c>
    </row>
    <row r="10" spans="1:7" x14ac:dyDescent="0.3">
      <c r="A10" s="17"/>
      <c r="B10" s="349"/>
      <c r="C10" s="19"/>
      <c r="D10" s="20"/>
      <c r="E10" s="21"/>
      <c r="F10" s="7" t="s">
        <v>120</v>
      </c>
      <c r="G10" s="94" t="s">
        <v>50</v>
      </c>
    </row>
    <row r="11" spans="1:7" x14ac:dyDescent="0.3">
      <c r="A11" s="371" t="s">
        <v>220</v>
      </c>
      <c r="B11" s="364"/>
      <c r="C11" s="19"/>
      <c r="D11" s="20"/>
      <c r="E11" s="21"/>
      <c r="F11" s="7" t="s">
        <v>179</v>
      </c>
      <c r="G11" s="3" t="s">
        <v>176</v>
      </c>
    </row>
    <row r="12" spans="1:7" x14ac:dyDescent="0.3">
      <c r="A12" s="36" t="s">
        <v>219</v>
      </c>
      <c r="B12" s="364"/>
      <c r="C12" s="28"/>
      <c r="D12" s="27"/>
      <c r="E12" s="27"/>
      <c r="F12" s="25" t="s">
        <v>16</v>
      </c>
      <c r="G12" s="338">
        <v>1</v>
      </c>
    </row>
    <row r="13" spans="1:7" ht="16.5" customHeight="1" x14ac:dyDescent="0.3">
      <c r="A13" s="372"/>
      <c r="B13" s="359"/>
      <c r="C13" s="332"/>
      <c r="D13" s="333"/>
      <c r="E13" s="333"/>
    </row>
    <row r="14" spans="1:7" x14ac:dyDescent="0.3">
      <c r="A14" s="22"/>
      <c r="B14" s="375" t="s">
        <v>190</v>
      </c>
      <c r="C14" s="22"/>
      <c r="D14" s="27"/>
      <c r="E14" s="27"/>
    </row>
    <row r="15" spans="1:7" x14ac:dyDescent="0.3">
      <c r="A15" s="29" t="s">
        <v>181</v>
      </c>
      <c r="B15" s="358" t="s">
        <v>20</v>
      </c>
      <c r="C15" s="30" t="s">
        <v>21</v>
      </c>
      <c r="D15" s="30" t="s">
        <v>51</v>
      </c>
      <c r="E15" s="30" t="s">
        <v>35</v>
      </c>
    </row>
    <row r="16" spans="1:7" x14ac:dyDescent="0.3">
      <c r="A16" s="352">
        <v>1</v>
      </c>
      <c r="B16" s="376" t="s">
        <v>191</v>
      </c>
      <c r="C16" s="363" t="s">
        <v>52</v>
      </c>
      <c r="D16" s="355"/>
      <c r="E16" s="355"/>
    </row>
    <row r="17" spans="1:5" x14ac:dyDescent="0.3">
      <c r="A17" s="352">
        <v>2</v>
      </c>
      <c r="B17" s="376" t="s">
        <v>192</v>
      </c>
      <c r="C17" s="363" t="s">
        <v>209</v>
      </c>
      <c r="D17" s="355"/>
      <c r="E17" s="355"/>
    </row>
    <row r="18" spans="1:5" x14ac:dyDescent="0.3">
      <c r="A18" s="352">
        <v>3</v>
      </c>
      <c r="B18" s="376" t="s">
        <v>194</v>
      </c>
      <c r="C18" s="363" t="s">
        <v>211</v>
      </c>
      <c r="D18" s="355"/>
      <c r="E18" s="355"/>
    </row>
    <row r="19" spans="1:5" ht="25.5" x14ac:dyDescent="0.3">
      <c r="A19" s="352">
        <v>4</v>
      </c>
      <c r="B19" s="376" t="s">
        <v>196</v>
      </c>
      <c r="C19" s="363" t="s">
        <v>212</v>
      </c>
      <c r="D19" s="355"/>
      <c r="E19" s="355"/>
    </row>
    <row r="20" spans="1:5" x14ac:dyDescent="0.3">
      <c r="A20" s="352">
        <v>5</v>
      </c>
      <c r="B20" s="376" t="s">
        <v>197</v>
      </c>
      <c r="C20" s="363" t="s">
        <v>209</v>
      </c>
      <c r="D20" s="355"/>
      <c r="E20" s="355"/>
    </row>
    <row r="21" spans="1:5" ht="25.5" x14ac:dyDescent="0.3">
      <c r="A21" s="352">
        <v>6</v>
      </c>
      <c r="B21" s="376" t="s">
        <v>221</v>
      </c>
      <c r="C21" s="363" t="s">
        <v>213</v>
      </c>
      <c r="D21" s="355"/>
      <c r="E21" s="355"/>
    </row>
    <row r="22" spans="1:5" ht="38.25" x14ac:dyDescent="0.3">
      <c r="A22" s="352">
        <v>7</v>
      </c>
      <c r="B22" s="376" t="s">
        <v>204</v>
      </c>
      <c r="C22" s="363" t="s">
        <v>213</v>
      </c>
      <c r="D22" s="355"/>
      <c r="E22" s="355"/>
    </row>
    <row r="23" spans="1:5" x14ac:dyDescent="0.3">
      <c r="A23" s="352">
        <v>8</v>
      </c>
      <c r="B23" s="376" t="s">
        <v>206</v>
      </c>
      <c r="C23" s="363" t="s">
        <v>217</v>
      </c>
      <c r="D23" s="355"/>
      <c r="E23" s="355"/>
    </row>
    <row r="24" spans="1:5" x14ac:dyDescent="0.3">
      <c r="A24" s="352">
        <v>9</v>
      </c>
      <c r="B24" s="360" t="s">
        <v>193</v>
      </c>
      <c r="C24" s="363" t="s">
        <v>210</v>
      </c>
      <c r="D24" s="355"/>
      <c r="E24" s="355"/>
    </row>
    <row r="25" spans="1:5" x14ac:dyDescent="0.3">
      <c r="A25" s="352">
        <v>10</v>
      </c>
      <c r="B25" s="360" t="s">
        <v>195</v>
      </c>
      <c r="C25" s="363" t="s">
        <v>52</v>
      </c>
      <c r="D25" s="355"/>
      <c r="E25" s="355"/>
    </row>
    <row r="26" spans="1:5" ht="38.25" x14ac:dyDescent="0.3">
      <c r="A26" s="352">
        <v>11</v>
      </c>
      <c r="B26" s="360" t="s">
        <v>198</v>
      </c>
      <c r="C26" s="363" t="s">
        <v>213</v>
      </c>
      <c r="D26" s="355"/>
      <c r="E26" s="355"/>
    </row>
    <row r="27" spans="1:5" x14ac:dyDescent="0.3">
      <c r="A27" s="352">
        <v>12</v>
      </c>
      <c r="B27" s="361" t="s">
        <v>199</v>
      </c>
      <c r="C27" s="363" t="s">
        <v>209</v>
      </c>
      <c r="D27" s="355"/>
      <c r="E27" s="355"/>
    </row>
    <row r="28" spans="1:5" ht="51" x14ac:dyDescent="0.3">
      <c r="A28" s="352">
        <v>13</v>
      </c>
      <c r="B28" s="361" t="s">
        <v>223</v>
      </c>
      <c r="C28" s="363" t="s">
        <v>209</v>
      </c>
      <c r="D28" s="355"/>
      <c r="E28" s="355"/>
    </row>
    <row r="29" spans="1:5" ht="51" x14ac:dyDescent="0.3">
      <c r="A29" s="352">
        <v>14</v>
      </c>
      <c r="B29" s="373" t="s">
        <v>222</v>
      </c>
      <c r="C29" s="363" t="s">
        <v>209</v>
      </c>
      <c r="D29" s="355"/>
      <c r="E29" s="355"/>
    </row>
    <row r="30" spans="1:5" x14ac:dyDescent="0.3">
      <c r="A30" s="352">
        <v>15</v>
      </c>
      <c r="B30" s="360" t="s">
        <v>201</v>
      </c>
      <c r="C30" s="363" t="s">
        <v>215</v>
      </c>
      <c r="D30" s="355"/>
      <c r="E30" s="355"/>
    </row>
    <row r="31" spans="1:5" x14ac:dyDescent="0.3">
      <c r="A31" s="352">
        <v>16</v>
      </c>
      <c r="B31" s="360" t="s">
        <v>202</v>
      </c>
      <c r="C31" s="363" t="s">
        <v>213</v>
      </c>
      <c r="D31" s="355"/>
      <c r="E31" s="355"/>
    </row>
    <row r="32" spans="1:5" x14ac:dyDescent="0.3">
      <c r="A32" s="352">
        <v>17</v>
      </c>
      <c r="B32" s="360" t="s">
        <v>203</v>
      </c>
      <c r="C32" s="363" t="s">
        <v>216</v>
      </c>
      <c r="D32" s="355"/>
      <c r="E32" s="355"/>
    </row>
    <row r="33" spans="1:5" ht="25.5" x14ac:dyDescent="0.3">
      <c r="A33" s="352">
        <v>18</v>
      </c>
      <c r="B33" s="360" t="s">
        <v>205</v>
      </c>
      <c r="C33" s="363" t="s">
        <v>52</v>
      </c>
      <c r="D33" s="355"/>
      <c r="E33" s="355"/>
    </row>
    <row r="34" spans="1:5" ht="38.25" x14ac:dyDescent="0.3">
      <c r="A34" s="352">
        <v>19</v>
      </c>
      <c r="B34" s="360" t="s">
        <v>224</v>
      </c>
      <c r="C34" s="363" t="s">
        <v>218</v>
      </c>
      <c r="D34" s="355"/>
      <c r="E34" s="355"/>
    </row>
    <row r="35" spans="1:5" ht="25.5" x14ac:dyDescent="0.3">
      <c r="A35" s="352">
        <v>20</v>
      </c>
      <c r="B35" s="360" t="s">
        <v>207</v>
      </c>
      <c r="C35" s="363" t="s">
        <v>218</v>
      </c>
      <c r="D35" s="355"/>
      <c r="E35" s="355"/>
    </row>
    <row r="36" spans="1:5" ht="25.5" x14ac:dyDescent="0.3">
      <c r="A36" s="352">
        <v>21</v>
      </c>
      <c r="B36" s="360" t="s">
        <v>208</v>
      </c>
      <c r="C36" s="363" t="s">
        <v>215</v>
      </c>
      <c r="D36" s="355"/>
      <c r="E36" s="355"/>
    </row>
    <row r="37" spans="1:5" ht="25.5" x14ac:dyDescent="0.3">
      <c r="A37" s="352">
        <v>22</v>
      </c>
      <c r="B37" s="360" t="s">
        <v>200</v>
      </c>
      <c r="C37" s="363" t="s">
        <v>214</v>
      </c>
      <c r="D37" s="355"/>
      <c r="E37" s="355"/>
    </row>
    <row r="38" spans="1:5" x14ac:dyDescent="0.3">
      <c r="A38" s="357"/>
      <c r="B38" s="27"/>
      <c r="C38" s="31"/>
      <c r="D38" s="27"/>
      <c r="E38" s="27"/>
    </row>
    <row r="39" spans="1:5" x14ac:dyDescent="0.3">
      <c r="A39" s="353"/>
      <c r="B39" s="353" t="s">
        <v>182</v>
      </c>
      <c r="C39" s="22"/>
      <c r="D39" s="27"/>
      <c r="E39" s="27"/>
    </row>
    <row r="40" spans="1:5" x14ac:dyDescent="0.3">
      <c r="A40" s="352"/>
      <c r="B40" s="354"/>
      <c r="C40" s="355"/>
      <c r="D40" s="356"/>
      <c r="E40" s="355"/>
    </row>
    <row r="41" spans="1:5" x14ac:dyDescent="0.3">
      <c r="A41" s="352"/>
      <c r="B41" s="354"/>
      <c r="C41" s="355"/>
      <c r="D41" s="356"/>
      <c r="E41" s="355"/>
    </row>
    <row r="42" spans="1:5" x14ac:dyDescent="0.3">
      <c r="A42" s="22"/>
      <c r="B42" s="359"/>
      <c r="C42" s="22"/>
      <c r="D42" s="27"/>
      <c r="E42" s="27"/>
    </row>
    <row r="43" spans="1:5" x14ac:dyDescent="0.3">
      <c r="A43" s="22"/>
      <c r="B43" s="22" t="s">
        <v>183</v>
      </c>
      <c r="C43" s="22"/>
      <c r="D43" s="27"/>
      <c r="E43" s="27"/>
    </row>
    <row r="44" spans="1:5" x14ac:dyDescent="0.3">
      <c r="A44" s="36"/>
      <c r="B44" s="36" t="s">
        <v>184</v>
      </c>
      <c r="C44" s="27"/>
      <c r="D44" s="27"/>
      <c r="E44" s="27"/>
    </row>
    <row r="45" spans="1:5" x14ac:dyDescent="0.3">
      <c r="A45" s="36"/>
      <c r="B45" s="36" t="s">
        <v>185</v>
      </c>
      <c r="C45" s="27"/>
      <c r="D45" s="27"/>
      <c r="E45" s="27"/>
    </row>
    <row r="46" spans="1:5" x14ac:dyDescent="0.3">
      <c r="A46" s="27"/>
      <c r="B46" s="27" t="s">
        <v>186</v>
      </c>
      <c r="C46" s="22"/>
      <c r="D46" s="27"/>
      <c r="E46" s="27"/>
    </row>
    <row r="47" spans="1:5" x14ac:dyDescent="0.3">
      <c r="A47" s="22"/>
      <c r="B47" s="22" t="s">
        <v>187</v>
      </c>
      <c r="C47" s="22"/>
      <c r="D47" s="27"/>
      <c r="E47" s="27"/>
    </row>
    <row r="48" spans="1:5" x14ac:dyDescent="0.3">
      <c r="A48" s="332"/>
      <c r="B48" s="332" t="s">
        <v>188</v>
      </c>
      <c r="C48" s="332"/>
      <c r="D48" s="332"/>
      <c r="E48" s="332"/>
    </row>
    <row r="49" spans="1:5" x14ac:dyDescent="0.3">
      <c r="A49" s="377" t="s">
        <v>57</v>
      </c>
      <c r="B49" s="332"/>
      <c r="C49" s="332"/>
      <c r="D49" s="332"/>
      <c r="E49" s="332"/>
    </row>
    <row r="50" spans="1:5" x14ac:dyDescent="0.3">
      <c r="B50" s="378"/>
      <c r="C50" s="379"/>
      <c r="D50" s="380"/>
      <c r="E50" s="380"/>
    </row>
    <row r="51" spans="1:5" x14ac:dyDescent="0.3">
      <c r="A51" s="381" t="s">
        <v>26</v>
      </c>
      <c r="B51" s="22"/>
      <c r="C51" s="22"/>
      <c r="D51" s="27"/>
      <c r="E51" s="27"/>
    </row>
    <row r="52" spans="1:5" x14ac:dyDescent="0.3">
      <c r="B52" s="346"/>
      <c r="C52" s="346"/>
      <c r="D52" s="347"/>
      <c r="E52" s="347"/>
    </row>
    <row r="53" spans="1:5" x14ac:dyDescent="0.3">
      <c r="A53" s="33"/>
      <c r="B53" s="33"/>
      <c r="C53" s="22"/>
      <c r="D53" s="27"/>
      <c r="E53" s="27"/>
    </row>
    <row r="54" spans="1:5" x14ac:dyDescent="0.3">
      <c r="A54" s="33"/>
      <c r="B54" s="33"/>
      <c r="C54" s="22"/>
      <c r="D54" s="27"/>
      <c r="E54" s="27"/>
    </row>
    <row r="55" spans="1:5" x14ac:dyDescent="0.3">
      <c r="B55" s="34"/>
      <c r="C55" s="34"/>
      <c r="D55" s="23"/>
      <c r="E55" s="23"/>
    </row>
    <row r="56" spans="1:5" x14ac:dyDescent="0.3">
      <c r="B56" s="34"/>
      <c r="C56" s="34"/>
      <c r="D56" s="23"/>
      <c r="E56" s="23"/>
    </row>
    <row r="57" spans="1:5" x14ac:dyDescent="0.3">
      <c r="B57" s="34"/>
      <c r="C57" s="34"/>
      <c r="D57" s="23"/>
      <c r="E57" s="23"/>
    </row>
    <row r="58" spans="1:5" x14ac:dyDescent="0.3">
      <c r="B58" s="34"/>
      <c r="C58" s="34"/>
      <c r="D58" s="23"/>
      <c r="E58" s="23"/>
    </row>
    <row r="59" spans="1:5" x14ac:dyDescent="0.3">
      <c r="B59" s="34"/>
      <c r="C59" s="34"/>
      <c r="D59" s="23"/>
      <c r="E59" s="23"/>
    </row>
    <row r="60" spans="1:5" x14ac:dyDescent="0.3">
      <c r="B60" s="34"/>
      <c r="C60" s="34"/>
      <c r="D60" s="23"/>
      <c r="E60" s="23"/>
    </row>
    <row r="61" spans="1:5" x14ac:dyDescent="0.3">
      <c r="B61" s="34"/>
      <c r="C61" s="34"/>
      <c r="D61" s="23"/>
      <c r="E61" s="23"/>
    </row>
    <row r="85" spans="1:7" s="2" customFormat="1" x14ac:dyDescent="0.3">
      <c r="A85" s="3"/>
      <c r="D85" s="3"/>
      <c r="E85" s="3"/>
      <c r="F85" s="3"/>
      <c r="G85" s="3"/>
    </row>
    <row r="99" spans="1:2" x14ac:dyDescent="0.3">
      <c r="A99" s="2"/>
      <c r="B99" s="2" t="s">
        <v>5</v>
      </c>
    </row>
  </sheetData>
  <phoneticPr fontId="0" type="noConversion"/>
  <hyperlinks>
    <hyperlink ref="F3" location="'KM-AIII'!A1" display="KM-AIII"/>
    <hyperlink ref="F4" location="'KM-AIII-01'!A1" display="'KM-AIII-01"/>
    <hyperlink ref="F5" location="'KM-AIII-02'!A1" display="'KM-AIII-02"/>
    <hyperlink ref="F6" location="'KM-AIII-10-1'!A1" display="'KM-AIII-10-1 "/>
    <hyperlink ref="F7" location="'KM-AIII-10-2'!A1" display="'KM-AIII-10-2"/>
    <hyperlink ref="F8" location="'KM-AIII-10-3'!A1" display="'KM-AIII-10-3"/>
    <hyperlink ref="F10" location="'KM-AIII-10-M'!A1" display="'KM-AIII-10-M "/>
    <hyperlink ref="F9" location="'KM-AIII-10-4'!A1" display="'KM-AIII-10-4"/>
    <hyperlink ref="F11" location="'KM-AIII-10-E'!A1" display="KM-AI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1:F15"/>
  <sheetViews>
    <sheetView workbookViewId="0"/>
  </sheetViews>
  <sheetFormatPr defaultRowHeight="14.25" x14ac:dyDescent="0.2"/>
  <cols>
    <col min="1" max="1" width="5.625" style="365" customWidth="1"/>
    <col min="2" max="2" width="36.625" style="365" customWidth="1"/>
    <col min="3" max="4" width="20.625" style="365" customWidth="1"/>
    <col min="5" max="5" width="11.5" style="365" customWidth="1"/>
    <col min="6" max="6" width="20.625" style="365" customWidth="1"/>
    <col min="7" max="16384" width="9" style="365"/>
  </cols>
  <sheetData>
    <row r="1" spans="2:6" ht="32.1" customHeight="1" x14ac:dyDescent="0.2">
      <c r="B1" s="366"/>
    </row>
    <row r="2" spans="2:6" ht="15" customHeight="1" x14ac:dyDescent="0.2"/>
    <row r="3" spans="2:6" ht="15" customHeight="1" x14ac:dyDescent="0.2">
      <c r="D3" s="367"/>
    </row>
    <row r="4" spans="2:6" ht="15" customHeight="1" x14ac:dyDescent="0.2"/>
    <row r="5" spans="2:6" ht="15" customHeight="1" x14ac:dyDescent="0.2">
      <c r="D5" s="367"/>
    </row>
    <row r="6" spans="2:6" ht="15" customHeight="1" x14ac:dyDescent="0.2"/>
    <row r="7" spans="2:6" ht="15" customHeight="1" x14ac:dyDescent="0.2"/>
    <row r="12" spans="2:6" x14ac:dyDescent="0.2">
      <c r="F12" s="368"/>
    </row>
    <row r="13" spans="2:6" x14ac:dyDescent="0.2">
      <c r="F13" s="368"/>
    </row>
    <row r="15" spans="2:6" x14ac:dyDescent="0.2">
      <c r="F15" s="36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5"/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6"/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7"/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showGridLines="0" zoomScaleNormal="100" workbookViewId="0">
      <selection activeCell="A18" sqref="A18"/>
    </sheetView>
  </sheetViews>
  <sheetFormatPr defaultRowHeight="12.75" x14ac:dyDescent="0.2"/>
  <cols>
    <col min="1" max="1" width="25.625" style="23" customWidth="1"/>
    <col min="2" max="8" width="8.625" style="23" customWidth="1"/>
    <col min="9" max="9" width="11" style="23" customWidth="1"/>
    <col min="10" max="16384" width="9" style="23"/>
  </cols>
  <sheetData>
    <row r="1" spans="1:10" ht="16.5" customHeight="1" x14ac:dyDescent="0.3">
      <c r="A1" s="4" t="s">
        <v>33</v>
      </c>
      <c r="B1" s="27"/>
      <c r="C1" s="27"/>
      <c r="D1" s="27"/>
      <c r="E1" s="27"/>
      <c r="F1" s="36"/>
      <c r="G1" s="36"/>
      <c r="H1" s="37"/>
    </row>
    <row r="2" spans="1:10" ht="16.5" customHeight="1" x14ac:dyDescent="0.25">
      <c r="A2" s="393"/>
      <c r="B2" s="393"/>
      <c r="C2" s="393"/>
      <c r="D2" s="397">
        <f>A44</f>
        <v>0</v>
      </c>
      <c r="E2" s="397">
        <f>A46</f>
        <v>0</v>
      </c>
      <c r="F2" s="393"/>
      <c r="G2" s="393"/>
      <c r="H2" s="393"/>
      <c r="I2" s="394" t="s">
        <v>227</v>
      </c>
    </row>
    <row r="3" spans="1:10" ht="16.5" customHeight="1" x14ac:dyDescent="0.3">
      <c r="A3" s="36" t="s">
        <v>14</v>
      </c>
      <c r="B3" s="27"/>
      <c r="C3" s="27"/>
      <c r="D3" s="27"/>
      <c r="E3" s="27"/>
      <c r="F3" s="27"/>
      <c r="G3" s="27"/>
      <c r="H3" s="328" t="str">
        <f>"Adatok "&amp;Alapa!E33&amp;" "&amp;Alapa!D34&amp;"-ban"</f>
        <v>Adatok  -ban</v>
      </c>
      <c r="I3" s="7" t="s">
        <v>0</v>
      </c>
      <c r="J3" s="3" t="s">
        <v>47</v>
      </c>
    </row>
    <row r="4" spans="1:10" ht="16.5" customHeight="1" x14ac:dyDescent="0.3">
      <c r="A4" s="27"/>
      <c r="B4" s="27"/>
      <c r="C4" s="36" t="s">
        <v>23</v>
      </c>
      <c r="D4" s="27"/>
      <c r="E4" s="27"/>
      <c r="F4" s="27"/>
      <c r="G4" s="27"/>
      <c r="H4" s="27"/>
      <c r="I4" s="7" t="s">
        <v>33</v>
      </c>
      <c r="J4" s="3" t="s">
        <v>48</v>
      </c>
    </row>
    <row r="5" spans="1:10" s="43" customFormat="1" ht="16.5" customHeight="1" x14ac:dyDescent="0.3">
      <c r="A5" s="38" t="str">
        <f>"Ügyfél:   "&amp;Alapa!$C$17</f>
        <v xml:space="preserve">Ügyfél:   </v>
      </c>
      <c r="B5" s="39"/>
      <c r="C5" s="39"/>
      <c r="D5" s="38" t="s">
        <v>15</v>
      </c>
      <c r="E5" s="40">
        <f>Alapa!$C$15</f>
        <v>0</v>
      </c>
      <c r="F5" s="41"/>
      <c r="G5" s="39"/>
      <c r="H5" s="42"/>
      <c r="I5" s="7" t="s">
        <v>34</v>
      </c>
      <c r="J5" s="3" t="s">
        <v>49</v>
      </c>
    </row>
    <row r="6" spans="1:10" s="43" customFormat="1" ht="16.5" customHeight="1" x14ac:dyDescent="0.3">
      <c r="A6" s="44" t="str">
        <f>"Fordulónap: "&amp;Alapa!$C$12</f>
        <v xml:space="preserve">Fordulónap: </v>
      </c>
      <c r="B6" s="45"/>
      <c r="C6" s="45"/>
      <c r="D6" s="44" t="s">
        <v>16</v>
      </c>
      <c r="E6" s="46" t="e">
        <f>VLOOKUP(J12,Alapa!$G$2:$H$22,2)</f>
        <v>#N/A</v>
      </c>
      <c r="F6" s="45"/>
      <c r="G6" s="45"/>
      <c r="H6" s="16"/>
      <c r="I6" s="7" t="s">
        <v>119</v>
      </c>
      <c r="J6" s="78" t="s">
        <v>123</v>
      </c>
    </row>
    <row r="7" spans="1:10" s="43" customFormat="1" ht="16.5" customHeight="1" x14ac:dyDescent="0.3">
      <c r="A7" s="47"/>
      <c r="B7" s="47"/>
      <c r="C7" s="47"/>
      <c r="D7" s="44" t="s">
        <v>127</v>
      </c>
      <c r="E7" s="48" t="str">
        <f>IF(Alapa!$N$2=0," ",Alapa!$N$2)</f>
        <v xml:space="preserve"> </v>
      </c>
      <c r="F7" s="45"/>
      <c r="G7" s="45"/>
      <c r="H7" s="16"/>
      <c r="I7" s="7" t="s">
        <v>117</v>
      </c>
      <c r="J7" s="78" t="s">
        <v>124</v>
      </c>
    </row>
    <row r="8" spans="1:10" s="43" customFormat="1" ht="16.5" customHeight="1" x14ac:dyDescent="0.3">
      <c r="A8" s="47"/>
      <c r="B8" s="47"/>
      <c r="C8" s="47"/>
      <c r="D8" s="47"/>
      <c r="E8" s="47"/>
      <c r="F8" s="47"/>
      <c r="G8" s="47"/>
      <c r="H8" s="47"/>
      <c r="I8" s="7" t="s">
        <v>118</v>
      </c>
      <c r="J8" s="78" t="s">
        <v>125</v>
      </c>
    </row>
    <row r="9" spans="1:10" s="43" customFormat="1" ht="16.5" customHeight="1" x14ac:dyDescent="0.3">
      <c r="A9" s="47"/>
      <c r="B9" s="436" t="s">
        <v>12</v>
      </c>
      <c r="C9" s="438" t="s">
        <v>8</v>
      </c>
      <c r="D9" s="439"/>
      <c r="E9" s="439"/>
      <c r="F9" s="440"/>
      <c r="G9" s="441" t="s">
        <v>11</v>
      </c>
      <c r="H9" s="443" t="s">
        <v>17</v>
      </c>
      <c r="I9" s="7" t="s">
        <v>163</v>
      </c>
      <c r="J9" s="78" t="s">
        <v>164</v>
      </c>
    </row>
    <row r="10" spans="1:10" s="43" customFormat="1" ht="40.5" x14ac:dyDescent="0.3">
      <c r="A10" s="47"/>
      <c r="B10" s="437"/>
      <c r="C10" s="49" t="s">
        <v>18</v>
      </c>
      <c r="D10" s="50" t="s">
        <v>24</v>
      </c>
      <c r="E10" s="49" t="s">
        <v>36</v>
      </c>
      <c r="F10" s="49" t="s">
        <v>19</v>
      </c>
      <c r="G10" s="442"/>
      <c r="H10" s="444"/>
      <c r="I10" s="7" t="s">
        <v>120</v>
      </c>
      <c r="J10" s="78" t="s">
        <v>50</v>
      </c>
    </row>
    <row r="11" spans="1:10" s="43" customFormat="1" ht="16.5" customHeight="1" x14ac:dyDescent="0.3">
      <c r="A11" s="51" t="s">
        <v>3</v>
      </c>
      <c r="B11" s="414">
        <f>Import_M!D21</f>
        <v>0</v>
      </c>
      <c r="C11" s="415" t="s">
        <v>34</v>
      </c>
      <c r="D11" s="414">
        <f>Import_M!F21-Import_M!G21</f>
        <v>0</v>
      </c>
      <c r="E11" s="414">
        <f>Import_M!G21</f>
        <v>0</v>
      </c>
      <c r="F11" s="414">
        <f>Import_M!F21</f>
        <v>0</v>
      </c>
      <c r="G11" s="416">
        <f t="shared" ref="G11:G22" si="0">F11-B11</f>
        <v>0</v>
      </c>
      <c r="H11" s="417">
        <f t="shared" ref="H11:H20" si="1">IF(B11&lt;&gt;0,F11/B11%-100,0)</f>
        <v>0</v>
      </c>
      <c r="I11" s="7" t="s">
        <v>179</v>
      </c>
      <c r="J11" s="3" t="s">
        <v>176</v>
      </c>
    </row>
    <row r="12" spans="1:10" s="43" customFormat="1" ht="16.5" customHeight="1" x14ac:dyDescent="0.3">
      <c r="A12" s="52" t="s">
        <v>4</v>
      </c>
      <c r="B12" s="418">
        <f>Import_M!D22</f>
        <v>0</v>
      </c>
      <c r="C12" s="419" t="s">
        <v>34</v>
      </c>
      <c r="D12" s="418">
        <f>Import_M!F22-Import_M!G22</f>
        <v>0</v>
      </c>
      <c r="E12" s="418">
        <f>Import_M!G22</f>
        <v>0</v>
      </c>
      <c r="F12" s="418">
        <f>Import_M!F22</f>
        <v>0</v>
      </c>
      <c r="G12" s="418">
        <f t="shared" si="0"/>
        <v>0</v>
      </c>
      <c r="H12" s="420">
        <f t="shared" si="1"/>
        <v>0</v>
      </c>
      <c r="I12" s="25" t="s">
        <v>16</v>
      </c>
      <c r="J12" s="26">
        <v>1</v>
      </c>
    </row>
    <row r="13" spans="1:10" s="43" customFormat="1" ht="16.5" customHeight="1" x14ac:dyDescent="0.25">
      <c r="A13" s="374" t="s">
        <v>225</v>
      </c>
      <c r="B13" s="418">
        <f>Import_M!D23</f>
        <v>0</v>
      </c>
      <c r="C13" s="419" t="s">
        <v>34</v>
      </c>
      <c r="D13" s="418">
        <f>Import_M!F23-Import_M!G23</f>
        <v>0</v>
      </c>
      <c r="E13" s="418">
        <f>Import_M!G23</f>
        <v>0</v>
      </c>
      <c r="F13" s="418">
        <f>Import_M!F23</f>
        <v>0</v>
      </c>
      <c r="G13" s="418">
        <f t="shared" si="0"/>
        <v>0</v>
      </c>
      <c r="H13" s="420">
        <f t="shared" si="1"/>
        <v>0</v>
      </c>
    </row>
    <row r="14" spans="1:10" s="43" customFormat="1" ht="16.5" customHeight="1" x14ac:dyDescent="0.25">
      <c r="A14" s="319" t="s">
        <v>226</v>
      </c>
      <c r="B14" s="418">
        <f>Import_M!D24</f>
        <v>0</v>
      </c>
      <c r="C14" s="419" t="s">
        <v>34</v>
      </c>
      <c r="D14" s="418">
        <f>Import_M!F24-Import_M!G24</f>
        <v>0</v>
      </c>
      <c r="E14" s="418">
        <f>Import_M!G24</f>
        <v>0</v>
      </c>
      <c r="F14" s="418">
        <f>Import_M!F24</f>
        <v>0</v>
      </c>
      <c r="G14" s="418">
        <f t="shared" si="0"/>
        <v>0</v>
      </c>
      <c r="H14" s="420">
        <f t="shared" si="1"/>
        <v>0</v>
      </c>
    </row>
    <row r="15" spans="1:10" s="43" customFormat="1" ht="16.5" customHeight="1" x14ac:dyDescent="0.25">
      <c r="A15" s="52" t="s">
        <v>30</v>
      </c>
      <c r="B15" s="418">
        <f>Import_M!D25</f>
        <v>0</v>
      </c>
      <c r="C15" s="419" t="s">
        <v>34</v>
      </c>
      <c r="D15" s="418">
        <f>Import_M!F25-Import_M!G25</f>
        <v>0</v>
      </c>
      <c r="E15" s="418">
        <f>Import_M!G25</f>
        <v>0</v>
      </c>
      <c r="F15" s="418">
        <f>Import_M!F25</f>
        <v>0</v>
      </c>
      <c r="G15" s="418">
        <f t="shared" si="0"/>
        <v>0</v>
      </c>
      <c r="H15" s="420">
        <f t="shared" si="1"/>
        <v>0</v>
      </c>
    </row>
    <row r="16" spans="1:10" s="43" customFormat="1" ht="16.5" customHeight="1" x14ac:dyDescent="0.25">
      <c r="A16" s="53" t="s">
        <v>43</v>
      </c>
      <c r="B16" s="418">
        <f>Import_M!D26</f>
        <v>0</v>
      </c>
      <c r="C16" s="419" t="s">
        <v>34</v>
      </c>
      <c r="D16" s="418">
        <f>Import_M!F26-Import_M!G26</f>
        <v>0</v>
      </c>
      <c r="E16" s="418">
        <f>Import_M!G26</f>
        <v>0</v>
      </c>
      <c r="F16" s="418">
        <f>Import_M!F26</f>
        <v>0</v>
      </c>
      <c r="G16" s="418">
        <f t="shared" si="0"/>
        <v>0</v>
      </c>
      <c r="H16" s="420">
        <f t="shared" si="1"/>
        <v>0</v>
      </c>
    </row>
    <row r="17" spans="1:9" s="43" customFormat="1" ht="16.5" customHeight="1" x14ac:dyDescent="0.25">
      <c r="A17" s="53" t="s">
        <v>6</v>
      </c>
      <c r="B17" s="418">
        <f>Import_M!D27</f>
        <v>0</v>
      </c>
      <c r="C17" s="421" t="s">
        <v>34</v>
      </c>
      <c r="D17" s="422">
        <f>Import_M!F27-Import_M!G27</f>
        <v>0</v>
      </c>
      <c r="E17" s="422">
        <f>Import_M!G27</f>
        <v>0</v>
      </c>
      <c r="F17" s="422">
        <f>Import_M!F27</f>
        <v>0</v>
      </c>
      <c r="G17" s="422">
        <f t="shared" si="0"/>
        <v>0</v>
      </c>
      <c r="H17" s="423">
        <f t="shared" si="1"/>
        <v>0</v>
      </c>
    </row>
    <row r="18" spans="1:9" s="43" customFormat="1" ht="16.5" customHeight="1" x14ac:dyDescent="0.25">
      <c r="A18" s="53" t="s">
        <v>27</v>
      </c>
      <c r="B18" s="418">
        <f>Import_M!D28</f>
        <v>0</v>
      </c>
      <c r="C18" s="421" t="s">
        <v>34</v>
      </c>
      <c r="D18" s="422">
        <f>Import_M!F28-Import_M!G28</f>
        <v>0</v>
      </c>
      <c r="E18" s="422">
        <f>Import_M!G28</f>
        <v>0</v>
      </c>
      <c r="F18" s="422">
        <f>Import_M!F28</f>
        <v>0</v>
      </c>
      <c r="G18" s="422">
        <f t="shared" si="0"/>
        <v>0</v>
      </c>
      <c r="H18" s="423">
        <f t="shared" si="1"/>
        <v>0</v>
      </c>
    </row>
    <row r="19" spans="1:9" s="43" customFormat="1" ht="16.5" customHeight="1" x14ac:dyDescent="0.25">
      <c r="A19" s="66" t="s">
        <v>28</v>
      </c>
      <c r="B19" s="418">
        <f>Import_M!D29</f>
        <v>0</v>
      </c>
      <c r="C19" s="421" t="s">
        <v>34</v>
      </c>
      <c r="D19" s="422">
        <f>Import_M!F29-Import_M!G29</f>
        <v>0</v>
      </c>
      <c r="E19" s="422">
        <f>Import_M!G29</f>
        <v>0</v>
      </c>
      <c r="F19" s="422">
        <f>Import_M!F29</f>
        <v>0</v>
      </c>
      <c r="G19" s="422">
        <f t="shared" si="0"/>
        <v>0</v>
      </c>
      <c r="H19" s="423">
        <f t="shared" si="1"/>
        <v>0</v>
      </c>
    </row>
    <row r="20" spans="1:9" s="43" customFormat="1" ht="16.5" customHeight="1" x14ac:dyDescent="0.25">
      <c r="A20" s="54" t="s">
        <v>29</v>
      </c>
      <c r="B20" s="424">
        <f>Import_M!D30</f>
        <v>0</v>
      </c>
      <c r="C20" s="425" t="s">
        <v>34</v>
      </c>
      <c r="D20" s="424">
        <f>Import_M!F30-Import_M!G30</f>
        <v>0</v>
      </c>
      <c r="E20" s="424">
        <f>Import_M!G30</f>
        <v>0</v>
      </c>
      <c r="F20" s="424">
        <f>Import_M!F30</f>
        <v>0</v>
      </c>
      <c r="G20" s="424">
        <f t="shared" si="0"/>
        <v>0</v>
      </c>
      <c r="H20" s="426">
        <f t="shared" si="1"/>
        <v>0</v>
      </c>
    </row>
    <row r="21" spans="1:9" s="43" customFormat="1" ht="16.5" customHeight="1" x14ac:dyDescent="0.25">
      <c r="A21" s="55"/>
      <c r="B21" s="406"/>
      <c r="C21" s="427"/>
      <c r="D21" s="406"/>
      <c r="E21" s="406"/>
      <c r="F21" s="406"/>
      <c r="G21" s="406"/>
      <c r="H21" s="406"/>
    </row>
    <row r="22" spans="1:9" s="43" customFormat="1" ht="16.5" customHeight="1" x14ac:dyDescent="0.25">
      <c r="A22" s="56" t="s">
        <v>10</v>
      </c>
      <c r="B22" s="428">
        <f>SUM(B11:B20)</f>
        <v>0</v>
      </c>
      <c r="C22" s="429" t="s">
        <v>2</v>
      </c>
      <c r="D22" s="430">
        <f>SUM(D11:D20)</f>
        <v>0</v>
      </c>
      <c r="E22" s="428">
        <f>SUM(E11:E20)</f>
        <v>0</v>
      </c>
      <c r="F22" s="428">
        <f>SUM(F11:F20)</f>
        <v>0</v>
      </c>
      <c r="G22" s="428">
        <f t="shared" si="0"/>
        <v>0</v>
      </c>
      <c r="H22" s="431">
        <f>IF(B22&lt;&gt;0,F22/B22%-100,0)</f>
        <v>0</v>
      </c>
    </row>
    <row r="23" spans="1:9" s="43" customFormat="1" ht="16.5" customHeight="1" x14ac:dyDescent="0.25">
      <c r="A23" s="47"/>
      <c r="B23" s="47"/>
      <c r="C23" s="47"/>
      <c r="D23" s="47"/>
      <c r="E23" s="47"/>
      <c r="F23" s="47"/>
      <c r="G23" s="47"/>
      <c r="H23" s="47"/>
    </row>
    <row r="24" spans="1:9" s="43" customFormat="1" ht="16.5" customHeight="1" x14ac:dyDescent="0.25">
      <c r="A24" s="433" t="str">
        <f>IF(Alapa!G96="","",Alapa!G96)</f>
        <v/>
      </c>
      <c r="B24" s="432"/>
      <c r="C24" s="433"/>
      <c r="D24" s="434"/>
      <c r="E24" s="435"/>
      <c r="F24" s="433"/>
      <c r="G24" s="434"/>
      <c r="H24" s="434"/>
    </row>
    <row r="25" spans="1:9" s="43" customFormat="1" ht="16.5" customHeight="1" x14ac:dyDescent="0.25">
      <c r="A25" s="247" t="s">
        <v>232</v>
      </c>
      <c r="B25" s="431">
        <f>IFERROR(ROUND(Alapa!$C$96,0),0)</f>
        <v>0</v>
      </c>
      <c r="C25" s="248">
        <v>0.75</v>
      </c>
      <c r="D25" s="57"/>
      <c r="E25" s="411" t="s">
        <v>229</v>
      </c>
      <c r="F25" s="412"/>
      <c r="G25" s="413"/>
      <c r="H25" s="431">
        <f>B25*C25</f>
        <v>0</v>
      </c>
    </row>
    <row r="26" spans="1:9" s="43" customFormat="1" ht="16.5" customHeight="1" x14ac:dyDescent="0.25">
      <c r="A26" s="247" t="s">
        <v>234</v>
      </c>
      <c r="B26" s="431">
        <f>IFERROR(ROUND(Alapa!$F$96,0),0)</f>
        <v>0</v>
      </c>
      <c r="C26" s="248">
        <v>0.75</v>
      </c>
      <c r="D26" s="57"/>
      <c r="E26" s="411" t="s">
        <v>231</v>
      </c>
      <c r="F26" s="412"/>
      <c r="G26" s="413"/>
      <c r="H26" s="431">
        <f>B26*C26</f>
        <v>0</v>
      </c>
    </row>
    <row r="27" spans="1:9" s="43" customFormat="1" ht="16.5" customHeight="1" x14ac:dyDescent="0.25">
      <c r="A27" s="319"/>
      <c r="B27" s="308"/>
      <c r="C27" s="319"/>
      <c r="D27" s="319"/>
      <c r="E27" s="319"/>
      <c r="F27" s="319"/>
      <c r="G27" s="319"/>
      <c r="H27" s="252"/>
      <c r="I27" s="58" t="s">
        <v>40</v>
      </c>
    </row>
    <row r="28" spans="1:9" s="43" customFormat="1" ht="16.5" customHeight="1" x14ac:dyDescent="0.25">
      <c r="A28" s="247" t="s">
        <v>228</v>
      </c>
      <c r="B28" s="431">
        <f>IFERROR(ROUND(Alapa!C102,0),0)</f>
        <v>0</v>
      </c>
      <c r="C28" s="319"/>
      <c r="D28" s="319"/>
      <c r="E28" s="411" t="s">
        <v>233</v>
      </c>
      <c r="F28" s="412"/>
      <c r="G28" s="413"/>
      <c r="H28" s="431">
        <f>IFERROR(ROUND(Alapa!C97,0),0)</f>
        <v>0</v>
      </c>
      <c r="I28" s="60" t="s">
        <v>37</v>
      </c>
    </row>
    <row r="29" spans="1:9" s="43" customFormat="1" ht="16.5" customHeight="1" x14ac:dyDescent="0.25">
      <c r="A29" s="247" t="s">
        <v>230</v>
      </c>
      <c r="B29" s="431">
        <f>IFERROR(ROUND(Alapa!F102,0),0)</f>
        <v>0</v>
      </c>
      <c r="C29" s="319"/>
      <c r="D29" s="319"/>
      <c r="E29" s="411" t="s">
        <v>235</v>
      </c>
      <c r="F29" s="412"/>
      <c r="G29" s="413"/>
      <c r="H29" s="431">
        <f>IFERROR(ROUND(Alapa!F97,0),0)</f>
        <v>0</v>
      </c>
      <c r="I29" s="60" t="s">
        <v>39</v>
      </c>
    </row>
    <row r="30" spans="1:9" s="43" customFormat="1" ht="16.5" customHeight="1" x14ac:dyDescent="0.25">
      <c r="A30" s="319"/>
      <c r="B30" s="319"/>
      <c r="C30" s="319"/>
      <c r="D30" s="319"/>
      <c r="E30" s="319"/>
      <c r="F30" s="319"/>
      <c r="G30" s="319"/>
      <c r="H30" s="319"/>
      <c r="I30" s="60" t="s">
        <v>1</v>
      </c>
    </row>
    <row r="31" spans="1:9" s="43" customFormat="1" ht="16.5" customHeight="1" x14ac:dyDescent="0.25">
      <c r="A31" s="59" t="s">
        <v>54</v>
      </c>
      <c r="B31" s="47"/>
      <c r="C31" s="47"/>
      <c r="D31" s="47"/>
      <c r="E31" s="47"/>
      <c r="F31" s="47"/>
      <c r="G31" s="1" t="s">
        <v>0</v>
      </c>
      <c r="H31" s="47"/>
      <c r="I31" s="60" t="s">
        <v>38</v>
      </c>
    </row>
    <row r="32" spans="1:9" s="43" customFormat="1" ht="16.5" customHeight="1" x14ac:dyDescent="0.25">
      <c r="A32" s="59" t="s">
        <v>13</v>
      </c>
      <c r="B32" s="47"/>
      <c r="C32" s="47"/>
      <c r="D32" s="47"/>
      <c r="E32" s="47"/>
      <c r="F32" s="47"/>
      <c r="G32" s="1" t="s">
        <v>34</v>
      </c>
      <c r="H32" s="47"/>
      <c r="I32" s="60" t="s">
        <v>41</v>
      </c>
    </row>
    <row r="33" spans="1:14" s="43" customFormat="1" ht="16.5" customHeight="1" x14ac:dyDescent="0.25">
      <c r="A33" s="47"/>
      <c r="B33" s="47"/>
      <c r="C33" s="47"/>
      <c r="D33" s="47"/>
      <c r="E33" s="47"/>
      <c r="F33" s="47"/>
      <c r="G33" s="47"/>
      <c r="H33" s="47"/>
      <c r="I33" s="60" t="s">
        <v>42</v>
      </c>
    </row>
    <row r="34" spans="1:14" s="43" customFormat="1" ht="16.5" customHeight="1" x14ac:dyDescent="0.25">
      <c r="A34" s="47"/>
      <c r="B34" s="47"/>
      <c r="C34" s="47"/>
      <c r="D34" s="61"/>
      <c r="E34" s="47"/>
      <c r="F34" s="47"/>
      <c r="G34" s="47"/>
      <c r="H34" s="47"/>
      <c r="K34" s="60"/>
      <c r="L34" s="60"/>
      <c r="M34" s="60"/>
      <c r="N34" s="60"/>
    </row>
    <row r="35" spans="1:14" s="43" customFormat="1" ht="16.5" customHeight="1" x14ac:dyDescent="0.25">
      <c r="A35" s="246" t="s">
        <v>25</v>
      </c>
      <c r="B35" s="47"/>
      <c r="C35" s="47"/>
      <c r="D35" s="61"/>
      <c r="E35" s="47"/>
      <c r="F35" s="47"/>
      <c r="G35" s="47"/>
      <c r="H35" s="47"/>
      <c r="K35" s="60"/>
      <c r="L35" s="60"/>
      <c r="M35" s="60"/>
      <c r="N35" s="60"/>
    </row>
    <row r="36" spans="1:14" s="43" customFormat="1" ht="16.5" customHeight="1" x14ac:dyDescent="0.25">
      <c r="A36" s="407"/>
      <c r="B36" s="408"/>
      <c r="C36" s="408"/>
      <c r="D36" s="409"/>
      <c r="E36" s="409"/>
      <c r="F36" s="409"/>
      <c r="G36" s="410"/>
      <c r="H36" s="409"/>
      <c r="J36" s="60"/>
    </row>
    <row r="37" spans="1:14" s="43" customFormat="1" ht="16.5" customHeight="1" x14ac:dyDescent="0.25">
      <c r="A37" s="407"/>
      <c r="B37" s="408"/>
      <c r="C37" s="408"/>
      <c r="D37" s="409"/>
      <c r="E37" s="409"/>
      <c r="F37" s="409"/>
      <c r="G37" s="410"/>
      <c r="H37" s="409"/>
      <c r="I37" s="60"/>
      <c r="J37" s="60"/>
    </row>
    <row r="38" spans="1:14" s="43" customFormat="1" ht="16.5" customHeight="1" x14ac:dyDescent="0.25">
      <c r="A38" s="407"/>
      <c r="B38" s="408"/>
      <c r="C38" s="408"/>
      <c r="D38" s="409"/>
      <c r="E38" s="409"/>
      <c r="F38" s="409"/>
      <c r="G38" s="410"/>
      <c r="H38" s="409"/>
    </row>
    <row r="39" spans="1:14" s="43" customFormat="1" ht="16.5" customHeight="1" x14ac:dyDescent="0.25">
      <c r="A39" s="407"/>
      <c r="B39" s="408"/>
      <c r="C39" s="408"/>
      <c r="D39" s="409"/>
      <c r="E39" s="409"/>
      <c r="F39" s="409"/>
      <c r="G39" s="410"/>
      <c r="H39" s="409"/>
    </row>
    <row r="40" spans="1:14" s="43" customFormat="1" ht="16.5" customHeight="1" x14ac:dyDescent="0.25">
      <c r="A40" s="47"/>
      <c r="B40" s="47"/>
      <c r="C40" s="47"/>
      <c r="D40" s="63"/>
      <c r="E40" s="63"/>
      <c r="F40" s="63"/>
      <c r="G40" s="63"/>
      <c r="H40" s="63"/>
    </row>
    <row r="41" spans="1:14" s="43" customFormat="1" ht="16.5" customHeight="1" x14ac:dyDescent="0.25">
      <c r="A41" s="47"/>
      <c r="B41" s="47"/>
      <c r="C41" s="47"/>
      <c r="D41" s="63"/>
      <c r="E41" s="63"/>
      <c r="F41" s="63"/>
      <c r="G41" s="63"/>
      <c r="H41" s="63"/>
    </row>
    <row r="42" spans="1:14" s="43" customFormat="1" ht="16.5" customHeight="1" x14ac:dyDescent="0.25">
      <c r="A42" s="332"/>
      <c r="B42" s="332" t="s">
        <v>188</v>
      </c>
      <c r="C42" s="332"/>
      <c r="D42" s="332"/>
      <c r="E42" s="332"/>
      <c r="F42" s="332"/>
      <c r="G42" s="332"/>
      <c r="H42" s="332"/>
    </row>
    <row r="43" spans="1:14" s="43" customFormat="1" ht="16.5" customHeight="1" x14ac:dyDescent="0.25">
      <c r="A43" s="377" t="s">
        <v>57</v>
      </c>
      <c r="B43" s="332"/>
      <c r="C43" s="332"/>
      <c r="D43" s="332"/>
      <c r="E43" s="332"/>
      <c r="F43" s="332"/>
      <c r="G43" s="332"/>
      <c r="H43" s="332"/>
    </row>
    <row r="44" spans="1:14" s="43" customFormat="1" ht="16.5" customHeight="1" x14ac:dyDescent="0.3">
      <c r="A44" s="3"/>
      <c r="B44" s="378"/>
      <c r="C44" s="379"/>
      <c r="D44" s="380"/>
      <c r="E44" s="380"/>
      <c r="F44" s="380"/>
      <c r="G44" s="380"/>
      <c r="H44" s="380"/>
    </row>
    <row r="45" spans="1:14" s="43" customFormat="1" ht="16.5" customHeight="1" x14ac:dyDescent="0.25">
      <c r="A45" s="381" t="s">
        <v>26</v>
      </c>
      <c r="B45" s="22"/>
      <c r="C45" s="22"/>
      <c r="D45" s="27"/>
      <c r="E45" s="27"/>
      <c r="F45" s="27"/>
      <c r="G45" s="27"/>
      <c r="H45" s="27"/>
    </row>
    <row r="46" spans="1:14" s="43" customFormat="1" ht="16.5" customHeight="1" x14ac:dyDescent="0.3">
      <c r="A46" s="3"/>
      <c r="B46" s="346"/>
      <c r="C46" s="346"/>
      <c r="D46" s="347"/>
      <c r="E46" s="347"/>
      <c r="F46" s="347"/>
      <c r="G46" s="347"/>
      <c r="H46" s="347"/>
    </row>
    <row r="47" spans="1:14" s="43" customFormat="1" ht="16.5" customHeight="1" x14ac:dyDescent="0.25">
      <c r="A47" s="33"/>
      <c r="B47" s="33"/>
      <c r="C47" s="22"/>
      <c r="D47" s="27"/>
      <c r="E47" s="27"/>
      <c r="F47" s="27"/>
      <c r="G47" s="27"/>
      <c r="H47" s="27"/>
    </row>
    <row r="48" spans="1:14" s="43" customFormat="1" ht="16.5" customHeight="1" x14ac:dyDescent="0.25">
      <c r="A48" s="47"/>
      <c r="B48" s="47"/>
      <c r="C48" s="47"/>
      <c r="D48" s="63"/>
      <c r="E48" s="63"/>
      <c r="F48" s="63"/>
      <c r="G48" s="63"/>
      <c r="H48" s="63"/>
    </row>
    <row r="49" spans="1:10" s="43" customFormat="1" ht="16.5" customHeight="1" x14ac:dyDescent="0.25">
      <c r="A49" s="47"/>
      <c r="B49" s="47"/>
      <c r="C49" s="47"/>
      <c r="D49" s="63"/>
      <c r="E49" s="63"/>
      <c r="F49" s="63"/>
      <c r="G49" s="63"/>
      <c r="H49" s="63"/>
    </row>
    <row r="50" spans="1:10" ht="16.5" customHeight="1" x14ac:dyDescent="0.25">
      <c r="A50" s="27"/>
      <c r="B50" s="27"/>
      <c r="C50" s="27"/>
      <c r="D50" s="64"/>
      <c r="E50" s="64"/>
      <c r="F50" s="64"/>
      <c r="G50" s="64"/>
      <c r="H50" s="64"/>
      <c r="I50" s="43"/>
      <c r="J50" s="43"/>
    </row>
    <row r="51" spans="1:10" ht="13.5" x14ac:dyDescent="0.25">
      <c r="A51" s="198" t="s">
        <v>126</v>
      </c>
      <c r="D51" s="65"/>
      <c r="E51" s="65"/>
      <c r="F51" s="65"/>
      <c r="G51" s="65"/>
      <c r="H51" s="65"/>
      <c r="J51" s="43"/>
    </row>
    <row r="52" spans="1:10" x14ac:dyDescent="0.2">
      <c r="D52" s="65"/>
      <c r="E52" s="65"/>
      <c r="F52" s="65"/>
      <c r="G52" s="65"/>
      <c r="H52" s="65"/>
    </row>
    <row r="53" spans="1:10" x14ac:dyDescent="0.2">
      <c r="D53" s="65"/>
      <c r="E53" s="65"/>
      <c r="F53" s="65"/>
      <c r="G53" s="65"/>
      <c r="H53" s="65"/>
    </row>
    <row r="54" spans="1:10" x14ac:dyDescent="0.2">
      <c r="D54" s="65"/>
      <c r="E54" s="65"/>
      <c r="F54" s="65"/>
      <c r="G54" s="65"/>
      <c r="H54" s="65"/>
    </row>
    <row r="55" spans="1:10" x14ac:dyDescent="0.2">
      <c r="D55" s="65"/>
      <c r="E55" s="65"/>
      <c r="F55" s="65"/>
      <c r="G55" s="65"/>
      <c r="H55" s="65"/>
    </row>
    <row r="56" spans="1:10" x14ac:dyDescent="0.2">
      <c r="D56" s="65"/>
      <c r="E56" s="65"/>
      <c r="F56" s="65"/>
      <c r="G56" s="65"/>
      <c r="H56" s="65"/>
    </row>
    <row r="57" spans="1:10" x14ac:dyDescent="0.2">
      <c r="D57" s="65"/>
      <c r="E57" s="65"/>
      <c r="F57" s="65"/>
      <c r="G57" s="65"/>
      <c r="H57" s="65"/>
    </row>
    <row r="58" spans="1:10" x14ac:dyDescent="0.2">
      <c r="D58" s="65"/>
      <c r="E58" s="65"/>
      <c r="F58" s="65"/>
      <c r="G58" s="65"/>
      <c r="H58" s="65"/>
    </row>
    <row r="59" spans="1:10" x14ac:dyDescent="0.2">
      <c r="D59" s="65"/>
      <c r="E59" s="65"/>
      <c r="F59" s="65"/>
      <c r="G59" s="65"/>
      <c r="H59" s="65"/>
    </row>
    <row r="60" spans="1:10" x14ac:dyDescent="0.2">
      <c r="D60" s="65"/>
      <c r="E60" s="65"/>
      <c r="F60" s="65"/>
      <c r="G60" s="65"/>
      <c r="H60" s="65"/>
    </row>
    <row r="61" spans="1:10" x14ac:dyDescent="0.2">
      <c r="D61" s="65"/>
      <c r="E61" s="65"/>
      <c r="F61" s="65"/>
      <c r="G61" s="65"/>
      <c r="H61" s="65"/>
    </row>
    <row r="62" spans="1:10" x14ac:dyDescent="0.2">
      <c r="D62" s="65"/>
      <c r="E62" s="65"/>
      <c r="F62" s="65"/>
      <c r="G62" s="65"/>
      <c r="H62" s="65"/>
    </row>
    <row r="63" spans="1:10" x14ac:dyDescent="0.2">
      <c r="D63" s="65"/>
      <c r="E63" s="65"/>
      <c r="F63" s="65"/>
      <c r="G63" s="65"/>
      <c r="H63" s="65"/>
    </row>
    <row r="64" spans="1:10" x14ac:dyDescent="0.2">
      <c r="D64" s="65"/>
      <c r="E64" s="65"/>
      <c r="F64" s="65"/>
      <c r="G64" s="65"/>
      <c r="H64" s="65"/>
    </row>
    <row r="65" spans="4:8" x14ac:dyDescent="0.2">
      <c r="D65" s="65"/>
      <c r="E65" s="65"/>
      <c r="F65" s="65"/>
      <c r="G65" s="65"/>
      <c r="H65" s="65"/>
    </row>
    <row r="66" spans="4:8" x14ac:dyDescent="0.2">
      <c r="D66" s="65"/>
      <c r="E66" s="65"/>
      <c r="F66" s="65"/>
      <c r="G66" s="65"/>
      <c r="H66" s="65"/>
    </row>
    <row r="67" spans="4:8" x14ac:dyDescent="0.2">
      <c r="D67" s="65"/>
      <c r="E67" s="65"/>
      <c r="F67" s="65"/>
      <c r="G67" s="65"/>
      <c r="H67" s="65"/>
    </row>
    <row r="68" spans="4:8" x14ac:dyDescent="0.2">
      <c r="D68" s="65"/>
      <c r="E68" s="65"/>
      <c r="F68" s="65"/>
      <c r="G68" s="65"/>
      <c r="H68" s="65"/>
    </row>
    <row r="69" spans="4:8" x14ac:dyDescent="0.2">
      <c r="D69" s="65"/>
      <c r="E69" s="65"/>
      <c r="F69" s="65"/>
      <c r="G69" s="65"/>
      <c r="H69" s="65"/>
    </row>
    <row r="70" spans="4:8" x14ac:dyDescent="0.2">
      <c r="D70" s="65"/>
      <c r="E70" s="65"/>
      <c r="F70" s="65"/>
      <c r="G70" s="65"/>
      <c r="H70" s="65"/>
    </row>
    <row r="71" spans="4:8" x14ac:dyDescent="0.2">
      <c r="D71" s="65"/>
      <c r="E71" s="65"/>
      <c r="F71" s="65"/>
      <c r="G71" s="65"/>
      <c r="H71" s="65"/>
    </row>
    <row r="72" spans="4:8" x14ac:dyDescent="0.2">
      <c r="D72" s="65"/>
      <c r="E72" s="65"/>
      <c r="F72" s="65"/>
      <c r="G72" s="65"/>
      <c r="H72" s="65"/>
    </row>
    <row r="73" spans="4:8" x14ac:dyDescent="0.2">
      <c r="D73" s="65"/>
      <c r="E73" s="65"/>
      <c r="F73" s="65"/>
      <c r="G73" s="65"/>
      <c r="H73" s="65"/>
    </row>
    <row r="74" spans="4:8" x14ac:dyDescent="0.2">
      <c r="D74" s="65"/>
      <c r="E74" s="65"/>
      <c r="F74" s="65"/>
      <c r="G74" s="65"/>
      <c r="H74" s="65"/>
    </row>
    <row r="75" spans="4:8" x14ac:dyDescent="0.2">
      <c r="D75" s="65"/>
      <c r="E75" s="65"/>
      <c r="F75" s="65"/>
      <c r="G75" s="65"/>
      <c r="H75" s="65"/>
    </row>
    <row r="76" spans="4:8" x14ac:dyDescent="0.2">
      <c r="D76" s="65"/>
      <c r="E76" s="65"/>
      <c r="F76" s="65"/>
      <c r="G76" s="65"/>
      <c r="H76" s="65"/>
    </row>
    <row r="77" spans="4:8" x14ac:dyDescent="0.2">
      <c r="D77" s="65"/>
      <c r="E77" s="65"/>
      <c r="F77" s="65"/>
      <c r="G77" s="65"/>
      <c r="H77" s="65"/>
    </row>
    <row r="78" spans="4:8" x14ac:dyDescent="0.2">
      <c r="D78" s="65"/>
      <c r="E78" s="65"/>
      <c r="F78" s="65"/>
      <c r="G78" s="65"/>
      <c r="H78" s="65"/>
    </row>
    <row r="79" spans="4:8" x14ac:dyDescent="0.2">
      <c r="D79" s="65"/>
      <c r="E79" s="65"/>
      <c r="F79" s="65"/>
      <c r="G79" s="65"/>
      <c r="H79" s="65"/>
    </row>
    <row r="80" spans="4:8" x14ac:dyDescent="0.2">
      <c r="D80" s="65"/>
      <c r="E80" s="65"/>
      <c r="F80" s="65"/>
      <c r="G80" s="65"/>
      <c r="H80" s="65"/>
    </row>
    <row r="81" spans="1:8" x14ac:dyDescent="0.2">
      <c r="D81" s="65"/>
      <c r="E81" s="65"/>
      <c r="F81" s="65"/>
      <c r="G81" s="65"/>
      <c r="H81" s="65"/>
    </row>
    <row r="82" spans="1:8" x14ac:dyDescent="0.2">
      <c r="D82" s="65"/>
      <c r="E82" s="65"/>
      <c r="F82" s="65"/>
      <c r="G82" s="65"/>
      <c r="H82" s="65"/>
    </row>
    <row r="94" spans="1:8" x14ac:dyDescent="0.2">
      <c r="A94" s="23" t="s">
        <v>5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20">
    <cfRule type="expression" dxfId="3" priority="2" stopIfTrue="1">
      <formula>ABS(G11)&gt;=$H$25</formula>
    </cfRule>
  </conditionalFormatting>
  <conditionalFormatting sqref="G22">
    <cfRule type="expression" dxfId="2" priority="1" stopIfTrue="1">
      <formula>ABS(G22)&gt;=$H$25</formula>
    </cfRule>
  </conditionalFormatting>
  <hyperlinks>
    <hyperlink ref="G31" location="'KM-AIII'!A1" display="KM-AIII"/>
    <hyperlink ref="G32" location="'KM-AIII-02'!A1" display="KM-AIII-02"/>
    <hyperlink ref="I3" location="'KM-AIII'!A1" display="KM-AIII"/>
    <hyperlink ref="I4" location="'KM-AIII-01'!A1" display="'KM-AIII-01"/>
    <hyperlink ref="I5" location="'KM-AIII-02'!A1" display="'KM-AIII-02"/>
    <hyperlink ref="I6" location="'KM-AIII-10-1'!A1" display="'KM-AIII-10-1 "/>
    <hyperlink ref="I7" location="'KM-AIII-10-2'!A1" display="'KM-AIII-10-2"/>
    <hyperlink ref="I8" location="'KM-AIII-10-3'!A1" display="'KM-AIII-10-3"/>
    <hyperlink ref="I10" location="'KM-AIII-10-M'!A1" display="'KM-AIII-10-M "/>
    <hyperlink ref="I9" location="'KM-AIII-10-4'!A1" display="'KM-AIII-10-4"/>
    <hyperlink ref="I11" location="'KM-AIII-10-E'!A1" display="KM-AIII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8"/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47" customWidth="1"/>
    <col min="2" max="2" width="7" style="47" customWidth="1"/>
    <col min="3" max="3" width="24.125" style="47" customWidth="1"/>
    <col min="4" max="4" width="10.75" style="47" customWidth="1"/>
    <col min="5" max="5" width="10.75" style="319" customWidth="1"/>
    <col min="6" max="6" width="10.75" style="47" customWidth="1"/>
    <col min="7" max="7" width="9.125" style="47" bestFit="1" customWidth="1"/>
    <col min="8" max="8" width="9.125" style="252" customWidth="1"/>
    <col min="9" max="9" width="27.5" style="252" customWidth="1"/>
    <col min="10" max="10" width="9.875" style="309" customWidth="1"/>
    <col min="11" max="11" width="11.25" style="67" customWidth="1"/>
    <col min="12" max="16384" width="9" style="67"/>
  </cols>
  <sheetData>
    <row r="1" spans="1:16" ht="16.5" x14ac:dyDescent="0.3">
      <c r="A1" s="8" t="s">
        <v>34</v>
      </c>
      <c r="B1" s="6"/>
      <c r="C1" s="6"/>
      <c r="D1" s="6"/>
      <c r="E1" s="6"/>
      <c r="F1" s="6"/>
      <c r="G1" s="6"/>
      <c r="H1" s="251"/>
      <c r="I1" s="251"/>
    </row>
    <row r="2" spans="1:16" x14ac:dyDescent="0.25">
      <c r="D2" s="398">
        <f>L15</f>
        <v>0</v>
      </c>
      <c r="E2" s="398">
        <f>L17</f>
        <v>0</v>
      </c>
      <c r="K2" s="392" t="s">
        <v>227</v>
      </c>
    </row>
    <row r="3" spans="1:16" ht="16.5" x14ac:dyDescent="0.3">
      <c r="A3" s="38" t="str">
        <f>"Ügyfél:   "&amp;Alapa!$C$17</f>
        <v xml:space="preserve">Ügyfél:   </v>
      </c>
      <c r="B3" s="48"/>
      <c r="C3" s="48"/>
      <c r="D3" s="48"/>
      <c r="E3" s="38" t="s">
        <v>31</v>
      </c>
      <c r="F3" s="40">
        <f>Alapa!$C$15</f>
        <v>0</v>
      </c>
      <c r="G3" s="249"/>
      <c r="H3" s="306"/>
      <c r="I3" s="306"/>
      <c r="J3" s="253"/>
      <c r="K3" s="7" t="s">
        <v>0</v>
      </c>
      <c r="L3" s="3" t="s">
        <v>47</v>
      </c>
    </row>
    <row r="4" spans="1:16" ht="16.5" x14ac:dyDescent="0.3">
      <c r="A4" s="44" t="str">
        <f>"Fordulónap: "&amp;Alapa!$C$12</f>
        <v xml:space="preserve">Fordulónap: </v>
      </c>
      <c r="B4" s="46"/>
      <c r="C4" s="46"/>
      <c r="D4" s="46"/>
      <c r="E4" s="38" t="s">
        <v>32</v>
      </c>
      <c r="F4" s="40" t="e">
        <f>VLOOKUP(L12,Alapa!$G$2:$H$22,2)</f>
        <v>#N/A</v>
      </c>
      <c r="G4" s="39"/>
      <c r="H4" s="307"/>
      <c r="I4" s="307"/>
      <c r="J4" s="254"/>
      <c r="K4" s="7" t="s">
        <v>33</v>
      </c>
      <c r="L4" s="3" t="s">
        <v>48</v>
      </c>
    </row>
    <row r="5" spans="1:16" ht="16.5" x14ac:dyDescent="0.3">
      <c r="A5" s="36" t="str">
        <f>IF(Alapa!G96="","",Alapa!G96)</f>
        <v/>
      </c>
      <c r="D5" s="68"/>
      <c r="E5" s="38" t="s">
        <v>165</v>
      </c>
      <c r="F5" s="48" t="str">
        <f>IF(Alapa!$N$2=0," ",Alapa!$N$2)</f>
        <v xml:space="preserve"> </v>
      </c>
      <c r="G5" s="39"/>
      <c r="H5" s="307"/>
      <c r="I5" s="307"/>
      <c r="J5" s="254"/>
      <c r="K5" s="7" t="s">
        <v>34</v>
      </c>
      <c r="L5" s="3" t="s">
        <v>49</v>
      </c>
    </row>
    <row r="6" spans="1:16" ht="16.5" x14ac:dyDescent="0.3">
      <c r="A6" s="35" t="s">
        <v>9</v>
      </c>
      <c r="B6" s="55"/>
      <c r="E6" s="47"/>
      <c r="G6" s="250" t="s">
        <v>166</v>
      </c>
      <c r="H6" s="329">
        <f>IF('KM-AIII-01'!H26&lt;'KM-AIII-01'!H25,'KM-AIII-01'!H26*Alapa!D33,'KM-AIII-01'!H25*Alapa!D33)</f>
        <v>0</v>
      </c>
      <c r="I6" s="326"/>
      <c r="J6" s="327"/>
      <c r="K6" s="7" t="s">
        <v>119</v>
      </c>
      <c r="L6" s="78" t="s">
        <v>123</v>
      </c>
    </row>
    <row r="7" spans="1:16" ht="16.5" x14ac:dyDescent="0.3">
      <c r="A7" s="324" t="str">
        <f>"Mérlegértékek "&amp;Alapa!E33&amp;" "&amp;Alapa!D34&amp;"-ban"</f>
        <v>Mérlegértékek  -ban</v>
      </c>
      <c r="B7" s="69"/>
      <c r="C7" s="69"/>
      <c r="D7" s="70">
        <f>Alapa!C10</f>
        <v>0</v>
      </c>
      <c r="E7" s="313">
        <f>Alapa!C11</f>
        <v>0</v>
      </c>
      <c r="F7" s="70" t="s">
        <v>44</v>
      </c>
      <c r="G7" s="70" t="str">
        <f>Alapa!C11&amp;"/"&amp;Alapa!C10</f>
        <v>/</v>
      </c>
      <c r="H7" s="255" t="s">
        <v>167</v>
      </c>
      <c r="I7" s="330" t="s">
        <v>170</v>
      </c>
      <c r="J7" s="311" t="s">
        <v>171</v>
      </c>
      <c r="K7" s="7" t="s">
        <v>117</v>
      </c>
      <c r="L7" s="78" t="s">
        <v>124</v>
      </c>
    </row>
    <row r="8" spans="1:16" ht="16.5" x14ac:dyDescent="0.3">
      <c r="A8" s="325"/>
      <c r="B8" s="325" t="str">
        <f>"Számlaegyenlegek "&amp;Alapa!D34&amp;"-ban"</f>
        <v>Számlaegyenlegek -ban</v>
      </c>
      <c r="C8" s="71"/>
      <c r="D8" s="72">
        <f>Alapa!D35</f>
        <v>0</v>
      </c>
      <c r="E8" s="314">
        <f>Alapa!D35</f>
        <v>0</v>
      </c>
      <c r="F8" s="72">
        <f>Alapa!D35</f>
        <v>0</v>
      </c>
      <c r="G8" s="72" t="s">
        <v>45</v>
      </c>
      <c r="H8" s="256" t="s">
        <v>168</v>
      </c>
      <c r="I8" s="331"/>
      <c r="J8" s="312"/>
      <c r="K8" s="7" t="s">
        <v>118</v>
      </c>
      <c r="L8" s="78" t="s">
        <v>125</v>
      </c>
    </row>
    <row r="9" spans="1:16" s="323" customFormat="1" ht="16.5" x14ac:dyDescent="0.3">
      <c r="A9" s="45"/>
      <c r="B9" s="45"/>
      <c r="C9" s="45"/>
      <c r="D9" s="45"/>
      <c r="E9" s="320"/>
      <c r="F9" s="45"/>
      <c r="G9" s="45"/>
      <c r="H9" s="321"/>
      <c r="I9" s="321"/>
      <c r="J9" s="322"/>
      <c r="K9" s="7" t="s">
        <v>163</v>
      </c>
      <c r="L9" s="78" t="s">
        <v>164</v>
      </c>
    </row>
    <row r="10" spans="1:16" ht="16.5" x14ac:dyDescent="0.3">
      <c r="A10" s="62"/>
      <c r="B10" s="62"/>
      <c r="C10" s="62"/>
      <c r="D10" s="73"/>
      <c r="E10" s="315"/>
      <c r="F10" s="404" t="str">
        <f>IF(E10-D10=0," ",E10-D10)</f>
        <v xml:space="preserve"> </v>
      </c>
      <c r="G10" s="405" t="str">
        <f>IFERROR(E10/D10%," ")</f>
        <v xml:space="preserve"> </v>
      </c>
      <c r="H10" s="406" t="str">
        <f>IFERROR(IF(A10=0,IF(ABS(F10)&lt;$H$6," ",IF(F10=0," ",F10))," ")," ")</f>
        <v xml:space="preserve"> </v>
      </c>
      <c r="I10" s="257"/>
      <c r="K10" s="7" t="s">
        <v>120</v>
      </c>
      <c r="L10" s="78" t="s">
        <v>50</v>
      </c>
    </row>
    <row r="11" spans="1:16" ht="16.5" x14ac:dyDescent="0.3">
      <c r="A11" s="62"/>
      <c r="B11" s="62"/>
      <c r="C11" s="62"/>
      <c r="D11" s="73"/>
      <c r="E11" s="315"/>
      <c r="F11" s="404" t="str">
        <f t="shared" ref="F11:F74" si="0">IF(E11-D11=0," ",E11-D11)</f>
        <v xml:space="preserve"> </v>
      </c>
      <c r="G11" s="405" t="str">
        <f t="shared" ref="G11:G74" si="1">IFERROR(E11/D11%," ")</f>
        <v xml:space="preserve"> </v>
      </c>
      <c r="H11" s="406" t="str">
        <f t="shared" ref="H11:H74" si="2">IFERROR(IF(A11=0,IF(ABS(F11)&lt;$H$6," ",IF(F11=0," ",F11))," ")," ")</f>
        <v xml:space="preserve"> </v>
      </c>
      <c r="I11" s="257"/>
      <c r="J11" s="308"/>
      <c r="K11" s="7" t="s">
        <v>179</v>
      </c>
      <c r="L11" s="3" t="s">
        <v>176</v>
      </c>
    </row>
    <row r="12" spans="1:16" ht="16.5" x14ac:dyDescent="0.3">
      <c r="A12" s="62"/>
      <c r="B12" s="62"/>
      <c r="C12" s="62"/>
      <c r="D12" s="73"/>
      <c r="E12" s="315"/>
      <c r="F12" s="404" t="str">
        <f t="shared" si="0"/>
        <v xml:space="preserve"> </v>
      </c>
      <c r="G12" s="405" t="str">
        <f t="shared" si="1"/>
        <v xml:space="preserve"> </v>
      </c>
      <c r="H12" s="406" t="str">
        <f t="shared" si="2"/>
        <v xml:space="preserve"> </v>
      </c>
      <c r="I12" s="257"/>
      <c r="J12" s="308"/>
      <c r="K12" s="382" t="s">
        <v>16</v>
      </c>
      <c r="L12" s="383">
        <v>1</v>
      </c>
    </row>
    <row r="13" spans="1:16" x14ac:dyDescent="0.25">
      <c r="A13" s="74"/>
      <c r="B13" s="74"/>
      <c r="C13" s="74"/>
      <c r="D13" s="75"/>
      <c r="E13" s="316"/>
      <c r="F13" s="404" t="str">
        <f t="shared" si="0"/>
        <v xml:space="preserve"> </v>
      </c>
      <c r="G13" s="405" t="str">
        <f t="shared" si="1"/>
        <v xml:space="preserve"> </v>
      </c>
      <c r="H13" s="406" t="str">
        <f t="shared" si="2"/>
        <v xml:space="preserve"> </v>
      </c>
      <c r="I13" s="257"/>
      <c r="J13" s="308"/>
      <c r="L13" s="332"/>
      <c r="M13" s="332" t="s">
        <v>188</v>
      </c>
      <c r="N13" s="332"/>
      <c r="O13" s="332"/>
      <c r="P13" s="332"/>
    </row>
    <row r="14" spans="1:16" x14ac:dyDescent="0.25">
      <c r="A14" s="74"/>
      <c r="B14" s="74"/>
      <c r="C14" s="74"/>
      <c r="D14" s="75"/>
      <c r="E14" s="316"/>
      <c r="F14" s="404" t="str">
        <f t="shared" si="0"/>
        <v xml:space="preserve"> </v>
      </c>
      <c r="G14" s="405" t="str">
        <f t="shared" si="1"/>
        <v xml:space="preserve"> </v>
      </c>
      <c r="H14" s="406" t="str">
        <f t="shared" si="2"/>
        <v xml:space="preserve"> </v>
      </c>
      <c r="I14" s="257"/>
      <c r="J14" s="308"/>
      <c r="L14" s="377" t="s">
        <v>57</v>
      </c>
      <c r="M14" s="332"/>
      <c r="N14" s="332"/>
      <c r="O14" s="332"/>
      <c r="P14" s="332"/>
    </row>
    <row r="15" spans="1:16" ht="16.5" x14ac:dyDescent="0.3">
      <c r="A15" s="74"/>
      <c r="B15" s="74"/>
      <c r="C15" s="74"/>
      <c r="D15" s="75"/>
      <c r="E15" s="316"/>
      <c r="F15" s="404" t="str">
        <f t="shared" si="0"/>
        <v xml:space="preserve"> </v>
      </c>
      <c r="G15" s="405" t="str">
        <f t="shared" si="1"/>
        <v xml:space="preserve"> </v>
      </c>
      <c r="H15" s="406" t="str">
        <f t="shared" si="2"/>
        <v xml:space="preserve"> </v>
      </c>
      <c r="I15" s="257"/>
      <c r="J15" s="308"/>
      <c r="L15" s="3"/>
      <c r="M15" s="378"/>
      <c r="N15" s="379"/>
      <c r="O15" s="380"/>
      <c r="P15" s="380"/>
    </row>
    <row r="16" spans="1:16" x14ac:dyDescent="0.25">
      <c r="A16" s="74"/>
      <c r="B16" s="74"/>
      <c r="C16" s="74"/>
      <c r="D16" s="75"/>
      <c r="E16" s="316"/>
      <c r="F16" s="404" t="str">
        <f t="shared" si="0"/>
        <v xml:space="preserve"> </v>
      </c>
      <c r="G16" s="405" t="str">
        <f t="shared" si="1"/>
        <v xml:space="preserve"> </v>
      </c>
      <c r="H16" s="406" t="str">
        <f t="shared" si="2"/>
        <v xml:space="preserve"> </v>
      </c>
      <c r="I16" s="257"/>
      <c r="J16" s="308"/>
      <c r="L16" s="381" t="s">
        <v>26</v>
      </c>
      <c r="M16" s="22"/>
      <c r="N16" s="22"/>
      <c r="O16" s="27"/>
      <c r="P16" s="27"/>
    </row>
    <row r="17" spans="1:16" ht="16.5" x14ac:dyDescent="0.3">
      <c r="A17" s="74"/>
      <c r="B17" s="74"/>
      <c r="C17" s="74"/>
      <c r="D17" s="75"/>
      <c r="E17" s="316"/>
      <c r="F17" s="404" t="str">
        <f t="shared" si="0"/>
        <v xml:space="preserve"> </v>
      </c>
      <c r="G17" s="405" t="str">
        <f t="shared" si="1"/>
        <v xml:space="preserve"> </v>
      </c>
      <c r="H17" s="406" t="str">
        <f t="shared" si="2"/>
        <v xml:space="preserve"> </v>
      </c>
      <c r="I17" s="257"/>
      <c r="J17" s="308"/>
      <c r="L17" s="3"/>
      <c r="M17" s="346"/>
      <c r="N17" s="346"/>
      <c r="O17" s="347"/>
      <c r="P17" s="347"/>
    </row>
    <row r="18" spans="1:16" x14ac:dyDescent="0.25">
      <c r="A18" s="74"/>
      <c r="B18" s="74"/>
      <c r="C18" s="74"/>
      <c r="D18" s="75"/>
      <c r="E18" s="316"/>
      <c r="F18" s="404" t="str">
        <f t="shared" si="0"/>
        <v xml:space="preserve"> </v>
      </c>
      <c r="G18" s="405" t="str">
        <f t="shared" si="1"/>
        <v xml:space="preserve"> </v>
      </c>
      <c r="H18" s="406" t="str">
        <f t="shared" si="2"/>
        <v xml:space="preserve"> </v>
      </c>
      <c r="I18" s="257"/>
      <c r="J18" s="308"/>
      <c r="L18" s="33"/>
      <c r="M18" s="33"/>
      <c r="N18" s="22"/>
      <c r="O18" s="27"/>
      <c r="P18" s="27"/>
    </row>
    <row r="19" spans="1:16" x14ac:dyDescent="0.25">
      <c r="A19" s="74"/>
      <c r="B19" s="74"/>
      <c r="C19" s="74"/>
      <c r="D19" s="75"/>
      <c r="E19" s="316"/>
      <c r="F19" s="404" t="str">
        <f t="shared" si="0"/>
        <v xml:space="preserve"> </v>
      </c>
      <c r="G19" s="405" t="str">
        <f t="shared" si="1"/>
        <v xml:space="preserve"> </v>
      </c>
      <c r="H19" s="406" t="str">
        <f t="shared" si="2"/>
        <v xml:space="preserve"> </v>
      </c>
      <c r="I19" s="257"/>
      <c r="J19" s="308"/>
    </row>
    <row r="20" spans="1:16" ht="16.5" customHeight="1" x14ac:dyDescent="0.25">
      <c r="A20" s="74"/>
      <c r="B20" s="74"/>
      <c r="C20" s="74"/>
      <c r="D20" s="75"/>
      <c r="E20" s="316"/>
      <c r="F20" s="404" t="str">
        <f t="shared" si="0"/>
        <v xml:space="preserve"> </v>
      </c>
      <c r="G20" s="405" t="str">
        <f t="shared" si="1"/>
        <v xml:space="preserve"> </v>
      </c>
      <c r="H20" s="406" t="str">
        <f t="shared" si="2"/>
        <v xml:space="preserve"> </v>
      </c>
      <c r="I20" s="257"/>
      <c r="J20" s="308"/>
    </row>
    <row r="21" spans="1:16" x14ac:dyDescent="0.25">
      <c r="A21" s="62"/>
      <c r="B21" s="62"/>
      <c r="C21" s="62"/>
      <c r="D21" s="73"/>
      <c r="E21" s="315"/>
      <c r="F21" s="404" t="str">
        <f t="shared" si="0"/>
        <v xml:space="preserve"> </v>
      </c>
      <c r="G21" s="405" t="str">
        <f t="shared" si="1"/>
        <v xml:space="preserve"> </v>
      </c>
      <c r="H21" s="406" t="str">
        <f t="shared" si="2"/>
        <v xml:space="preserve"> </v>
      </c>
      <c r="I21" s="257"/>
      <c r="J21" s="308"/>
    </row>
    <row r="22" spans="1:16" x14ac:dyDescent="0.25">
      <c r="A22" s="74"/>
      <c r="B22" s="74"/>
      <c r="C22" s="74"/>
      <c r="D22" s="75"/>
      <c r="E22" s="316"/>
      <c r="F22" s="404" t="str">
        <f t="shared" si="0"/>
        <v xml:space="preserve"> </v>
      </c>
      <c r="G22" s="405" t="str">
        <f t="shared" si="1"/>
        <v xml:space="preserve"> </v>
      </c>
      <c r="H22" s="406" t="str">
        <f t="shared" si="2"/>
        <v xml:space="preserve"> </v>
      </c>
      <c r="I22" s="257"/>
      <c r="J22" s="308"/>
    </row>
    <row r="23" spans="1:16" x14ac:dyDescent="0.25">
      <c r="A23" s="74"/>
      <c r="B23" s="74"/>
      <c r="C23" s="74"/>
      <c r="D23" s="75"/>
      <c r="E23" s="316"/>
      <c r="F23" s="404" t="str">
        <f t="shared" si="0"/>
        <v xml:space="preserve"> </v>
      </c>
      <c r="G23" s="405" t="str">
        <f t="shared" si="1"/>
        <v xml:space="preserve"> </v>
      </c>
      <c r="H23" s="406" t="str">
        <f t="shared" si="2"/>
        <v xml:space="preserve"> </v>
      </c>
      <c r="I23" s="257"/>
      <c r="J23" s="308"/>
    </row>
    <row r="24" spans="1:16" x14ac:dyDescent="0.25">
      <c r="A24" s="74"/>
      <c r="B24" s="74"/>
      <c r="C24" s="74"/>
      <c r="D24" s="75"/>
      <c r="E24" s="316"/>
      <c r="F24" s="404" t="str">
        <f t="shared" si="0"/>
        <v xml:space="preserve"> </v>
      </c>
      <c r="G24" s="405" t="str">
        <f t="shared" si="1"/>
        <v xml:space="preserve"> </v>
      </c>
      <c r="H24" s="406" t="str">
        <f t="shared" si="2"/>
        <v xml:space="preserve"> </v>
      </c>
      <c r="I24" s="257"/>
      <c r="J24" s="308"/>
    </row>
    <row r="25" spans="1:16" x14ac:dyDescent="0.25">
      <c r="A25" s="62"/>
      <c r="B25" s="62"/>
      <c r="C25" s="62"/>
      <c r="D25" s="73"/>
      <c r="E25" s="315"/>
      <c r="F25" s="404" t="str">
        <f t="shared" si="0"/>
        <v xml:space="preserve"> </v>
      </c>
      <c r="G25" s="405" t="str">
        <f t="shared" si="1"/>
        <v xml:space="preserve"> </v>
      </c>
      <c r="H25" s="406" t="str">
        <f t="shared" si="2"/>
        <v xml:space="preserve"> </v>
      </c>
      <c r="I25" s="257"/>
      <c r="J25" s="308"/>
    </row>
    <row r="26" spans="1:16" x14ac:dyDescent="0.25">
      <c r="A26" s="74"/>
      <c r="B26" s="74"/>
      <c r="C26" s="74"/>
      <c r="D26" s="75"/>
      <c r="E26" s="317"/>
      <c r="F26" s="404" t="str">
        <f t="shared" si="0"/>
        <v xml:space="preserve"> </v>
      </c>
      <c r="G26" s="405" t="str">
        <f t="shared" si="1"/>
        <v xml:space="preserve"> </v>
      </c>
      <c r="H26" s="406" t="str">
        <f t="shared" si="2"/>
        <v xml:space="preserve"> </v>
      </c>
      <c r="I26" s="257"/>
      <c r="J26" s="308"/>
    </row>
    <row r="27" spans="1:16" x14ac:dyDescent="0.25">
      <c r="A27" s="74"/>
      <c r="B27" s="74"/>
      <c r="C27" s="74"/>
      <c r="D27" s="75"/>
      <c r="E27" s="317"/>
      <c r="F27" s="404" t="str">
        <f t="shared" si="0"/>
        <v xml:space="preserve"> </v>
      </c>
      <c r="G27" s="405" t="str">
        <f t="shared" si="1"/>
        <v xml:space="preserve"> </v>
      </c>
      <c r="H27" s="406" t="str">
        <f t="shared" si="2"/>
        <v xml:space="preserve"> </v>
      </c>
      <c r="I27" s="257"/>
      <c r="J27" s="308"/>
    </row>
    <row r="28" spans="1:16" x14ac:dyDescent="0.25">
      <c r="A28" s="74"/>
      <c r="B28" s="74"/>
      <c r="C28" s="74"/>
      <c r="D28" s="75"/>
      <c r="E28" s="317"/>
      <c r="F28" s="404" t="str">
        <f t="shared" si="0"/>
        <v xml:space="preserve"> </v>
      </c>
      <c r="G28" s="405" t="str">
        <f t="shared" si="1"/>
        <v xml:space="preserve"> </v>
      </c>
      <c r="H28" s="406" t="str">
        <f t="shared" si="2"/>
        <v xml:space="preserve"> </v>
      </c>
      <c r="I28" s="257"/>
      <c r="J28" s="308"/>
    </row>
    <row r="29" spans="1:16" x14ac:dyDescent="0.25">
      <c r="A29" s="74"/>
      <c r="B29" s="74"/>
      <c r="C29" s="74"/>
      <c r="D29" s="75"/>
      <c r="E29" s="317"/>
      <c r="F29" s="404" t="str">
        <f t="shared" si="0"/>
        <v xml:space="preserve"> </v>
      </c>
      <c r="G29" s="405" t="str">
        <f t="shared" si="1"/>
        <v xml:space="preserve"> </v>
      </c>
      <c r="H29" s="406" t="str">
        <f t="shared" si="2"/>
        <v xml:space="preserve"> </v>
      </c>
      <c r="I29" s="257"/>
      <c r="J29" s="308"/>
    </row>
    <row r="30" spans="1:16" x14ac:dyDescent="0.25">
      <c r="A30" s="74"/>
      <c r="B30" s="74"/>
      <c r="C30" s="74"/>
      <c r="D30" s="75"/>
      <c r="E30" s="317"/>
      <c r="F30" s="404" t="str">
        <f t="shared" si="0"/>
        <v xml:space="preserve"> </v>
      </c>
      <c r="G30" s="405" t="str">
        <f t="shared" si="1"/>
        <v xml:space="preserve"> </v>
      </c>
      <c r="H30" s="406" t="str">
        <f t="shared" si="2"/>
        <v xml:space="preserve"> </v>
      </c>
      <c r="I30" s="257"/>
      <c r="J30" s="308"/>
    </row>
    <row r="31" spans="1:16" x14ac:dyDescent="0.25">
      <c r="A31" s="74"/>
      <c r="B31" s="74"/>
      <c r="C31" s="74"/>
      <c r="D31" s="75"/>
      <c r="E31" s="317"/>
      <c r="F31" s="404" t="str">
        <f t="shared" si="0"/>
        <v xml:space="preserve"> </v>
      </c>
      <c r="G31" s="405" t="str">
        <f t="shared" si="1"/>
        <v xml:space="preserve"> </v>
      </c>
      <c r="H31" s="406" t="str">
        <f t="shared" si="2"/>
        <v xml:space="preserve"> </v>
      </c>
      <c r="I31" s="257"/>
      <c r="J31" s="308"/>
    </row>
    <row r="32" spans="1:16" x14ac:dyDescent="0.25">
      <c r="A32" s="74"/>
      <c r="B32" s="74"/>
      <c r="C32" s="74"/>
      <c r="D32" s="75"/>
      <c r="E32" s="317"/>
      <c r="F32" s="404" t="str">
        <f t="shared" si="0"/>
        <v xml:space="preserve"> </v>
      </c>
      <c r="G32" s="405" t="str">
        <f t="shared" si="1"/>
        <v xml:space="preserve"> </v>
      </c>
      <c r="H32" s="406" t="str">
        <f t="shared" si="2"/>
        <v xml:space="preserve"> </v>
      </c>
      <c r="I32" s="257"/>
      <c r="J32" s="308"/>
    </row>
    <row r="33" spans="1:10" x14ac:dyDescent="0.25">
      <c r="A33" s="74"/>
      <c r="B33" s="74"/>
      <c r="C33" s="74"/>
      <c r="D33" s="75"/>
      <c r="E33" s="317"/>
      <c r="F33" s="404" t="str">
        <f t="shared" si="0"/>
        <v xml:space="preserve"> </v>
      </c>
      <c r="G33" s="405" t="str">
        <f t="shared" si="1"/>
        <v xml:space="preserve"> </v>
      </c>
      <c r="H33" s="406" t="str">
        <f t="shared" si="2"/>
        <v xml:space="preserve"> </v>
      </c>
      <c r="I33" s="257"/>
      <c r="J33" s="308"/>
    </row>
    <row r="34" spans="1:10" x14ac:dyDescent="0.25">
      <c r="A34" s="74"/>
      <c r="B34" s="74"/>
      <c r="C34" s="74"/>
      <c r="D34" s="75"/>
      <c r="E34" s="317"/>
      <c r="F34" s="404" t="str">
        <f t="shared" si="0"/>
        <v xml:space="preserve"> </v>
      </c>
      <c r="G34" s="405" t="str">
        <f t="shared" si="1"/>
        <v xml:space="preserve"> </v>
      </c>
      <c r="H34" s="406" t="str">
        <f t="shared" si="2"/>
        <v xml:space="preserve"> </v>
      </c>
      <c r="I34" s="257"/>
      <c r="J34" s="308"/>
    </row>
    <row r="35" spans="1:10" x14ac:dyDescent="0.25">
      <c r="A35" s="74"/>
      <c r="B35" s="74"/>
      <c r="C35" s="74"/>
      <c r="D35" s="75"/>
      <c r="E35" s="317"/>
      <c r="F35" s="404" t="str">
        <f t="shared" si="0"/>
        <v xml:space="preserve"> </v>
      </c>
      <c r="G35" s="405" t="str">
        <f t="shared" si="1"/>
        <v xml:space="preserve"> </v>
      </c>
      <c r="H35" s="406" t="str">
        <f t="shared" si="2"/>
        <v xml:space="preserve"> </v>
      </c>
      <c r="I35" s="257"/>
      <c r="J35" s="308"/>
    </row>
    <row r="36" spans="1:10" x14ac:dyDescent="0.25">
      <c r="A36" s="74"/>
      <c r="B36" s="74"/>
      <c r="C36" s="74"/>
      <c r="D36" s="75"/>
      <c r="E36" s="317"/>
      <c r="F36" s="404" t="str">
        <f t="shared" si="0"/>
        <v xml:space="preserve"> </v>
      </c>
      <c r="G36" s="405" t="str">
        <f t="shared" si="1"/>
        <v xml:space="preserve"> </v>
      </c>
      <c r="H36" s="406" t="str">
        <f t="shared" si="2"/>
        <v xml:space="preserve"> </v>
      </c>
      <c r="I36" s="257"/>
      <c r="J36" s="308"/>
    </row>
    <row r="37" spans="1:10" x14ac:dyDescent="0.25">
      <c r="B37" s="74"/>
      <c r="C37" s="74"/>
      <c r="D37" s="75"/>
      <c r="E37" s="317"/>
      <c r="F37" s="404" t="str">
        <f t="shared" si="0"/>
        <v xml:space="preserve"> </v>
      </c>
      <c r="G37" s="405" t="str">
        <f t="shared" si="1"/>
        <v xml:space="preserve"> </v>
      </c>
      <c r="H37" s="406" t="str">
        <f t="shared" si="2"/>
        <v xml:space="preserve"> </v>
      </c>
      <c r="I37" s="257"/>
      <c r="J37" s="308"/>
    </row>
    <row r="38" spans="1:10" x14ac:dyDescent="0.25">
      <c r="B38" s="74"/>
      <c r="C38" s="74"/>
      <c r="D38" s="75"/>
      <c r="E38" s="317"/>
      <c r="F38" s="404" t="str">
        <f t="shared" si="0"/>
        <v xml:space="preserve"> </v>
      </c>
      <c r="G38" s="405" t="str">
        <f t="shared" si="1"/>
        <v xml:space="preserve"> </v>
      </c>
      <c r="H38" s="406" t="str">
        <f t="shared" si="2"/>
        <v xml:space="preserve"> </v>
      </c>
      <c r="I38" s="257"/>
      <c r="J38" s="308"/>
    </row>
    <row r="39" spans="1:10" x14ac:dyDescent="0.25">
      <c r="B39" s="74"/>
      <c r="C39" s="74"/>
      <c r="D39" s="75"/>
      <c r="E39" s="317"/>
      <c r="F39" s="404" t="str">
        <f t="shared" si="0"/>
        <v xml:space="preserve"> </v>
      </c>
      <c r="G39" s="405" t="str">
        <f t="shared" si="1"/>
        <v xml:space="preserve"> </v>
      </c>
      <c r="H39" s="406" t="str">
        <f t="shared" si="2"/>
        <v xml:space="preserve"> </v>
      </c>
      <c r="I39" s="257"/>
      <c r="J39" s="308"/>
    </row>
    <row r="40" spans="1:10" x14ac:dyDescent="0.25">
      <c r="B40" s="74"/>
      <c r="C40" s="74"/>
      <c r="D40" s="75"/>
      <c r="E40" s="317"/>
      <c r="F40" s="404" t="str">
        <f t="shared" si="0"/>
        <v xml:space="preserve"> </v>
      </c>
      <c r="G40" s="405" t="str">
        <f t="shared" si="1"/>
        <v xml:space="preserve"> </v>
      </c>
      <c r="H40" s="406" t="str">
        <f t="shared" si="2"/>
        <v xml:space="preserve"> </v>
      </c>
      <c r="I40" s="257"/>
      <c r="J40" s="308"/>
    </row>
    <row r="41" spans="1:10" x14ac:dyDescent="0.25">
      <c r="B41" s="74"/>
      <c r="C41" s="74"/>
      <c r="D41" s="75"/>
      <c r="E41" s="317"/>
      <c r="F41" s="404" t="str">
        <f t="shared" si="0"/>
        <v xml:space="preserve"> </v>
      </c>
      <c r="G41" s="405" t="str">
        <f t="shared" si="1"/>
        <v xml:space="preserve"> </v>
      </c>
      <c r="H41" s="406" t="str">
        <f t="shared" si="2"/>
        <v xml:space="preserve"> </v>
      </c>
      <c r="I41" s="257"/>
      <c r="J41" s="308"/>
    </row>
    <row r="42" spans="1:10" x14ac:dyDescent="0.25">
      <c r="B42" s="74"/>
      <c r="C42" s="74"/>
      <c r="D42" s="75"/>
      <c r="E42" s="317"/>
      <c r="F42" s="404" t="str">
        <f t="shared" si="0"/>
        <v xml:space="preserve"> </v>
      </c>
      <c r="G42" s="405" t="str">
        <f t="shared" si="1"/>
        <v xml:space="preserve"> </v>
      </c>
      <c r="H42" s="406" t="str">
        <f t="shared" si="2"/>
        <v xml:space="preserve"> </v>
      </c>
      <c r="I42" s="257"/>
      <c r="J42" s="308"/>
    </row>
    <row r="43" spans="1:10" x14ac:dyDescent="0.25">
      <c r="B43" s="74"/>
      <c r="C43" s="74"/>
      <c r="D43" s="75"/>
      <c r="E43" s="317"/>
      <c r="F43" s="404" t="str">
        <f t="shared" si="0"/>
        <v xml:space="preserve"> </v>
      </c>
      <c r="G43" s="405" t="str">
        <f t="shared" si="1"/>
        <v xml:space="preserve"> </v>
      </c>
      <c r="H43" s="406" t="str">
        <f t="shared" si="2"/>
        <v xml:space="preserve"> </v>
      </c>
      <c r="I43" s="257"/>
      <c r="J43" s="308"/>
    </row>
    <row r="44" spans="1:10" x14ac:dyDescent="0.25">
      <c r="B44" s="74"/>
      <c r="C44" s="74"/>
      <c r="D44" s="75"/>
      <c r="E44" s="317"/>
      <c r="F44" s="404" t="str">
        <f t="shared" si="0"/>
        <v xml:space="preserve"> </v>
      </c>
      <c r="G44" s="405" t="str">
        <f t="shared" si="1"/>
        <v xml:space="preserve"> </v>
      </c>
      <c r="H44" s="406" t="str">
        <f t="shared" si="2"/>
        <v xml:space="preserve"> </v>
      </c>
      <c r="I44" s="257"/>
      <c r="J44" s="308"/>
    </row>
    <row r="45" spans="1:10" x14ac:dyDescent="0.25">
      <c r="B45" s="74"/>
      <c r="C45" s="74"/>
      <c r="D45" s="75"/>
      <c r="E45" s="317"/>
      <c r="F45" s="404" t="str">
        <f t="shared" si="0"/>
        <v xml:space="preserve"> </v>
      </c>
      <c r="G45" s="405" t="str">
        <f t="shared" si="1"/>
        <v xml:space="preserve"> </v>
      </c>
      <c r="H45" s="406" t="str">
        <f t="shared" si="2"/>
        <v xml:space="preserve"> </v>
      </c>
      <c r="I45" s="257"/>
      <c r="J45" s="308"/>
    </row>
    <row r="46" spans="1:10" x14ac:dyDescent="0.25">
      <c r="B46" s="62"/>
      <c r="C46" s="62"/>
      <c r="D46" s="73"/>
      <c r="E46" s="318"/>
      <c r="F46" s="404" t="str">
        <f t="shared" si="0"/>
        <v xml:space="preserve"> </v>
      </c>
      <c r="G46" s="405" t="str">
        <f t="shared" si="1"/>
        <v xml:space="preserve"> </v>
      </c>
      <c r="H46" s="406" t="str">
        <f t="shared" si="2"/>
        <v xml:space="preserve"> </v>
      </c>
      <c r="I46" s="257"/>
      <c r="J46" s="308"/>
    </row>
    <row r="47" spans="1:10" x14ac:dyDescent="0.25">
      <c r="B47" s="74"/>
      <c r="C47" s="74"/>
      <c r="D47" s="75"/>
      <c r="E47" s="316"/>
      <c r="F47" s="404" t="str">
        <f t="shared" si="0"/>
        <v xml:space="preserve"> </v>
      </c>
      <c r="G47" s="405" t="str">
        <f t="shared" si="1"/>
        <v xml:space="preserve"> </v>
      </c>
      <c r="H47" s="406" t="str">
        <f t="shared" si="2"/>
        <v xml:space="preserve"> </v>
      </c>
      <c r="I47" s="257"/>
      <c r="J47" s="308"/>
    </row>
    <row r="48" spans="1:10" x14ac:dyDescent="0.25">
      <c r="B48" s="74"/>
      <c r="C48" s="74"/>
      <c r="D48" s="73"/>
      <c r="E48" s="316"/>
      <c r="F48" s="404" t="str">
        <f t="shared" si="0"/>
        <v xml:space="preserve"> </v>
      </c>
      <c r="G48" s="405" t="str">
        <f t="shared" si="1"/>
        <v xml:space="preserve"> </v>
      </c>
      <c r="H48" s="406" t="str">
        <f t="shared" si="2"/>
        <v xml:space="preserve"> </v>
      </c>
      <c r="I48" s="257"/>
      <c r="J48" s="308"/>
    </row>
    <row r="49" spans="2:10" x14ac:dyDescent="0.25">
      <c r="B49" s="74"/>
      <c r="C49" s="74"/>
      <c r="D49" s="75"/>
      <c r="E49" s="316"/>
      <c r="F49" s="404" t="str">
        <f t="shared" si="0"/>
        <v xml:space="preserve"> </v>
      </c>
      <c r="G49" s="405" t="str">
        <f t="shared" si="1"/>
        <v xml:space="preserve"> </v>
      </c>
      <c r="H49" s="406" t="str">
        <f t="shared" si="2"/>
        <v xml:space="preserve"> </v>
      </c>
      <c r="I49" s="257"/>
      <c r="J49" s="308"/>
    </row>
    <row r="50" spans="2:10" x14ac:dyDescent="0.25">
      <c r="B50" s="74"/>
      <c r="C50" s="74"/>
      <c r="D50" s="73"/>
      <c r="E50" s="316"/>
      <c r="F50" s="404" t="str">
        <f t="shared" si="0"/>
        <v xml:space="preserve"> </v>
      </c>
      <c r="G50" s="405" t="str">
        <f t="shared" si="1"/>
        <v xml:space="preserve"> </v>
      </c>
      <c r="H50" s="406" t="str">
        <f t="shared" si="2"/>
        <v xml:space="preserve"> </v>
      </c>
      <c r="I50" s="257"/>
      <c r="J50" s="308"/>
    </row>
    <row r="51" spans="2:10" x14ac:dyDescent="0.25">
      <c r="B51" s="74"/>
      <c r="C51" s="74"/>
      <c r="D51" s="75"/>
      <c r="E51" s="316"/>
      <c r="F51" s="404" t="str">
        <f t="shared" si="0"/>
        <v xml:space="preserve"> </v>
      </c>
      <c r="G51" s="405" t="str">
        <f t="shared" si="1"/>
        <v xml:space="preserve"> </v>
      </c>
      <c r="H51" s="406" t="str">
        <f t="shared" si="2"/>
        <v xml:space="preserve"> </v>
      </c>
      <c r="I51" s="257"/>
      <c r="J51" s="308"/>
    </row>
    <row r="52" spans="2:10" x14ac:dyDescent="0.25">
      <c r="F52" s="404" t="str">
        <f t="shared" si="0"/>
        <v xml:space="preserve"> </v>
      </c>
      <c r="G52" s="405" t="str">
        <f t="shared" si="1"/>
        <v xml:space="preserve"> </v>
      </c>
      <c r="H52" s="406" t="str">
        <f t="shared" si="2"/>
        <v xml:space="preserve"> </v>
      </c>
      <c r="I52" s="257"/>
      <c r="J52" s="308"/>
    </row>
    <row r="53" spans="2:10" x14ac:dyDescent="0.25">
      <c r="F53" s="404" t="str">
        <f t="shared" si="0"/>
        <v xml:space="preserve"> </v>
      </c>
      <c r="G53" s="405" t="str">
        <f t="shared" si="1"/>
        <v xml:space="preserve"> </v>
      </c>
      <c r="H53" s="406" t="str">
        <f t="shared" si="2"/>
        <v xml:space="preserve"> </v>
      </c>
      <c r="I53" s="257"/>
      <c r="J53" s="308"/>
    </row>
    <row r="54" spans="2:10" x14ac:dyDescent="0.25">
      <c r="F54" s="404" t="str">
        <f t="shared" si="0"/>
        <v xml:space="preserve"> </v>
      </c>
      <c r="G54" s="405" t="str">
        <f t="shared" si="1"/>
        <v xml:space="preserve"> </v>
      </c>
      <c r="H54" s="406" t="str">
        <f t="shared" si="2"/>
        <v xml:space="preserve"> </v>
      </c>
      <c r="I54" s="257"/>
      <c r="J54" s="308"/>
    </row>
    <row r="55" spans="2:10" x14ac:dyDescent="0.25">
      <c r="F55" s="404" t="str">
        <f t="shared" si="0"/>
        <v xml:space="preserve"> </v>
      </c>
      <c r="G55" s="405" t="str">
        <f t="shared" si="1"/>
        <v xml:space="preserve"> </v>
      </c>
      <c r="H55" s="406" t="str">
        <f t="shared" si="2"/>
        <v xml:space="preserve"> </v>
      </c>
      <c r="I55" s="257"/>
      <c r="J55" s="308"/>
    </row>
    <row r="56" spans="2:10" x14ac:dyDescent="0.25">
      <c r="F56" s="404" t="str">
        <f t="shared" si="0"/>
        <v xml:space="preserve"> </v>
      </c>
      <c r="G56" s="405" t="str">
        <f t="shared" si="1"/>
        <v xml:space="preserve"> </v>
      </c>
      <c r="H56" s="406" t="str">
        <f t="shared" si="2"/>
        <v xml:space="preserve"> </v>
      </c>
      <c r="I56" s="257"/>
      <c r="J56" s="308"/>
    </row>
    <row r="57" spans="2:10" x14ac:dyDescent="0.25">
      <c r="F57" s="404" t="str">
        <f t="shared" si="0"/>
        <v xml:space="preserve"> </v>
      </c>
      <c r="G57" s="405" t="str">
        <f t="shared" si="1"/>
        <v xml:space="preserve"> </v>
      </c>
      <c r="H57" s="406" t="str">
        <f t="shared" si="2"/>
        <v xml:space="preserve"> </v>
      </c>
      <c r="I57" s="257"/>
      <c r="J57" s="308"/>
    </row>
    <row r="58" spans="2:10" x14ac:dyDescent="0.25">
      <c r="F58" s="404" t="str">
        <f t="shared" si="0"/>
        <v xml:space="preserve"> </v>
      </c>
      <c r="G58" s="405" t="str">
        <f t="shared" si="1"/>
        <v xml:space="preserve"> </v>
      </c>
      <c r="H58" s="406" t="str">
        <f t="shared" si="2"/>
        <v xml:space="preserve"> </v>
      </c>
      <c r="I58" s="257"/>
      <c r="J58" s="308"/>
    </row>
    <row r="59" spans="2:10" x14ac:dyDescent="0.25">
      <c r="F59" s="404" t="str">
        <f t="shared" si="0"/>
        <v xml:space="preserve"> </v>
      </c>
      <c r="G59" s="405" t="str">
        <f t="shared" si="1"/>
        <v xml:space="preserve"> </v>
      </c>
      <c r="H59" s="406" t="str">
        <f t="shared" si="2"/>
        <v xml:space="preserve"> </v>
      </c>
      <c r="I59" s="257"/>
      <c r="J59" s="308"/>
    </row>
    <row r="60" spans="2:10" x14ac:dyDescent="0.25">
      <c r="F60" s="404" t="str">
        <f t="shared" si="0"/>
        <v xml:space="preserve"> </v>
      </c>
      <c r="G60" s="405" t="str">
        <f t="shared" si="1"/>
        <v xml:space="preserve"> </v>
      </c>
      <c r="H60" s="406" t="str">
        <f t="shared" si="2"/>
        <v xml:space="preserve"> </v>
      </c>
      <c r="I60" s="257"/>
      <c r="J60" s="308"/>
    </row>
    <row r="61" spans="2:10" x14ac:dyDescent="0.25">
      <c r="F61" s="404" t="str">
        <f t="shared" si="0"/>
        <v xml:space="preserve"> </v>
      </c>
      <c r="G61" s="405" t="str">
        <f t="shared" si="1"/>
        <v xml:space="preserve"> </v>
      </c>
      <c r="H61" s="406" t="str">
        <f t="shared" si="2"/>
        <v xml:space="preserve"> </v>
      </c>
      <c r="I61" s="257"/>
      <c r="J61" s="308"/>
    </row>
    <row r="62" spans="2:10" x14ac:dyDescent="0.25">
      <c r="F62" s="404" t="str">
        <f t="shared" si="0"/>
        <v xml:space="preserve"> </v>
      </c>
      <c r="G62" s="405" t="str">
        <f t="shared" si="1"/>
        <v xml:space="preserve"> </v>
      </c>
      <c r="H62" s="406" t="str">
        <f t="shared" si="2"/>
        <v xml:space="preserve"> </v>
      </c>
      <c r="I62" s="257"/>
      <c r="J62" s="308"/>
    </row>
    <row r="63" spans="2:10" x14ac:dyDescent="0.25">
      <c r="F63" s="404" t="str">
        <f t="shared" si="0"/>
        <v xml:space="preserve"> </v>
      </c>
      <c r="G63" s="405" t="str">
        <f t="shared" si="1"/>
        <v xml:space="preserve"> </v>
      </c>
      <c r="H63" s="406" t="str">
        <f t="shared" si="2"/>
        <v xml:space="preserve"> </v>
      </c>
      <c r="I63" s="257"/>
      <c r="J63" s="308"/>
    </row>
    <row r="64" spans="2:10" x14ac:dyDescent="0.25">
      <c r="F64" s="404" t="str">
        <f t="shared" si="0"/>
        <v xml:space="preserve"> </v>
      </c>
      <c r="G64" s="405" t="str">
        <f t="shared" si="1"/>
        <v xml:space="preserve"> </v>
      </c>
      <c r="H64" s="406" t="str">
        <f t="shared" si="2"/>
        <v xml:space="preserve"> </v>
      </c>
      <c r="I64" s="257"/>
      <c r="J64" s="308"/>
    </row>
    <row r="65" spans="6:10" x14ac:dyDescent="0.25">
      <c r="F65" s="404" t="str">
        <f t="shared" si="0"/>
        <v xml:space="preserve"> </v>
      </c>
      <c r="G65" s="405" t="str">
        <f t="shared" si="1"/>
        <v xml:space="preserve"> </v>
      </c>
      <c r="H65" s="406" t="str">
        <f t="shared" si="2"/>
        <v xml:space="preserve"> </v>
      </c>
      <c r="I65" s="257"/>
      <c r="J65" s="308"/>
    </row>
    <row r="66" spans="6:10" x14ac:dyDescent="0.25">
      <c r="F66" s="404" t="str">
        <f t="shared" si="0"/>
        <v xml:space="preserve"> </v>
      </c>
      <c r="G66" s="405" t="str">
        <f t="shared" si="1"/>
        <v xml:space="preserve"> </v>
      </c>
      <c r="H66" s="406" t="str">
        <f t="shared" si="2"/>
        <v xml:space="preserve"> </v>
      </c>
      <c r="I66" s="257"/>
      <c r="J66" s="308"/>
    </row>
    <row r="67" spans="6:10" x14ac:dyDescent="0.25">
      <c r="F67" s="404" t="str">
        <f t="shared" si="0"/>
        <v xml:space="preserve"> </v>
      </c>
      <c r="G67" s="405" t="str">
        <f t="shared" si="1"/>
        <v xml:space="preserve"> </v>
      </c>
      <c r="H67" s="406" t="str">
        <f t="shared" si="2"/>
        <v xml:space="preserve"> </v>
      </c>
      <c r="I67" s="257"/>
      <c r="J67" s="308"/>
    </row>
    <row r="68" spans="6:10" x14ac:dyDescent="0.25">
      <c r="F68" s="404" t="str">
        <f t="shared" si="0"/>
        <v xml:space="preserve"> </v>
      </c>
      <c r="G68" s="405" t="str">
        <f t="shared" si="1"/>
        <v xml:space="preserve"> </v>
      </c>
      <c r="H68" s="406" t="str">
        <f t="shared" si="2"/>
        <v xml:space="preserve"> </v>
      </c>
      <c r="I68" s="257"/>
      <c r="J68" s="308"/>
    </row>
    <row r="69" spans="6:10" x14ac:dyDescent="0.25">
      <c r="F69" s="404" t="str">
        <f t="shared" si="0"/>
        <v xml:space="preserve"> </v>
      </c>
      <c r="G69" s="405" t="str">
        <f t="shared" si="1"/>
        <v xml:space="preserve"> </v>
      </c>
      <c r="H69" s="406" t="str">
        <f t="shared" si="2"/>
        <v xml:space="preserve"> </v>
      </c>
      <c r="I69" s="257"/>
      <c r="J69" s="308"/>
    </row>
    <row r="70" spans="6:10" x14ac:dyDescent="0.25">
      <c r="F70" s="404" t="str">
        <f t="shared" si="0"/>
        <v xml:space="preserve"> </v>
      </c>
      <c r="G70" s="405" t="str">
        <f t="shared" si="1"/>
        <v xml:space="preserve"> </v>
      </c>
      <c r="H70" s="406" t="str">
        <f t="shared" si="2"/>
        <v xml:space="preserve"> </v>
      </c>
      <c r="I70" s="257"/>
      <c r="J70" s="308"/>
    </row>
    <row r="71" spans="6:10" x14ac:dyDescent="0.25">
      <c r="F71" s="404" t="str">
        <f t="shared" si="0"/>
        <v xml:space="preserve"> </v>
      </c>
      <c r="G71" s="405" t="str">
        <f t="shared" si="1"/>
        <v xml:space="preserve"> </v>
      </c>
      <c r="H71" s="406" t="str">
        <f t="shared" si="2"/>
        <v xml:space="preserve"> </v>
      </c>
      <c r="I71" s="257"/>
      <c r="J71" s="308"/>
    </row>
    <row r="72" spans="6:10" x14ac:dyDescent="0.25">
      <c r="F72" s="404" t="str">
        <f t="shared" si="0"/>
        <v xml:space="preserve"> </v>
      </c>
      <c r="G72" s="405" t="str">
        <f t="shared" si="1"/>
        <v xml:space="preserve"> </v>
      </c>
      <c r="H72" s="406" t="str">
        <f t="shared" si="2"/>
        <v xml:space="preserve"> </v>
      </c>
      <c r="I72" s="257"/>
      <c r="J72" s="308"/>
    </row>
    <row r="73" spans="6:10" x14ac:dyDescent="0.25">
      <c r="F73" s="404" t="str">
        <f t="shared" si="0"/>
        <v xml:space="preserve"> </v>
      </c>
      <c r="G73" s="405" t="str">
        <f t="shared" si="1"/>
        <v xml:space="preserve"> </v>
      </c>
      <c r="H73" s="406" t="str">
        <f t="shared" si="2"/>
        <v xml:space="preserve"> </v>
      </c>
      <c r="I73" s="257"/>
      <c r="J73" s="308"/>
    </row>
    <row r="74" spans="6:10" x14ac:dyDescent="0.25">
      <c r="F74" s="404" t="str">
        <f t="shared" si="0"/>
        <v xml:space="preserve"> </v>
      </c>
      <c r="G74" s="405" t="str">
        <f t="shared" si="1"/>
        <v xml:space="preserve"> </v>
      </c>
      <c r="H74" s="406" t="str">
        <f t="shared" si="2"/>
        <v xml:space="preserve"> </v>
      </c>
      <c r="I74" s="257"/>
      <c r="J74" s="308"/>
    </row>
    <row r="75" spans="6:10" x14ac:dyDescent="0.25">
      <c r="F75" s="404" t="str">
        <f t="shared" ref="F75:F138" si="3">IF(E75-D75=0," ",E75-D75)</f>
        <v xml:space="preserve"> </v>
      </c>
      <c r="G75" s="405" t="str">
        <f t="shared" ref="G75:G138" si="4">IFERROR(E75/D75%," ")</f>
        <v xml:space="preserve"> </v>
      </c>
      <c r="H75" s="406" t="str">
        <f t="shared" ref="H75:H138" si="5">IFERROR(IF(A75=0,IF(ABS(F75)&lt;$H$6," ",IF(F75=0," ",F75))," ")," ")</f>
        <v xml:space="preserve"> </v>
      </c>
      <c r="I75" s="257"/>
      <c r="J75" s="308"/>
    </row>
    <row r="76" spans="6:10" x14ac:dyDescent="0.25">
      <c r="F76" s="404" t="str">
        <f t="shared" si="3"/>
        <v xml:space="preserve"> </v>
      </c>
      <c r="G76" s="405" t="str">
        <f t="shared" si="4"/>
        <v xml:space="preserve"> </v>
      </c>
      <c r="H76" s="406" t="str">
        <f t="shared" si="5"/>
        <v xml:space="preserve"> </v>
      </c>
      <c r="I76" s="257"/>
      <c r="J76" s="308"/>
    </row>
    <row r="77" spans="6:10" x14ac:dyDescent="0.25">
      <c r="F77" s="404" t="str">
        <f t="shared" si="3"/>
        <v xml:space="preserve"> </v>
      </c>
      <c r="G77" s="405" t="str">
        <f t="shared" si="4"/>
        <v xml:space="preserve"> </v>
      </c>
      <c r="H77" s="406" t="str">
        <f t="shared" si="5"/>
        <v xml:space="preserve"> </v>
      </c>
      <c r="I77" s="257"/>
      <c r="J77" s="308"/>
    </row>
    <row r="78" spans="6:10" x14ac:dyDescent="0.25">
      <c r="F78" s="404" t="str">
        <f t="shared" si="3"/>
        <v xml:space="preserve"> </v>
      </c>
      <c r="G78" s="405" t="str">
        <f t="shared" si="4"/>
        <v xml:space="preserve"> </v>
      </c>
      <c r="H78" s="406" t="str">
        <f t="shared" si="5"/>
        <v xml:space="preserve"> </v>
      </c>
      <c r="I78" s="257"/>
      <c r="J78" s="308"/>
    </row>
    <row r="79" spans="6:10" x14ac:dyDescent="0.25">
      <c r="F79" s="404" t="str">
        <f t="shared" si="3"/>
        <v xml:space="preserve"> </v>
      </c>
      <c r="G79" s="405" t="str">
        <f t="shared" si="4"/>
        <v xml:space="preserve"> </v>
      </c>
      <c r="H79" s="406" t="str">
        <f t="shared" si="5"/>
        <v xml:space="preserve"> </v>
      </c>
      <c r="I79" s="257"/>
      <c r="J79" s="308"/>
    </row>
    <row r="80" spans="6:10" x14ac:dyDescent="0.25">
      <c r="F80" s="404" t="str">
        <f t="shared" si="3"/>
        <v xml:space="preserve"> </v>
      </c>
      <c r="G80" s="405" t="str">
        <f t="shared" si="4"/>
        <v xml:space="preserve"> </v>
      </c>
      <c r="H80" s="406" t="str">
        <f t="shared" si="5"/>
        <v xml:space="preserve"> </v>
      </c>
      <c r="I80" s="257"/>
      <c r="J80" s="308"/>
    </row>
    <row r="81" spans="6:10" x14ac:dyDescent="0.25">
      <c r="F81" s="404" t="str">
        <f t="shared" si="3"/>
        <v xml:space="preserve"> </v>
      </c>
      <c r="G81" s="405" t="str">
        <f t="shared" si="4"/>
        <v xml:space="preserve"> </v>
      </c>
      <c r="H81" s="406" t="str">
        <f t="shared" si="5"/>
        <v xml:space="preserve"> </v>
      </c>
      <c r="I81" s="257"/>
      <c r="J81" s="308"/>
    </row>
    <row r="82" spans="6:10" x14ac:dyDescent="0.25">
      <c r="F82" s="404" t="str">
        <f t="shared" si="3"/>
        <v xml:space="preserve"> </v>
      </c>
      <c r="G82" s="405" t="str">
        <f t="shared" si="4"/>
        <v xml:space="preserve"> </v>
      </c>
      <c r="H82" s="406" t="str">
        <f t="shared" si="5"/>
        <v xml:space="preserve"> </v>
      </c>
      <c r="I82" s="257"/>
      <c r="J82" s="308"/>
    </row>
    <row r="83" spans="6:10" x14ac:dyDescent="0.25">
      <c r="F83" s="404" t="str">
        <f t="shared" si="3"/>
        <v xml:space="preserve"> </v>
      </c>
      <c r="G83" s="405" t="str">
        <f t="shared" si="4"/>
        <v xml:space="preserve"> </v>
      </c>
      <c r="H83" s="406" t="str">
        <f t="shared" si="5"/>
        <v xml:space="preserve"> </v>
      </c>
      <c r="I83" s="257"/>
      <c r="J83" s="308"/>
    </row>
    <row r="84" spans="6:10" x14ac:dyDescent="0.25">
      <c r="F84" s="404" t="str">
        <f t="shared" si="3"/>
        <v xml:space="preserve"> </v>
      </c>
      <c r="G84" s="405" t="str">
        <f t="shared" si="4"/>
        <v xml:space="preserve"> </v>
      </c>
      <c r="H84" s="406" t="str">
        <f t="shared" si="5"/>
        <v xml:space="preserve"> </v>
      </c>
      <c r="I84" s="257"/>
      <c r="J84" s="308"/>
    </row>
    <row r="85" spans="6:10" x14ac:dyDescent="0.25">
      <c r="F85" s="404" t="str">
        <f t="shared" si="3"/>
        <v xml:space="preserve"> </v>
      </c>
      <c r="G85" s="405" t="str">
        <f t="shared" si="4"/>
        <v xml:space="preserve"> </v>
      </c>
      <c r="H85" s="406" t="str">
        <f t="shared" si="5"/>
        <v xml:space="preserve"> </v>
      </c>
      <c r="I85" s="257"/>
      <c r="J85" s="308"/>
    </row>
    <row r="86" spans="6:10" x14ac:dyDescent="0.25">
      <c r="F86" s="404" t="str">
        <f t="shared" si="3"/>
        <v xml:space="preserve"> </v>
      </c>
      <c r="G86" s="405" t="str">
        <f t="shared" si="4"/>
        <v xml:space="preserve"> </v>
      </c>
      <c r="H86" s="406" t="str">
        <f t="shared" si="5"/>
        <v xml:space="preserve"> </v>
      </c>
      <c r="I86" s="257"/>
      <c r="J86" s="308"/>
    </row>
    <row r="87" spans="6:10" x14ac:dyDescent="0.25">
      <c r="F87" s="404" t="str">
        <f t="shared" si="3"/>
        <v xml:space="preserve"> </v>
      </c>
      <c r="G87" s="405" t="str">
        <f t="shared" si="4"/>
        <v xml:space="preserve"> </v>
      </c>
      <c r="H87" s="406" t="str">
        <f t="shared" si="5"/>
        <v xml:space="preserve"> </v>
      </c>
      <c r="I87" s="257"/>
      <c r="J87" s="308"/>
    </row>
    <row r="88" spans="6:10" x14ac:dyDescent="0.25">
      <c r="F88" s="404" t="str">
        <f t="shared" si="3"/>
        <v xml:space="preserve"> </v>
      </c>
      <c r="G88" s="405" t="str">
        <f t="shared" si="4"/>
        <v xml:space="preserve"> </v>
      </c>
      <c r="H88" s="406" t="str">
        <f t="shared" si="5"/>
        <v xml:space="preserve"> </v>
      </c>
      <c r="I88" s="257"/>
      <c r="J88" s="308"/>
    </row>
    <row r="89" spans="6:10" x14ac:dyDescent="0.25">
      <c r="F89" s="404" t="str">
        <f t="shared" si="3"/>
        <v xml:space="preserve"> </v>
      </c>
      <c r="G89" s="405" t="str">
        <f t="shared" si="4"/>
        <v xml:space="preserve"> </v>
      </c>
      <c r="H89" s="406" t="str">
        <f t="shared" si="5"/>
        <v xml:space="preserve"> </v>
      </c>
      <c r="I89" s="257"/>
      <c r="J89" s="308"/>
    </row>
    <row r="90" spans="6:10" x14ac:dyDescent="0.25">
      <c r="F90" s="404" t="str">
        <f t="shared" si="3"/>
        <v xml:space="preserve"> </v>
      </c>
      <c r="G90" s="405" t="str">
        <f t="shared" si="4"/>
        <v xml:space="preserve"> </v>
      </c>
      <c r="H90" s="406" t="str">
        <f t="shared" si="5"/>
        <v xml:space="preserve"> </v>
      </c>
      <c r="I90" s="257"/>
      <c r="J90" s="308"/>
    </row>
    <row r="91" spans="6:10" x14ac:dyDescent="0.25">
      <c r="F91" s="404" t="str">
        <f t="shared" si="3"/>
        <v xml:space="preserve"> </v>
      </c>
      <c r="G91" s="405" t="str">
        <f t="shared" si="4"/>
        <v xml:space="preserve"> </v>
      </c>
      <c r="H91" s="406" t="str">
        <f t="shared" si="5"/>
        <v xml:space="preserve"> </v>
      </c>
      <c r="I91" s="257"/>
      <c r="J91" s="308"/>
    </row>
    <row r="92" spans="6:10" x14ac:dyDescent="0.25">
      <c r="F92" s="404" t="str">
        <f t="shared" si="3"/>
        <v xml:space="preserve"> </v>
      </c>
      <c r="G92" s="405" t="str">
        <f t="shared" si="4"/>
        <v xml:space="preserve"> </v>
      </c>
      <c r="H92" s="406" t="str">
        <f t="shared" si="5"/>
        <v xml:space="preserve"> </v>
      </c>
      <c r="I92" s="257"/>
      <c r="J92" s="308"/>
    </row>
    <row r="93" spans="6:10" x14ac:dyDescent="0.25">
      <c r="F93" s="404" t="str">
        <f t="shared" si="3"/>
        <v xml:space="preserve"> </v>
      </c>
      <c r="G93" s="405" t="str">
        <f t="shared" si="4"/>
        <v xml:space="preserve"> </v>
      </c>
      <c r="H93" s="406" t="str">
        <f t="shared" si="5"/>
        <v xml:space="preserve"> </v>
      </c>
      <c r="I93" s="257"/>
      <c r="J93" s="308"/>
    </row>
    <row r="94" spans="6:10" x14ac:dyDescent="0.25">
      <c r="F94" s="404" t="str">
        <f t="shared" si="3"/>
        <v xml:space="preserve"> </v>
      </c>
      <c r="G94" s="405" t="str">
        <f t="shared" si="4"/>
        <v xml:space="preserve"> </v>
      </c>
      <c r="H94" s="406" t="str">
        <f t="shared" si="5"/>
        <v xml:space="preserve"> </v>
      </c>
      <c r="I94" s="257"/>
      <c r="J94" s="308"/>
    </row>
    <row r="95" spans="6:10" x14ac:dyDescent="0.25">
      <c r="F95" s="404" t="str">
        <f t="shared" si="3"/>
        <v xml:space="preserve"> </v>
      </c>
      <c r="G95" s="405" t="str">
        <f t="shared" si="4"/>
        <v xml:space="preserve"> </v>
      </c>
      <c r="H95" s="406" t="str">
        <f t="shared" si="5"/>
        <v xml:space="preserve"> </v>
      </c>
      <c r="I95" s="257"/>
      <c r="J95" s="308"/>
    </row>
    <row r="96" spans="6:10" x14ac:dyDescent="0.25">
      <c r="F96" s="404" t="str">
        <f t="shared" si="3"/>
        <v xml:space="preserve"> </v>
      </c>
      <c r="G96" s="405" t="str">
        <f t="shared" si="4"/>
        <v xml:space="preserve"> </v>
      </c>
      <c r="H96" s="406" t="str">
        <f t="shared" si="5"/>
        <v xml:space="preserve"> </v>
      </c>
      <c r="I96" s="257"/>
      <c r="J96" s="308"/>
    </row>
    <row r="97" spans="6:10" x14ac:dyDescent="0.25">
      <c r="F97" s="404" t="str">
        <f t="shared" si="3"/>
        <v xml:space="preserve"> </v>
      </c>
      <c r="G97" s="405" t="str">
        <f t="shared" si="4"/>
        <v xml:space="preserve"> </v>
      </c>
      <c r="H97" s="406" t="str">
        <f t="shared" si="5"/>
        <v xml:space="preserve"> </v>
      </c>
      <c r="I97" s="257"/>
      <c r="J97" s="308"/>
    </row>
    <row r="98" spans="6:10" x14ac:dyDescent="0.25">
      <c r="F98" s="404" t="str">
        <f t="shared" si="3"/>
        <v xml:space="preserve"> </v>
      </c>
      <c r="G98" s="405" t="str">
        <f t="shared" si="4"/>
        <v xml:space="preserve"> </v>
      </c>
      <c r="H98" s="406" t="str">
        <f t="shared" si="5"/>
        <v xml:space="preserve"> </v>
      </c>
      <c r="I98" s="257"/>
      <c r="J98" s="308"/>
    </row>
    <row r="99" spans="6:10" x14ac:dyDescent="0.25">
      <c r="F99" s="404" t="str">
        <f t="shared" si="3"/>
        <v xml:space="preserve"> </v>
      </c>
      <c r="G99" s="405" t="str">
        <f t="shared" si="4"/>
        <v xml:space="preserve"> </v>
      </c>
      <c r="H99" s="406" t="str">
        <f t="shared" si="5"/>
        <v xml:space="preserve"> </v>
      </c>
      <c r="I99" s="257"/>
      <c r="J99" s="308"/>
    </row>
    <row r="100" spans="6:10" x14ac:dyDescent="0.25">
      <c r="F100" s="404" t="str">
        <f t="shared" si="3"/>
        <v xml:space="preserve"> </v>
      </c>
      <c r="G100" s="405" t="str">
        <f t="shared" si="4"/>
        <v xml:space="preserve"> </v>
      </c>
      <c r="H100" s="406" t="str">
        <f t="shared" si="5"/>
        <v xml:space="preserve"> </v>
      </c>
      <c r="I100" s="257"/>
      <c r="J100" s="308"/>
    </row>
    <row r="101" spans="6:10" x14ac:dyDescent="0.25">
      <c r="F101" s="404" t="str">
        <f t="shared" si="3"/>
        <v xml:space="preserve"> </v>
      </c>
      <c r="G101" s="405" t="str">
        <f t="shared" si="4"/>
        <v xml:space="preserve"> </v>
      </c>
      <c r="H101" s="406" t="str">
        <f t="shared" si="5"/>
        <v xml:space="preserve"> </v>
      </c>
      <c r="I101" s="257"/>
      <c r="J101" s="308"/>
    </row>
    <row r="102" spans="6:10" x14ac:dyDescent="0.25">
      <c r="F102" s="404" t="str">
        <f t="shared" si="3"/>
        <v xml:space="preserve"> </v>
      </c>
      <c r="G102" s="405" t="str">
        <f t="shared" si="4"/>
        <v xml:space="preserve"> </v>
      </c>
      <c r="H102" s="406" t="str">
        <f t="shared" si="5"/>
        <v xml:space="preserve"> </v>
      </c>
      <c r="I102" s="257"/>
      <c r="J102" s="308"/>
    </row>
    <row r="103" spans="6:10" x14ac:dyDescent="0.25">
      <c r="F103" s="404" t="str">
        <f t="shared" si="3"/>
        <v xml:space="preserve"> </v>
      </c>
      <c r="G103" s="405" t="str">
        <f t="shared" si="4"/>
        <v xml:space="preserve"> </v>
      </c>
      <c r="H103" s="406" t="str">
        <f t="shared" si="5"/>
        <v xml:space="preserve"> </v>
      </c>
      <c r="I103" s="257"/>
      <c r="J103" s="308"/>
    </row>
    <row r="104" spans="6:10" x14ac:dyDescent="0.25">
      <c r="F104" s="404" t="str">
        <f t="shared" si="3"/>
        <v xml:space="preserve"> </v>
      </c>
      <c r="G104" s="405" t="str">
        <f t="shared" si="4"/>
        <v xml:space="preserve"> </v>
      </c>
      <c r="H104" s="406" t="str">
        <f t="shared" si="5"/>
        <v xml:space="preserve"> </v>
      </c>
      <c r="I104" s="257"/>
      <c r="J104" s="308"/>
    </row>
    <row r="105" spans="6:10" x14ac:dyDescent="0.25">
      <c r="F105" s="404" t="str">
        <f t="shared" si="3"/>
        <v xml:space="preserve"> </v>
      </c>
      <c r="G105" s="405" t="str">
        <f t="shared" si="4"/>
        <v xml:space="preserve"> </v>
      </c>
      <c r="H105" s="406" t="str">
        <f t="shared" si="5"/>
        <v xml:space="preserve"> </v>
      </c>
      <c r="I105" s="257"/>
      <c r="J105" s="308"/>
    </row>
    <row r="106" spans="6:10" x14ac:dyDescent="0.25">
      <c r="F106" s="404" t="str">
        <f t="shared" si="3"/>
        <v xml:space="preserve"> </v>
      </c>
      <c r="G106" s="405" t="str">
        <f t="shared" si="4"/>
        <v xml:space="preserve"> </v>
      </c>
      <c r="H106" s="406" t="str">
        <f t="shared" si="5"/>
        <v xml:space="preserve"> </v>
      </c>
      <c r="I106" s="257"/>
      <c r="J106" s="308"/>
    </row>
    <row r="107" spans="6:10" x14ac:dyDescent="0.25">
      <c r="F107" s="404" t="str">
        <f t="shared" si="3"/>
        <v xml:space="preserve"> </v>
      </c>
      <c r="G107" s="405" t="str">
        <f t="shared" si="4"/>
        <v xml:space="preserve"> </v>
      </c>
      <c r="H107" s="406" t="str">
        <f t="shared" si="5"/>
        <v xml:space="preserve"> </v>
      </c>
      <c r="I107" s="257"/>
      <c r="J107" s="308"/>
    </row>
    <row r="108" spans="6:10" x14ac:dyDescent="0.25">
      <c r="F108" s="404" t="str">
        <f t="shared" si="3"/>
        <v xml:space="preserve"> </v>
      </c>
      <c r="G108" s="405" t="str">
        <f t="shared" si="4"/>
        <v xml:space="preserve"> </v>
      </c>
      <c r="H108" s="406" t="str">
        <f t="shared" si="5"/>
        <v xml:space="preserve"> </v>
      </c>
      <c r="I108" s="257"/>
      <c r="J108" s="308"/>
    </row>
    <row r="109" spans="6:10" x14ac:dyDescent="0.25">
      <c r="F109" s="404" t="str">
        <f t="shared" si="3"/>
        <v xml:space="preserve"> </v>
      </c>
      <c r="G109" s="405" t="str">
        <f t="shared" si="4"/>
        <v xml:space="preserve"> </v>
      </c>
      <c r="H109" s="406" t="str">
        <f t="shared" si="5"/>
        <v xml:space="preserve"> </v>
      </c>
      <c r="I109" s="257"/>
      <c r="J109" s="308"/>
    </row>
    <row r="110" spans="6:10" x14ac:dyDescent="0.25">
      <c r="F110" s="404" t="str">
        <f t="shared" si="3"/>
        <v xml:space="preserve"> </v>
      </c>
      <c r="G110" s="405" t="str">
        <f t="shared" si="4"/>
        <v xml:space="preserve"> </v>
      </c>
      <c r="H110" s="406" t="str">
        <f t="shared" si="5"/>
        <v xml:space="preserve"> </v>
      </c>
      <c r="I110" s="257"/>
      <c r="J110" s="308"/>
    </row>
    <row r="111" spans="6:10" x14ac:dyDescent="0.25">
      <c r="F111" s="404" t="str">
        <f t="shared" si="3"/>
        <v xml:space="preserve"> </v>
      </c>
      <c r="G111" s="405" t="str">
        <f t="shared" si="4"/>
        <v xml:space="preserve"> </v>
      </c>
      <c r="H111" s="406" t="str">
        <f t="shared" si="5"/>
        <v xml:space="preserve"> </v>
      </c>
      <c r="I111" s="257"/>
      <c r="J111" s="308"/>
    </row>
    <row r="112" spans="6:10" x14ac:dyDescent="0.25">
      <c r="F112" s="404" t="str">
        <f t="shared" si="3"/>
        <v xml:space="preserve"> </v>
      </c>
      <c r="G112" s="405" t="str">
        <f t="shared" si="4"/>
        <v xml:space="preserve"> </v>
      </c>
      <c r="H112" s="406" t="str">
        <f t="shared" si="5"/>
        <v xml:space="preserve"> </v>
      </c>
      <c r="I112" s="257"/>
      <c r="J112" s="308"/>
    </row>
    <row r="113" spans="6:10" x14ac:dyDescent="0.25">
      <c r="F113" s="404" t="str">
        <f t="shared" si="3"/>
        <v xml:space="preserve"> </v>
      </c>
      <c r="G113" s="405" t="str">
        <f t="shared" si="4"/>
        <v xml:space="preserve"> </v>
      </c>
      <c r="H113" s="406" t="str">
        <f t="shared" si="5"/>
        <v xml:space="preserve"> </v>
      </c>
      <c r="I113" s="257"/>
      <c r="J113" s="308"/>
    </row>
    <row r="114" spans="6:10" x14ac:dyDescent="0.25">
      <c r="F114" s="404" t="str">
        <f t="shared" si="3"/>
        <v xml:space="preserve"> </v>
      </c>
      <c r="G114" s="405" t="str">
        <f t="shared" si="4"/>
        <v xml:space="preserve"> </v>
      </c>
      <c r="H114" s="406" t="str">
        <f t="shared" si="5"/>
        <v xml:space="preserve"> </v>
      </c>
      <c r="I114" s="257"/>
      <c r="J114" s="308"/>
    </row>
    <row r="115" spans="6:10" x14ac:dyDescent="0.25">
      <c r="F115" s="404" t="str">
        <f t="shared" si="3"/>
        <v xml:space="preserve"> </v>
      </c>
      <c r="G115" s="405" t="str">
        <f t="shared" si="4"/>
        <v xml:space="preserve"> </v>
      </c>
      <c r="H115" s="406" t="str">
        <f t="shared" si="5"/>
        <v xml:space="preserve"> </v>
      </c>
      <c r="I115" s="257"/>
      <c r="J115" s="308"/>
    </row>
    <row r="116" spans="6:10" x14ac:dyDescent="0.25">
      <c r="F116" s="404" t="str">
        <f t="shared" si="3"/>
        <v xml:space="preserve"> </v>
      </c>
      <c r="G116" s="405" t="str">
        <f t="shared" si="4"/>
        <v xml:space="preserve"> </v>
      </c>
      <c r="H116" s="406" t="str">
        <f t="shared" si="5"/>
        <v xml:space="preserve"> </v>
      </c>
      <c r="I116" s="257"/>
      <c r="J116" s="308"/>
    </row>
    <row r="117" spans="6:10" x14ac:dyDescent="0.25">
      <c r="F117" s="404" t="str">
        <f t="shared" si="3"/>
        <v xml:space="preserve"> </v>
      </c>
      <c r="G117" s="405" t="str">
        <f t="shared" si="4"/>
        <v xml:space="preserve"> </v>
      </c>
      <c r="H117" s="406" t="str">
        <f t="shared" si="5"/>
        <v xml:space="preserve"> </v>
      </c>
      <c r="I117" s="257"/>
      <c r="J117" s="308"/>
    </row>
    <row r="118" spans="6:10" x14ac:dyDescent="0.25">
      <c r="F118" s="404" t="str">
        <f t="shared" si="3"/>
        <v xml:space="preserve"> </v>
      </c>
      <c r="G118" s="405" t="str">
        <f t="shared" si="4"/>
        <v xml:space="preserve"> </v>
      </c>
      <c r="H118" s="406" t="str">
        <f t="shared" si="5"/>
        <v xml:space="preserve"> </v>
      </c>
      <c r="I118" s="257"/>
      <c r="J118" s="308"/>
    </row>
    <row r="119" spans="6:10" x14ac:dyDescent="0.25">
      <c r="F119" s="404" t="str">
        <f t="shared" si="3"/>
        <v xml:space="preserve"> </v>
      </c>
      <c r="G119" s="405" t="str">
        <f t="shared" si="4"/>
        <v xml:space="preserve"> </v>
      </c>
      <c r="H119" s="406" t="str">
        <f t="shared" si="5"/>
        <v xml:space="preserve"> </v>
      </c>
      <c r="I119" s="257"/>
      <c r="J119" s="308"/>
    </row>
    <row r="120" spans="6:10" x14ac:dyDescent="0.25">
      <c r="F120" s="404" t="str">
        <f t="shared" si="3"/>
        <v xml:space="preserve"> </v>
      </c>
      <c r="G120" s="405" t="str">
        <f t="shared" si="4"/>
        <v xml:space="preserve"> </v>
      </c>
      <c r="H120" s="406" t="str">
        <f t="shared" si="5"/>
        <v xml:space="preserve"> </v>
      </c>
      <c r="I120" s="257"/>
      <c r="J120" s="308"/>
    </row>
    <row r="121" spans="6:10" x14ac:dyDescent="0.25">
      <c r="F121" s="404" t="str">
        <f t="shared" si="3"/>
        <v xml:space="preserve"> </v>
      </c>
      <c r="G121" s="405" t="str">
        <f t="shared" si="4"/>
        <v xml:space="preserve"> </v>
      </c>
      <c r="H121" s="406" t="str">
        <f t="shared" si="5"/>
        <v xml:space="preserve"> </v>
      </c>
      <c r="I121" s="257"/>
      <c r="J121" s="308"/>
    </row>
    <row r="122" spans="6:10" x14ac:dyDescent="0.25">
      <c r="F122" s="404" t="str">
        <f t="shared" si="3"/>
        <v xml:space="preserve"> </v>
      </c>
      <c r="G122" s="405" t="str">
        <f t="shared" si="4"/>
        <v xml:space="preserve"> </v>
      </c>
      <c r="H122" s="406" t="str">
        <f t="shared" si="5"/>
        <v xml:space="preserve"> </v>
      </c>
      <c r="I122" s="257"/>
      <c r="J122" s="308"/>
    </row>
    <row r="123" spans="6:10" x14ac:dyDescent="0.25">
      <c r="F123" s="404" t="str">
        <f t="shared" si="3"/>
        <v xml:space="preserve"> </v>
      </c>
      <c r="G123" s="405" t="str">
        <f t="shared" si="4"/>
        <v xml:space="preserve"> </v>
      </c>
      <c r="H123" s="406" t="str">
        <f t="shared" si="5"/>
        <v xml:space="preserve"> </v>
      </c>
      <c r="I123" s="257"/>
      <c r="J123" s="308"/>
    </row>
    <row r="124" spans="6:10" x14ac:dyDescent="0.25">
      <c r="F124" s="404" t="str">
        <f t="shared" si="3"/>
        <v xml:space="preserve"> </v>
      </c>
      <c r="G124" s="405" t="str">
        <f t="shared" si="4"/>
        <v xml:space="preserve"> </v>
      </c>
      <c r="H124" s="406" t="str">
        <f t="shared" si="5"/>
        <v xml:space="preserve"> </v>
      </c>
      <c r="I124" s="257"/>
      <c r="J124" s="308"/>
    </row>
    <row r="125" spans="6:10" x14ac:dyDescent="0.25">
      <c r="F125" s="404" t="str">
        <f t="shared" si="3"/>
        <v xml:space="preserve"> </v>
      </c>
      <c r="G125" s="405" t="str">
        <f t="shared" si="4"/>
        <v xml:space="preserve"> </v>
      </c>
      <c r="H125" s="406" t="str">
        <f t="shared" si="5"/>
        <v xml:space="preserve"> </v>
      </c>
      <c r="I125" s="257"/>
      <c r="J125" s="308"/>
    </row>
    <row r="126" spans="6:10" x14ac:dyDescent="0.25">
      <c r="F126" s="404" t="str">
        <f t="shared" si="3"/>
        <v xml:space="preserve"> </v>
      </c>
      <c r="G126" s="405" t="str">
        <f t="shared" si="4"/>
        <v xml:space="preserve"> </v>
      </c>
      <c r="H126" s="406" t="str">
        <f t="shared" si="5"/>
        <v xml:space="preserve"> </v>
      </c>
      <c r="I126" s="257"/>
      <c r="J126" s="308"/>
    </row>
    <row r="127" spans="6:10" x14ac:dyDescent="0.25">
      <c r="F127" s="404" t="str">
        <f t="shared" si="3"/>
        <v xml:space="preserve"> </v>
      </c>
      <c r="G127" s="405" t="str">
        <f t="shared" si="4"/>
        <v xml:space="preserve"> </v>
      </c>
      <c r="H127" s="406" t="str">
        <f t="shared" si="5"/>
        <v xml:space="preserve"> </v>
      </c>
      <c r="I127" s="257"/>
      <c r="J127" s="308"/>
    </row>
    <row r="128" spans="6:10" x14ac:dyDescent="0.25">
      <c r="F128" s="404" t="str">
        <f t="shared" si="3"/>
        <v xml:space="preserve"> </v>
      </c>
      <c r="G128" s="405" t="str">
        <f t="shared" si="4"/>
        <v xml:space="preserve"> </v>
      </c>
      <c r="H128" s="406" t="str">
        <f t="shared" si="5"/>
        <v xml:space="preserve"> </v>
      </c>
      <c r="I128" s="257"/>
      <c r="J128" s="308"/>
    </row>
    <row r="129" spans="6:10" x14ac:dyDescent="0.25">
      <c r="F129" s="404" t="str">
        <f t="shared" si="3"/>
        <v xml:space="preserve"> </v>
      </c>
      <c r="G129" s="405" t="str">
        <f t="shared" si="4"/>
        <v xml:space="preserve"> </v>
      </c>
      <c r="H129" s="406" t="str">
        <f t="shared" si="5"/>
        <v xml:space="preserve"> </v>
      </c>
      <c r="I129" s="257"/>
      <c r="J129" s="308"/>
    </row>
    <row r="130" spans="6:10" x14ac:dyDescent="0.25">
      <c r="F130" s="404" t="str">
        <f t="shared" si="3"/>
        <v xml:space="preserve"> </v>
      </c>
      <c r="G130" s="405" t="str">
        <f t="shared" si="4"/>
        <v xml:space="preserve"> </v>
      </c>
      <c r="H130" s="406" t="str">
        <f t="shared" si="5"/>
        <v xml:space="preserve"> </v>
      </c>
      <c r="I130" s="257"/>
      <c r="J130" s="308"/>
    </row>
    <row r="131" spans="6:10" x14ac:dyDescent="0.25">
      <c r="F131" s="404" t="str">
        <f t="shared" si="3"/>
        <v xml:space="preserve"> </v>
      </c>
      <c r="G131" s="405" t="str">
        <f t="shared" si="4"/>
        <v xml:space="preserve"> </v>
      </c>
      <c r="H131" s="406" t="str">
        <f t="shared" si="5"/>
        <v xml:space="preserve"> </v>
      </c>
      <c r="I131" s="257"/>
      <c r="J131" s="308"/>
    </row>
    <row r="132" spans="6:10" x14ac:dyDescent="0.25">
      <c r="F132" s="404" t="str">
        <f t="shared" si="3"/>
        <v xml:space="preserve"> </v>
      </c>
      <c r="G132" s="405" t="str">
        <f t="shared" si="4"/>
        <v xml:space="preserve"> </v>
      </c>
      <c r="H132" s="406" t="str">
        <f t="shared" si="5"/>
        <v xml:space="preserve"> </v>
      </c>
      <c r="I132" s="257"/>
      <c r="J132" s="308"/>
    </row>
    <row r="133" spans="6:10" x14ac:dyDescent="0.25">
      <c r="F133" s="404" t="str">
        <f t="shared" si="3"/>
        <v xml:space="preserve"> </v>
      </c>
      <c r="G133" s="405" t="str">
        <f t="shared" si="4"/>
        <v xml:space="preserve"> </v>
      </c>
      <c r="H133" s="406" t="str">
        <f t="shared" si="5"/>
        <v xml:space="preserve"> </v>
      </c>
      <c r="I133" s="257"/>
      <c r="J133" s="308"/>
    </row>
    <row r="134" spans="6:10" x14ac:dyDescent="0.25">
      <c r="F134" s="404" t="str">
        <f t="shared" si="3"/>
        <v xml:space="preserve"> </v>
      </c>
      <c r="G134" s="405" t="str">
        <f t="shared" si="4"/>
        <v xml:space="preserve"> </v>
      </c>
      <c r="H134" s="406" t="str">
        <f t="shared" si="5"/>
        <v xml:space="preserve"> </v>
      </c>
      <c r="I134" s="257"/>
      <c r="J134" s="308"/>
    </row>
    <row r="135" spans="6:10" x14ac:dyDescent="0.25">
      <c r="F135" s="404" t="str">
        <f t="shared" si="3"/>
        <v xml:space="preserve"> </v>
      </c>
      <c r="G135" s="405" t="str">
        <f t="shared" si="4"/>
        <v xml:space="preserve"> </v>
      </c>
      <c r="H135" s="406" t="str">
        <f t="shared" si="5"/>
        <v xml:space="preserve"> </v>
      </c>
      <c r="I135" s="257"/>
      <c r="J135" s="308"/>
    </row>
    <row r="136" spans="6:10" x14ac:dyDescent="0.25">
      <c r="F136" s="404" t="str">
        <f t="shared" si="3"/>
        <v xml:space="preserve"> </v>
      </c>
      <c r="G136" s="405" t="str">
        <f t="shared" si="4"/>
        <v xml:space="preserve"> </v>
      </c>
      <c r="H136" s="406" t="str">
        <f t="shared" si="5"/>
        <v xml:space="preserve"> </v>
      </c>
      <c r="I136" s="257"/>
      <c r="J136" s="308"/>
    </row>
    <row r="137" spans="6:10" x14ac:dyDescent="0.25">
      <c r="F137" s="404" t="str">
        <f t="shared" si="3"/>
        <v xml:space="preserve"> </v>
      </c>
      <c r="G137" s="405" t="str">
        <f t="shared" si="4"/>
        <v xml:space="preserve"> </v>
      </c>
      <c r="H137" s="406" t="str">
        <f t="shared" si="5"/>
        <v xml:space="preserve"> </v>
      </c>
      <c r="I137" s="257"/>
      <c r="J137" s="308"/>
    </row>
    <row r="138" spans="6:10" x14ac:dyDescent="0.25">
      <c r="F138" s="404" t="str">
        <f t="shared" si="3"/>
        <v xml:space="preserve"> </v>
      </c>
      <c r="G138" s="405" t="str">
        <f t="shared" si="4"/>
        <v xml:space="preserve"> </v>
      </c>
      <c r="H138" s="406" t="str">
        <f t="shared" si="5"/>
        <v xml:space="preserve"> </v>
      </c>
      <c r="I138" s="257"/>
      <c r="J138" s="308"/>
    </row>
    <row r="139" spans="6:10" x14ac:dyDescent="0.25">
      <c r="F139" s="404" t="str">
        <f t="shared" ref="F139:F202" si="6">IF(E139-D139=0," ",E139-D139)</f>
        <v xml:space="preserve"> </v>
      </c>
      <c r="G139" s="405" t="str">
        <f t="shared" ref="G139:G202" si="7">IFERROR(E139/D139%," ")</f>
        <v xml:space="preserve"> </v>
      </c>
      <c r="H139" s="406" t="str">
        <f t="shared" ref="H139:H202" si="8">IFERROR(IF(A139=0,IF(ABS(F139)&lt;$H$6," ",IF(F139=0," ",F139))," ")," ")</f>
        <v xml:space="preserve"> </v>
      </c>
      <c r="I139" s="257"/>
      <c r="J139" s="308"/>
    </row>
    <row r="140" spans="6:10" x14ac:dyDescent="0.25">
      <c r="F140" s="404" t="str">
        <f t="shared" si="6"/>
        <v xml:space="preserve"> </v>
      </c>
      <c r="G140" s="405" t="str">
        <f t="shared" si="7"/>
        <v xml:space="preserve"> </v>
      </c>
      <c r="H140" s="406" t="str">
        <f t="shared" si="8"/>
        <v xml:space="preserve"> </v>
      </c>
      <c r="I140" s="257"/>
      <c r="J140" s="308"/>
    </row>
    <row r="141" spans="6:10" x14ac:dyDescent="0.25">
      <c r="F141" s="404" t="str">
        <f t="shared" si="6"/>
        <v xml:space="preserve"> </v>
      </c>
      <c r="G141" s="405" t="str">
        <f t="shared" si="7"/>
        <v xml:space="preserve"> </v>
      </c>
      <c r="H141" s="406" t="str">
        <f t="shared" si="8"/>
        <v xml:space="preserve"> </v>
      </c>
      <c r="I141" s="257"/>
      <c r="J141" s="308"/>
    </row>
    <row r="142" spans="6:10" x14ac:dyDescent="0.25">
      <c r="F142" s="404" t="str">
        <f t="shared" si="6"/>
        <v xml:space="preserve"> </v>
      </c>
      <c r="G142" s="405" t="str">
        <f t="shared" si="7"/>
        <v xml:space="preserve"> </v>
      </c>
      <c r="H142" s="406" t="str">
        <f t="shared" si="8"/>
        <v xml:space="preserve"> </v>
      </c>
      <c r="I142" s="257"/>
      <c r="J142" s="308"/>
    </row>
    <row r="143" spans="6:10" x14ac:dyDescent="0.25">
      <c r="F143" s="404" t="str">
        <f t="shared" si="6"/>
        <v xml:space="preserve"> </v>
      </c>
      <c r="G143" s="405" t="str">
        <f t="shared" si="7"/>
        <v xml:space="preserve"> </v>
      </c>
      <c r="H143" s="406" t="str">
        <f t="shared" si="8"/>
        <v xml:space="preserve"> </v>
      </c>
      <c r="I143" s="257"/>
      <c r="J143" s="308"/>
    </row>
    <row r="144" spans="6:10" x14ac:dyDescent="0.25">
      <c r="F144" s="404" t="str">
        <f t="shared" si="6"/>
        <v xml:space="preserve"> </v>
      </c>
      <c r="G144" s="405" t="str">
        <f t="shared" si="7"/>
        <v xml:space="preserve"> </v>
      </c>
      <c r="H144" s="406" t="str">
        <f t="shared" si="8"/>
        <v xml:space="preserve"> </v>
      </c>
      <c r="I144" s="257"/>
      <c r="J144" s="308"/>
    </row>
    <row r="145" spans="6:10" x14ac:dyDescent="0.25">
      <c r="F145" s="404" t="str">
        <f t="shared" si="6"/>
        <v xml:space="preserve"> </v>
      </c>
      <c r="G145" s="405" t="str">
        <f t="shared" si="7"/>
        <v xml:space="preserve"> </v>
      </c>
      <c r="H145" s="406" t="str">
        <f t="shared" si="8"/>
        <v xml:space="preserve"> </v>
      </c>
      <c r="I145" s="257"/>
      <c r="J145" s="308"/>
    </row>
    <row r="146" spans="6:10" x14ac:dyDescent="0.25">
      <c r="F146" s="404" t="str">
        <f t="shared" si="6"/>
        <v xml:space="preserve"> </v>
      </c>
      <c r="G146" s="405" t="str">
        <f t="shared" si="7"/>
        <v xml:space="preserve"> </v>
      </c>
      <c r="H146" s="406" t="str">
        <f t="shared" si="8"/>
        <v xml:space="preserve"> </v>
      </c>
      <c r="I146" s="257"/>
      <c r="J146" s="308"/>
    </row>
    <row r="147" spans="6:10" x14ac:dyDescent="0.25">
      <c r="F147" s="404" t="str">
        <f t="shared" si="6"/>
        <v xml:space="preserve"> </v>
      </c>
      <c r="G147" s="405" t="str">
        <f t="shared" si="7"/>
        <v xml:space="preserve"> </v>
      </c>
      <c r="H147" s="406" t="str">
        <f t="shared" si="8"/>
        <v xml:space="preserve"> </v>
      </c>
      <c r="I147" s="257"/>
      <c r="J147" s="308"/>
    </row>
    <row r="148" spans="6:10" x14ac:dyDescent="0.25">
      <c r="F148" s="404" t="str">
        <f t="shared" si="6"/>
        <v xml:space="preserve"> </v>
      </c>
      <c r="G148" s="405" t="str">
        <f t="shared" si="7"/>
        <v xml:space="preserve"> </v>
      </c>
      <c r="H148" s="406" t="str">
        <f t="shared" si="8"/>
        <v xml:space="preserve"> </v>
      </c>
      <c r="I148" s="257"/>
      <c r="J148" s="308"/>
    </row>
    <row r="149" spans="6:10" x14ac:dyDescent="0.25">
      <c r="F149" s="404" t="str">
        <f t="shared" si="6"/>
        <v xml:space="preserve"> </v>
      </c>
      <c r="G149" s="405" t="str">
        <f t="shared" si="7"/>
        <v xml:space="preserve"> </v>
      </c>
      <c r="H149" s="406" t="str">
        <f t="shared" si="8"/>
        <v xml:space="preserve"> </v>
      </c>
      <c r="I149" s="257"/>
      <c r="J149" s="308"/>
    </row>
    <row r="150" spans="6:10" x14ac:dyDescent="0.25">
      <c r="F150" s="404" t="str">
        <f t="shared" si="6"/>
        <v xml:space="preserve"> </v>
      </c>
      <c r="G150" s="405" t="str">
        <f t="shared" si="7"/>
        <v xml:space="preserve"> </v>
      </c>
      <c r="H150" s="406" t="str">
        <f t="shared" si="8"/>
        <v xml:space="preserve"> </v>
      </c>
      <c r="I150" s="257"/>
      <c r="J150" s="308"/>
    </row>
    <row r="151" spans="6:10" x14ac:dyDescent="0.25">
      <c r="F151" s="404" t="str">
        <f t="shared" si="6"/>
        <v xml:space="preserve"> </v>
      </c>
      <c r="G151" s="405" t="str">
        <f t="shared" si="7"/>
        <v xml:space="preserve"> </v>
      </c>
      <c r="H151" s="406" t="str">
        <f t="shared" si="8"/>
        <v xml:space="preserve"> </v>
      </c>
      <c r="I151" s="257"/>
      <c r="J151" s="308"/>
    </row>
    <row r="152" spans="6:10" x14ac:dyDescent="0.25">
      <c r="F152" s="404" t="str">
        <f t="shared" si="6"/>
        <v xml:space="preserve"> </v>
      </c>
      <c r="G152" s="405" t="str">
        <f t="shared" si="7"/>
        <v xml:space="preserve"> </v>
      </c>
      <c r="H152" s="406" t="str">
        <f t="shared" si="8"/>
        <v xml:space="preserve"> </v>
      </c>
      <c r="I152" s="257"/>
      <c r="J152" s="308"/>
    </row>
    <row r="153" spans="6:10" x14ac:dyDescent="0.25">
      <c r="F153" s="404" t="str">
        <f t="shared" si="6"/>
        <v xml:space="preserve"> </v>
      </c>
      <c r="G153" s="405" t="str">
        <f t="shared" si="7"/>
        <v xml:space="preserve"> </v>
      </c>
      <c r="H153" s="406" t="str">
        <f t="shared" si="8"/>
        <v xml:space="preserve"> </v>
      </c>
      <c r="I153" s="257"/>
      <c r="J153" s="308"/>
    </row>
    <row r="154" spans="6:10" x14ac:dyDescent="0.25">
      <c r="F154" s="404" t="str">
        <f t="shared" si="6"/>
        <v xml:space="preserve"> </v>
      </c>
      <c r="G154" s="405" t="str">
        <f t="shared" si="7"/>
        <v xml:space="preserve"> </v>
      </c>
      <c r="H154" s="406" t="str">
        <f t="shared" si="8"/>
        <v xml:space="preserve"> </v>
      </c>
      <c r="I154" s="257"/>
      <c r="J154" s="308"/>
    </row>
    <row r="155" spans="6:10" x14ac:dyDescent="0.25">
      <c r="F155" s="404" t="str">
        <f t="shared" si="6"/>
        <v xml:space="preserve"> </v>
      </c>
      <c r="G155" s="405" t="str">
        <f t="shared" si="7"/>
        <v xml:space="preserve"> </v>
      </c>
      <c r="H155" s="406" t="str">
        <f t="shared" si="8"/>
        <v xml:space="preserve"> </v>
      </c>
      <c r="I155" s="257"/>
      <c r="J155" s="308"/>
    </row>
    <row r="156" spans="6:10" x14ac:dyDescent="0.25">
      <c r="F156" s="404" t="str">
        <f t="shared" si="6"/>
        <v xml:space="preserve"> </v>
      </c>
      <c r="G156" s="405" t="str">
        <f t="shared" si="7"/>
        <v xml:space="preserve"> </v>
      </c>
      <c r="H156" s="406" t="str">
        <f t="shared" si="8"/>
        <v xml:space="preserve"> </v>
      </c>
      <c r="I156" s="257"/>
      <c r="J156" s="308"/>
    </row>
    <row r="157" spans="6:10" x14ac:dyDescent="0.25">
      <c r="F157" s="404" t="str">
        <f t="shared" si="6"/>
        <v xml:space="preserve"> </v>
      </c>
      <c r="G157" s="405" t="str">
        <f t="shared" si="7"/>
        <v xml:space="preserve"> </v>
      </c>
      <c r="H157" s="406" t="str">
        <f t="shared" si="8"/>
        <v xml:space="preserve"> </v>
      </c>
      <c r="I157" s="257"/>
      <c r="J157" s="308"/>
    </row>
    <row r="158" spans="6:10" x14ac:dyDescent="0.25">
      <c r="F158" s="404" t="str">
        <f t="shared" si="6"/>
        <v xml:space="preserve"> </v>
      </c>
      <c r="G158" s="405" t="str">
        <f t="shared" si="7"/>
        <v xml:space="preserve"> </v>
      </c>
      <c r="H158" s="406" t="str">
        <f t="shared" si="8"/>
        <v xml:space="preserve"> </v>
      </c>
      <c r="I158" s="257"/>
      <c r="J158" s="308"/>
    </row>
    <row r="159" spans="6:10" x14ac:dyDescent="0.25">
      <c r="F159" s="404" t="str">
        <f t="shared" si="6"/>
        <v xml:space="preserve"> </v>
      </c>
      <c r="G159" s="405" t="str">
        <f t="shared" si="7"/>
        <v xml:space="preserve"> </v>
      </c>
      <c r="H159" s="406" t="str">
        <f t="shared" si="8"/>
        <v xml:space="preserve"> </v>
      </c>
      <c r="I159" s="257"/>
      <c r="J159" s="308"/>
    </row>
    <row r="160" spans="6:10" x14ac:dyDescent="0.25">
      <c r="F160" s="404" t="str">
        <f t="shared" si="6"/>
        <v xml:space="preserve"> </v>
      </c>
      <c r="G160" s="405" t="str">
        <f t="shared" si="7"/>
        <v xml:space="preserve"> </v>
      </c>
      <c r="H160" s="406" t="str">
        <f t="shared" si="8"/>
        <v xml:space="preserve"> </v>
      </c>
      <c r="I160" s="257"/>
      <c r="J160" s="308"/>
    </row>
    <row r="161" spans="6:10" x14ac:dyDescent="0.25">
      <c r="F161" s="404" t="str">
        <f t="shared" si="6"/>
        <v xml:space="preserve"> </v>
      </c>
      <c r="G161" s="405" t="str">
        <f t="shared" si="7"/>
        <v xml:space="preserve"> </v>
      </c>
      <c r="H161" s="406" t="str">
        <f t="shared" si="8"/>
        <v xml:space="preserve"> </v>
      </c>
      <c r="I161" s="257"/>
      <c r="J161" s="308"/>
    </row>
    <row r="162" spans="6:10" x14ac:dyDescent="0.25">
      <c r="F162" s="404" t="str">
        <f t="shared" si="6"/>
        <v xml:space="preserve"> </v>
      </c>
      <c r="G162" s="405" t="str">
        <f t="shared" si="7"/>
        <v xml:space="preserve"> </v>
      </c>
      <c r="H162" s="406" t="str">
        <f t="shared" si="8"/>
        <v xml:space="preserve"> </v>
      </c>
      <c r="I162" s="257"/>
      <c r="J162" s="308"/>
    </row>
    <row r="163" spans="6:10" x14ac:dyDescent="0.25">
      <c r="F163" s="404" t="str">
        <f t="shared" si="6"/>
        <v xml:space="preserve"> </v>
      </c>
      <c r="G163" s="405" t="str">
        <f t="shared" si="7"/>
        <v xml:space="preserve"> </v>
      </c>
      <c r="H163" s="406" t="str">
        <f t="shared" si="8"/>
        <v xml:space="preserve"> </v>
      </c>
      <c r="I163" s="257"/>
      <c r="J163" s="308"/>
    </row>
    <row r="164" spans="6:10" x14ac:dyDescent="0.25">
      <c r="F164" s="404" t="str">
        <f t="shared" si="6"/>
        <v xml:space="preserve"> </v>
      </c>
      <c r="G164" s="405" t="str">
        <f t="shared" si="7"/>
        <v xml:space="preserve"> </v>
      </c>
      <c r="H164" s="406" t="str">
        <f t="shared" si="8"/>
        <v xml:space="preserve"> </v>
      </c>
      <c r="I164" s="257"/>
      <c r="J164" s="308"/>
    </row>
    <row r="165" spans="6:10" x14ac:dyDescent="0.25">
      <c r="F165" s="404" t="str">
        <f t="shared" si="6"/>
        <v xml:space="preserve"> </v>
      </c>
      <c r="G165" s="405" t="str">
        <f t="shared" si="7"/>
        <v xml:space="preserve"> </v>
      </c>
      <c r="H165" s="406" t="str">
        <f t="shared" si="8"/>
        <v xml:space="preserve"> </v>
      </c>
      <c r="I165" s="257"/>
      <c r="J165" s="308"/>
    </row>
    <row r="166" spans="6:10" x14ac:dyDescent="0.25">
      <c r="F166" s="404" t="str">
        <f t="shared" si="6"/>
        <v xml:space="preserve"> </v>
      </c>
      <c r="G166" s="405" t="str">
        <f t="shared" si="7"/>
        <v xml:space="preserve"> </v>
      </c>
      <c r="H166" s="406" t="str">
        <f t="shared" si="8"/>
        <v xml:space="preserve"> </v>
      </c>
      <c r="I166" s="257"/>
      <c r="J166" s="308"/>
    </row>
    <row r="167" spans="6:10" x14ac:dyDescent="0.25">
      <c r="F167" s="404" t="str">
        <f t="shared" si="6"/>
        <v xml:space="preserve"> </v>
      </c>
      <c r="G167" s="405" t="str">
        <f t="shared" si="7"/>
        <v xml:space="preserve"> </v>
      </c>
      <c r="H167" s="406" t="str">
        <f t="shared" si="8"/>
        <v xml:space="preserve"> </v>
      </c>
      <c r="I167" s="257"/>
      <c r="J167" s="308"/>
    </row>
    <row r="168" spans="6:10" x14ac:dyDescent="0.25">
      <c r="F168" s="404" t="str">
        <f t="shared" si="6"/>
        <v xml:space="preserve"> </v>
      </c>
      <c r="G168" s="405" t="str">
        <f t="shared" si="7"/>
        <v xml:space="preserve"> </v>
      </c>
      <c r="H168" s="406" t="str">
        <f t="shared" si="8"/>
        <v xml:space="preserve"> </v>
      </c>
      <c r="I168" s="257"/>
      <c r="J168" s="308"/>
    </row>
    <row r="169" spans="6:10" x14ac:dyDescent="0.25">
      <c r="F169" s="404" t="str">
        <f t="shared" si="6"/>
        <v xml:space="preserve"> </v>
      </c>
      <c r="G169" s="405" t="str">
        <f t="shared" si="7"/>
        <v xml:space="preserve"> </v>
      </c>
      <c r="H169" s="406" t="str">
        <f t="shared" si="8"/>
        <v xml:space="preserve"> </v>
      </c>
      <c r="I169" s="257"/>
      <c r="J169" s="308"/>
    </row>
    <row r="170" spans="6:10" x14ac:dyDescent="0.25">
      <c r="F170" s="404" t="str">
        <f t="shared" si="6"/>
        <v xml:space="preserve"> </v>
      </c>
      <c r="G170" s="405" t="str">
        <f t="shared" si="7"/>
        <v xml:space="preserve"> </v>
      </c>
      <c r="H170" s="406" t="str">
        <f t="shared" si="8"/>
        <v xml:space="preserve"> </v>
      </c>
      <c r="I170" s="257"/>
      <c r="J170" s="308"/>
    </row>
    <row r="171" spans="6:10" x14ac:dyDescent="0.25">
      <c r="F171" s="404" t="str">
        <f t="shared" si="6"/>
        <v xml:space="preserve"> </v>
      </c>
      <c r="G171" s="405" t="str">
        <f t="shared" si="7"/>
        <v xml:space="preserve"> </v>
      </c>
      <c r="H171" s="406" t="str">
        <f t="shared" si="8"/>
        <v xml:space="preserve"> </v>
      </c>
      <c r="I171" s="257"/>
      <c r="J171" s="308"/>
    </row>
    <row r="172" spans="6:10" x14ac:dyDescent="0.25">
      <c r="F172" s="404" t="str">
        <f t="shared" si="6"/>
        <v xml:space="preserve"> </v>
      </c>
      <c r="G172" s="405" t="str">
        <f t="shared" si="7"/>
        <v xml:space="preserve"> </v>
      </c>
      <c r="H172" s="406" t="str">
        <f t="shared" si="8"/>
        <v xml:space="preserve"> </v>
      </c>
      <c r="I172" s="257"/>
      <c r="J172" s="308"/>
    </row>
    <row r="173" spans="6:10" x14ac:dyDescent="0.25">
      <c r="F173" s="404" t="str">
        <f t="shared" si="6"/>
        <v xml:space="preserve"> </v>
      </c>
      <c r="G173" s="405" t="str">
        <f t="shared" si="7"/>
        <v xml:space="preserve"> </v>
      </c>
      <c r="H173" s="406" t="str">
        <f t="shared" si="8"/>
        <v xml:space="preserve"> </v>
      </c>
      <c r="I173" s="257"/>
      <c r="J173" s="308"/>
    </row>
    <row r="174" spans="6:10" x14ac:dyDescent="0.25">
      <c r="F174" s="404" t="str">
        <f t="shared" si="6"/>
        <v xml:space="preserve"> </v>
      </c>
      <c r="G174" s="405" t="str">
        <f t="shared" si="7"/>
        <v xml:space="preserve"> </v>
      </c>
      <c r="H174" s="406" t="str">
        <f t="shared" si="8"/>
        <v xml:space="preserve"> </v>
      </c>
      <c r="I174" s="257"/>
      <c r="J174" s="308"/>
    </row>
    <row r="175" spans="6:10" x14ac:dyDescent="0.25">
      <c r="F175" s="404" t="str">
        <f t="shared" si="6"/>
        <v xml:space="preserve"> </v>
      </c>
      <c r="G175" s="405" t="str">
        <f t="shared" si="7"/>
        <v xml:space="preserve"> </v>
      </c>
      <c r="H175" s="406" t="str">
        <f t="shared" si="8"/>
        <v xml:space="preserve"> </v>
      </c>
      <c r="I175" s="257"/>
      <c r="J175" s="308"/>
    </row>
    <row r="176" spans="6:10" x14ac:dyDescent="0.25">
      <c r="F176" s="404" t="str">
        <f t="shared" si="6"/>
        <v xml:space="preserve"> </v>
      </c>
      <c r="G176" s="405" t="str">
        <f t="shared" si="7"/>
        <v xml:space="preserve"> </v>
      </c>
      <c r="H176" s="406" t="str">
        <f t="shared" si="8"/>
        <v xml:space="preserve"> </v>
      </c>
      <c r="I176" s="257"/>
      <c r="J176" s="308"/>
    </row>
    <row r="177" spans="6:10" x14ac:dyDescent="0.25">
      <c r="F177" s="404" t="str">
        <f t="shared" si="6"/>
        <v xml:space="preserve"> </v>
      </c>
      <c r="G177" s="405" t="str">
        <f t="shared" si="7"/>
        <v xml:space="preserve"> </v>
      </c>
      <c r="H177" s="406" t="str">
        <f t="shared" si="8"/>
        <v xml:space="preserve"> </v>
      </c>
      <c r="I177" s="257"/>
      <c r="J177" s="308"/>
    </row>
    <row r="178" spans="6:10" x14ac:dyDescent="0.25">
      <c r="F178" s="404" t="str">
        <f t="shared" si="6"/>
        <v xml:space="preserve"> </v>
      </c>
      <c r="G178" s="405" t="str">
        <f t="shared" si="7"/>
        <v xml:space="preserve"> </v>
      </c>
      <c r="H178" s="406" t="str">
        <f t="shared" si="8"/>
        <v xml:space="preserve"> </v>
      </c>
      <c r="I178" s="257"/>
      <c r="J178" s="308"/>
    </row>
    <row r="179" spans="6:10" x14ac:dyDescent="0.25">
      <c r="F179" s="404" t="str">
        <f t="shared" si="6"/>
        <v xml:space="preserve"> </v>
      </c>
      <c r="G179" s="405" t="str">
        <f t="shared" si="7"/>
        <v xml:space="preserve"> </v>
      </c>
      <c r="H179" s="406" t="str">
        <f t="shared" si="8"/>
        <v xml:space="preserve"> </v>
      </c>
      <c r="I179" s="257"/>
      <c r="J179" s="308"/>
    </row>
    <row r="180" spans="6:10" x14ac:dyDescent="0.25">
      <c r="F180" s="404" t="str">
        <f t="shared" si="6"/>
        <v xml:space="preserve"> </v>
      </c>
      <c r="G180" s="405" t="str">
        <f t="shared" si="7"/>
        <v xml:space="preserve"> </v>
      </c>
      <c r="H180" s="406" t="str">
        <f t="shared" si="8"/>
        <v xml:space="preserve"> </v>
      </c>
      <c r="I180" s="257"/>
      <c r="J180" s="308"/>
    </row>
    <row r="181" spans="6:10" x14ac:dyDescent="0.25">
      <c r="F181" s="404" t="str">
        <f t="shared" si="6"/>
        <v xml:space="preserve"> </v>
      </c>
      <c r="G181" s="405" t="str">
        <f t="shared" si="7"/>
        <v xml:space="preserve"> </v>
      </c>
      <c r="H181" s="406" t="str">
        <f t="shared" si="8"/>
        <v xml:space="preserve"> </v>
      </c>
      <c r="I181" s="257"/>
      <c r="J181" s="308"/>
    </row>
    <row r="182" spans="6:10" x14ac:dyDescent="0.25">
      <c r="F182" s="404" t="str">
        <f t="shared" si="6"/>
        <v xml:space="preserve"> </v>
      </c>
      <c r="G182" s="405" t="str">
        <f t="shared" si="7"/>
        <v xml:space="preserve"> </v>
      </c>
      <c r="H182" s="406" t="str">
        <f t="shared" si="8"/>
        <v xml:space="preserve"> </v>
      </c>
      <c r="I182" s="257"/>
      <c r="J182" s="308"/>
    </row>
    <row r="183" spans="6:10" x14ac:dyDescent="0.25">
      <c r="F183" s="404" t="str">
        <f t="shared" si="6"/>
        <v xml:space="preserve"> </v>
      </c>
      <c r="G183" s="405" t="str">
        <f t="shared" si="7"/>
        <v xml:space="preserve"> </v>
      </c>
      <c r="H183" s="406" t="str">
        <f t="shared" si="8"/>
        <v xml:space="preserve"> </v>
      </c>
      <c r="I183" s="257"/>
      <c r="J183" s="308"/>
    </row>
    <row r="184" spans="6:10" x14ac:dyDescent="0.25">
      <c r="F184" s="404" t="str">
        <f t="shared" si="6"/>
        <v xml:space="preserve"> </v>
      </c>
      <c r="G184" s="405" t="str">
        <f t="shared" si="7"/>
        <v xml:space="preserve"> </v>
      </c>
      <c r="H184" s="406" t="str">
        <f t="shared" si="8"/>
        <v xml:space="preserve"> </v>
      </c>
      <c r="I184" s="257"/>
      <c r="J184" s="308"/>
    </row>
    <row r="185" spans="6:10" x14ac:dyDescent="0.25">
      <c r="F185" s="404" t="str">
        <f t="shared" si="6"/>
        <v xml:space="preserve"> </v>
      </c>
      <c r="G185" s="405" t="str">
        <f t="shared" si="7"/>
        <v xml:space="preserve"> </v>
      </c>
      <c r="H185" s="406" t="str">
        <f t="shared" si="8"/>
        <v xml:space="preserve"> </v>
      </c>
      <c r="I185" s="257"/>
      <c r="J185" s="308"/>
    </row>
    <row r="186" spans="6:10" x14ac:dyDescent="0.25">
      <c r="F186" s="404" t="str">
        <f t="shared" si="6"/>
        <v xml:space="preserve"> </v>
      </c>
      <c r="G186" s="405" t="str">
        <f t="shared" si="7"/>
        <v xml:space="preserve"> </v>
      </c>
      <c r="H186" s="406" t="str">
        <f t="shared" si="8"/>
        <v xml:space="preserve"> </v>
      </c>
      <c r="I186" s="257"/>
      <c r="J186" s="308"/>
    </row>
    <row r="187" spans="6:10" x14ac:dyDescent="0.25">
      <c r="F187" s="404" t="str">
        <f t="shared" si="6"/>
        <v xml:space="preserve"> </v>
      </c>
      <c r="G187" s="405" t="str">
        <f t="shared" si="7"/>
        <v xml:space="preserve"> </v>
      </c>
      <c r="H187" s="406" t="str">
        <f t="shared" si="8"/>
        <v xml:space="preserve"> </v>
      </c>
      <c r="I187" s="257"/>
      <c r="J187" s="308"/>
    </row>
    <row r="188" spans="6:10" x14ac:dyDescent="0.25">
      <c r="F188" s="404" t="str">
        <f t="shared" si="6"/>
        <v xml:space="preserve"> </v>
      </c>
      <c r="G188" s="405" t="str">
        <f t="shared" si="7"/>
        <v xml:space="preserve"> </v>
      </c>
      <c r="H188" s="406" t="str">
        <f t="shared" si="8"/>
        <v xml:space="preserve"> </v>
      </c>
      <c r="I188" s="257"/>
      <c r="J188" s="308"/>
    </row>
    <row r="189" spans="6:10" x14ac:dyDescent="0.25">
      <c r="F189" s="404" t="str">
        <f t="shared" si="6"/>
        <v xml:space="preserve"> </v>
      </c>
      <c r="G189" s="405" t="str">
        <f t="shared" si="7"/>
        <v xml:space="preserve"> </v>
      </c>
      <c r="H189" s="406" t="str">
        <f t="shared" si="8"/>
        <v xml:space="preserve"> </v>
      </c>
      <c r="I189" s="257"/>
      <c r="J189" s="308"/>
    </row>
    <row r="190" spans="6:10" x14ac:dyDescent="0.25">
      <c r="F190" s="404" t="str">
        <f t="shared" si="6"/>
        <v xml:space="preserve"> </v>
      </c>
      <c r="G190" s="405" t="str">
        <f t="shared" si="7"/>
        <v xml:space="preserve"> </v>
      </c>
      <c r="H190" s="406" t="str">
        <f t="shared" si="8"/>
        <v xml:space="preserve"> </v>
      </c>
      <c r="I190" s="257"/>
      <c r="J190" s="308"/>
    </row>
    <row r="191" spans="6:10" x14ac:dyDescent="0.25">
      <c r="F191" s="404" t="str">
        <f t="shared" si="6"/>
        <v xml:space="preserve"> </v>
      </c>
      <c r="G191" s="405" t="str">
        <f t="shared" si="7"/>
        <v xml:space="preserve"> </v>
      </c>
      <c r="H191" s="406" t="str">
        <f t="shared" si="8"/>
        <v xml:space="preserve"> </v>
      </c>
      <c r="I191" s="257"/>
      <c r="J191" s="308"/>
    </row>
    <row r="192" spans="6:10" x14ac:dyDescent="0.25">
      <c r="F192" s="404" t="str">
        <f t="shared" si="6"/>
        <v xml:space="preserve"> </v>
      </c>
      <c r="G192" s="405" t="str">
        <f t="shared" si="7"/>
        <v xml:space="preserve"> </v>
      </c>
      <c r="H192" s="406" t="str">
        <f t="shared" si="8"/>
        <v xml:space="preserve"> </v>
      </c>
      <c r="I192" s="257"/>
      <c r="J192" s="308"/>
    </row>
    <row r="193" spans="6:10" x14ac:dyDescent="0.25">
      <c r="F193" s="404" t="str">
        <f t="shared" si="6"/>
        <v xml:space="preserve"> </v>
      </c>
      <c r="G193" s="405" t="str">
        <f t="shared" si="7"/>
        <v xml:space="preserve"> </v>
      </c>
      <c r="H193" s="406" t="str">
        <f t="shared" si="8"/>
        <v xml:space="preserve"> </v>
      </c>
      <c r="I193" s="257"/>
      <c r="J193" s="308"/>
    </row>
    <row r="194" spans="6:10" x14ac:dyDescent="0.25">
      <c r="F194" s="404" t="str">
        <f t="shared" si="6"/>
        <v xml:space="preserve"> </v>
      </c>
      <c r="G194" s="405" t="str">
        <f t="shared" si="7"/>
        <v xml:space="preserve"> </v>
      </c>
      <c r="H194" s="406" t="str">
        <f t="shared" si="8"/>
        <v xml:space="preserve"> </v>
      </c>
      <c r="I194" s="257"/>
      <c r="J194" s="308"/>
    </row>
    <row r="195" spans="6:10" x14ac:dyDescent="0.25">
      <c r="F195" s="404" t="str">
        <f t="shared" si="6"/>
        <v xml:space="preserve"> </v>
      </c>
      <c r="G195" s="405" t="str">
        <f t="shared" si="7"/>
        <v xml:space="preserve"> </v>
      </c>
      <c r="H195" s="406" t="str">
        <f t="shared" si="8"/>
        <v xml:space="preserve"> </v>
      </c>
      <c r="I195" s="257"/>
      <c r="J195" s="308"/>
    </row>
    <row r="196" spans="6:10" x14ac:dyDescent="0.25">
      <c r="F196" s="404" t="str">
        <f t="shared" si="6"/>
        <v xml:space="preserve"> </v>
      </c>
      <c r="G196" s="405" t="str">
        <f t="shared" si="7"/>
        <v xml:space="preserve"> </v>
      </c>
      <c r="H196" s="406" t="str">
        <f t="shared" si="8"/>
        <v xml:space="preserve"> </v>
      </c>
      <c r="I196" s="257"/>
      <c r="J196" s="308"/>
    </row>
    <row r="197" spans="6:10" x14ac:dyDescent="0.25">
      <c r="F197" s="404" t="str">
        <f t="shared" si="6"/>
        <v xml:space="preserve"> </v>
      </c>
      <c r="G197" s="405" t="str">
        <f t="shared" si="7"/>
        <v xml:space="preserve"> </v>
      </c>
      <c r="H197" s="406" t="str">
        <f t="shared" si="8"/>
        <v xml:space="preserve"> </v>
      </c>
      <c r="I197" s="257"/>
      <c r="J197" s="308"/>
    </row>
    <row r="198" spans="6:10" x14ac:dyDescent="0.25">
      <c r="F198" s="404" t="str">
        <f t="shared" si="6"/>
        <v xml:space="preserve"> </v>
      </c>
      <c r="G198" s="405" t="str">
        <f t="shared" si="7"/>
        <v xml:space="preserve"> </v>
      </c>
      <c r="H198" s="406" t="str">
        <f t="shared" si="8"/>
        <v xml:space="preserve"> </v>
      </c>
      <c r="I198" s="257"/>
      <c r="J198" s="308"/>
    </row>
    <row r="199" spans="6:10" x14ac:dyDescent="0.25">
      <c r="F199" s="404" t="str">
        <f t="shared" si="6"/>
        <v xml:space="preserve"> </v>
      </c>
      <c r="G199" s="405" t="str">
        <f t="shared" si="7"/>
        <v xml:space="preserve"> </v>
      </c>
      <c r="H199" s="406" t="str">
        <f t="shared" si="8"/>
        <v xml:space="preserve"> </v>
      </c>
      <c r="I199" s="257"/>
      <c r="J199" s="308"/>
    </row>
    <row r="200" spans="6:10" x14ac:dyDescent="0.25">
      <c r="F200" s="404" t="str">
        <f t="shared" si="6"/>
        <v xml:space="preserve"> </v>
      </c>
      <c r="G200" s="405" t="str">
        <f t="shared" si="7"/>
        <v xml:space="preserve"> </v>
      </c>
      <c r="H200" s="406" t="str">
        <f t="shared" si="8"/>
        <v xml:space="preserve"> </v>
      </c>
      <c r="I200" s="257"/>
      <c r="J200" s="308"/>
    </row>
    <row r="201" spans="6:10" x14ac:dyDescent="0.25">
      <c r="F201" s="404" t="str">
        <f t="shared" si="6"/>
        <v xml:space="preserve"> </v>
      </c>
      <c r="G201" s="405" t="str">
        <f t="shared" si="7"/>
        <v xml:space="preserve"> </v>
      </c>
      <c r="H201" s="406" t="str">
        <f t="shared" si="8"/>
        <v xml:space="preserve"> </v>
      </c>
      <c r="I201" s="257"/>
      <c r="J201" s="308"/>
    </row>
    <row r="202" spans="6:10" x14ac:dyDescent="0.25">
      <c r="F202" s="404" t="str">
        <f t="shared" si="6"/>
        <v xml:space="preserve"> </v>
      </c>
      <c r="G202" s="405" t="str">
        <f t="shared" si="7"/>
        <v xml:space="preserve"> </v>
      </c>
      <c r="H202" s="406" t="str">
        <f t="shared" si="8"/>
        <v xml:space="preserve"> </v>
      </c>
      <c r="I202" s="257"/>
      <c r="J202" s="308"/>
    </row>
    <row r="203" spans="6:10" x14ac:dyDescent="0.25">
      <c r="F203" s="404" t="str">
        <f t="shared" ref="F203:F266" si="9">IF(E203-D203=0," ",E203-D203)</f>
        <v xml:space="preserve"> </v>
      </c>
      <c r="G203" s="405" t="str">
        <f t="shared" ref="G203:G266" si="10">IFERROR(E203/D203%," ")</f>
        <v xml:space="preserve"> </v>
      </c>
      <c r="H203" s="406" t="str">
        <f t="shared" ref="H203:H266" si="11">IFERROR(IF(A203=0,IF(ABS(F203)&lt;$H$6," ",IF(F203=0," ",F203))," ")," ")</f>
        <v xml:space="preserve"> </v>
      </c>
      <c r="I203" s="257"/>
      <c r="J203" s="308"/>
    </row>
    <row r="204" spans="6:10" x14ac:dyDescent="0.25">
      <c r="F204" s="404" t="str">
        <f t="shared" si="9"/>
        <v xml:space="preserve"> </v>
      </c>
      <c r="G204" s="405" t="str">
        <f t="shared" si="10"/>
        <v xml:space="preserve"> </v>
      </c>
      <c r="H204" s="406" t="str">
        <f t="shared" si="11"/>
        <v xml:space="preserve"> </v>
      </c>
      <c r="I204" s="257"/>
      <c r="J204" s="308"/>
    </row>
    <row r="205" spans="6:10" x14ac:dyDescent="0.25">
      <c r="F205" s="404" t="str">
        <f t="shared" si="9"/>
        <v xml:space="preserve"> </v>
      </c>
      <c r="G205" s="405" t="str">
        <f t="shared" si="10"/>
        <v xml:space="preserve"> </v>
      </c>
      <c r="H205" s="406" t="str">
        <f t="shared" si="11"/>
        <v xml:space="preserve"> </v>
      </c>
      <c r="I205" s="257"/>
      <c r="J205" s="308"/>
    </row>
    <row r="206" spans="6:10" x14ac:dyDescent="0.25">
      <c r="F206" s="404" t="str">
        <f t="shared" si="9"/>
        <v xml:space="preserve"> </v>
      </c>
      <c r="G206" s="405" t="str">
        <f t="shared" si="10"/>
        <v xml:space="preserve"> </v>
      </c>
      <c r="H206" s="406" t="str">
        <f t="shared" si="11"/>
        <v xml:space="preserve"> </v>
      </c>
      <c r="I206" s="257"/>
      <c r="J206" s="308"/>
    </row>
    <row r="207" spans="6:10" x14ac:dyDescent="0.25">
      <c r="F207" s="404" t="str">
        <f t="shared" si="9"/>
        <v xml:space="preserve"> </v>
      </c>
      <c r="G207" s="405" t="str">
        <f t="shared" si="10"/>
        <v xml:space="preserve"> </v>
      </c>
      <c r="H207" s="406" t="str">
        <f t="shared" si="11"/>
        <v xml:space="preserve"> </v>
      </c>
      <c r="I207" s="257"/>
      <c r="J207" s="308"/>
    </row>
    <row r="208" spans="6:10" x14ac:dyDescent="0.25">
      <c r="F208" s="404" t="str">
        <f t="shared" si="9"/>
        <v xml:space="preserve"> </v>
      </c>
      <c r="G208" s="405" t="str">
        <f t="shared" si="10"/>
        <v xml:space="preserve"> </v>
      </c>
      <c r="H208" s="406" t="str">
        <f t="shared" si="11"/>
        <v xml:space="preserve"> </v>
      </c>
      <c r="I208" s="257"/>
      <c r="J208" s="308"/>
    </row>
    <row r="209" spans="6:10" x14ac:dyDescent="0.25">
      <c r="F209" s="404" t="str">
        <f t="shared" si="9"/>
        <v xml:space="preserve"> </v>
      </c>
      <c r="G209" s="405" t="str">
        <f t="shared" si="10"/>
        <v xml:space="preserve"> </v>
      </c>
      <c r="H209" s="406" t="str">
        <f t="shared" si="11"/>
        <v xml:space="preserve"> </v>
      </c>
      <c r="I209" s="257"/>
      <c r="J209" s="308"/>
    </row>
    <row r="210" spans="6:10" x14ac:dyDescent="0.25">
      <c r="F210" s="404" t="str">
        <f t="shared" si="9"/>
        <v xml:space="preserve"> </v>
      </c>
      <c r="G210" s="405" t="str">
        <f t="shared" si="10"/>
        <v xml:space="preserve"> </v>
      </c>
      <c r="H210" s="406" t="str">
        <f t="shared" si="11"/>
        <v xml:space="preserve"> </v>
      </c>
      <c r="I210" s="257"/>
      <c r="J210" s="308"/>
    </row>
    <row r="211" spans="6:10" x14ac:dyDescent="0.25">
      <c r="F211" s="404" t="str">
        <f t="shared" si="9"/>
        <v xml:space="preserve"> </v>
      </c>
      <c r="G211" s="405" t="str">
        <f t="shared" si="10"/>
        <v xml:space="preserve"> </v>
      </c>
      <c r="H211" s="406" t="str">
        <f t="shared" si="11"/>
        <v xml:space="preserve"> </v>
      </c>
      <c r="I211" s="257"/>
      <c r="J211" s="308"/>
    </row>
    <row r="212" spans="6:10" x14ac:dyDescent="0.25">
      <c r="F212" s="404" t="str">
        <f t="shared" si="9"/>
        <v xml:space="preserve"> </v>
      </c>
      <c r="G212" s="405" t="str">
        <f t="shared" si="10"/>
        <v xml:space="preserve"> </v>
      </c>
      <c r="H212" s="406" t="str">
        <f t="shared" si="11"/>
        <v xml:space="preserve"> </v>
      </c>
      <c r="I212" s="257"/>
      <c r="J212" s="308"/>
    </row>
    <row r="213" spans="6:10" x14ac:dyDescent="0.25">
      <c r="F213" s="404" t="str">
        <f t="shared" si="9"/>
        <v xml:space="preserve"> </v>
      </c>
      <c r="G213" s="405" t="str">
        <f t="shared" si="10"/>
        <v xml:space="preserve"> </v>
      </c>
      <c r="H213" s="406" t="str">
        <f t="shared" si="11"/>
        <v xml:space="preserve"> </v>
      </c>
      <c r="I213" s="257"/>
      <c r="J213" s="308"/>
    </row>
    <row r="214" spans="6:10" x14ac:dyDescent="0.25">
      <c r="F214" s="404" t="str">
        <f t="shared" si="9"/>
        <v xml:space="preserve"> </v>
      </c>
      <c r="G214" s="405" t="str">
        <f t="shared" si="10"/>
        <v xml:space="preserve"> </v>
      </c>
      <c r="H214" s="406" t="str">
        <f t="shared" si="11"/>
        <v xml:space="preserve"> </v>
      </c>
      <c r="I214" s="257"/>
      <c r="J214" s="308"/>
    </row>
    <row r="215" spans="6:10" x14ac:dyDescent="0.25">
      <c r="F215" s="404" t="str">
        <f t="shared" si="9"/>
        <v xml:space="preserve"> </v>
      </c>
      <c r="G215" s="405" t="str">
        <f t="shared" si="10"/>
        <v xml:space="preserve"> </v>
      </c>
      <c r="H215" s="406" t="str">
        <f t="shared" si="11"/>
        <v xml:space="preserve"> </v>
      </c>
      <c r="I215" s="257"/>
      <c r="J215" s="308"/>
    </row>
    <row r="216" spans="6:10" x14ac:dyDescent="0.25">
      <c r="F216" s="404" t="str">
        <f t="shared" si="9"/>
        <v xml:space="preserve"> </v>
      </c>
      <c r="G216" s="405" t="str">
        <f t="shared" si="10"/>
        <v xml:space="preserve"> </v>
      </c>
      <c r="H216" s="406" t="str">
        <f t="shared" si="11"/>
        <v xml:space="preserve"> </v>
      </c>
      <c r="I216" s="257"/>
      <c r="J216" s="308"/>
    </row>
    <row r="217" spans="6:10" x14ac:dyDescent="0.25">
      <c r="F217" s="404" t="str">
        <f t="shared" si="9"/>
        <v xml:space="preserve"> </v>
      </c>
      <c r="G217" s="405" t="str">
        <f t="shared" si="10"/>
        <v xml:space="preserve"> </v>
      </c>
      <c r="H217" s="406" t="str">
        <f t="shared" si="11"/>
        <v xml:space="preserve"> </v>
      </c>
      <c r="I217" s="257"/>
      <c r="J217" s="308"/>
    </row>
    <row r="218" spans="6:10" x14ac:dyDescent="0.25">
      <c r="F218" s="404" t="str">
        <f t="shared" si="9"/>
        <v xml:space="preserve"> </v>
      </c>
      <c r="G218" s="405" t="str">
        <f t="shared" si="10"/>
        <v xml:space="preserve"> </v>
      </c>
      <c r="H218" s="406" t="str">
        <f t="shared" si="11"/>
        <v xml:space="preserve"> </v>
      </c>
      <c r="I218" s="257"/>
      <c r="J218" s="308"/>
    </row>
    <row r="219" spans="6:10" x14ac:dyDescent="0.25">
      <c r="F219" s="404" t="str">
        <f t="shared" si="9"/>
        <v xml:space="preserve"> </v>
      </c>
      <c r="G219" s="405" t="str">
        <f t="shared" si="10"/>
        <v xml:space="preserve"> </v>
      </c>
      <c r="H219" s="406" t="str">
        <f t="shared" si="11"/>
        <v xml:space="preserve"> </v>
      </c>
      <c r="I219" s="257"/>
      <c r="J219" s="308"/>
    </row>
    <row r="220" spans="6:10" x14ac:dyDescent="0.25">
      <c r="F220" s="404" t="str">
        <f t="shared" si="9"/>
        <v xml:space="preserve"> </v>
      </c>
      <c r="G220" s="405" t="str">
        <f t="shared" si="10"/>
        <v xml:space="preserve"> </v>
      </c>
      <c r="H220" s="406" t="str">
        <f t="shared" si="11"/>
        <v xml:space="preserve"> </v>
      </c>
      <c r="I220" s="257"/>
      <c r="J220" s="308"/>
    </row>
    <row r="221" spans="6:10" x14ac:dyDescent="0.25">
      <c r="F221" s="404" t="str">
        <f t="shared" si="9"/>
        <v xml:space="preserve"> </v>
      </c>
      <c r="G221" s="405" t="str">
        <f t="shared" si="10"/>
        <v xml:space="preserve"> </v>
      </c>
      <c r="H221" s="406" t="str">
        <f t="shared" si="11"/>
        <v xml:space="preserve"> </v>
      </c>
      <c r="I221" s="257"/>
      <c r="J221" s="308"/>
    </row>
    <row r="222" spans="6:10" x14ac:dyDescent="0.25">
      <c r="F222" s="404" t="str">
        <f t="shared" si="9"/>
        <v xml:space="preserve"> </v>
      </c>
      <c r="G222" s="405" t="str">
        <f t="shared" si="10"/>
        <v xml:space="preserve"> </v>
      </c>
      <c r="H222" s="406" t="str">
        <f t="shared" si="11"/>
        <v xml:space="preserve"> </v>
      </c>
      <c r="I222" s="257"/>
      <c r="J222" s="308"/>
    </row>
    <row r="223" spans="6:10" x14ac:dyDescent="0.25">
      <c r="F223" s="404" t="str">
        <f t="shared" si="9"/>
        <v xml:space="preserve"> </v>
      </c>
      <c r="G223" s="405" t="str">
        <f t="shared" si="10"/>
        <v xml:space="preserve"> </v>
      </c>
      <c r="H223" s="406" t="str">
        <f t="shared" si="11"/>
        <v xml:space="preserve"> </v>
      </c>
      <c r="I223" s="257"/>
      <c r="J223" s="308"/>
    </row>
    <row r="224" spans="6:10" x14ac:dyDescent="0.25">
      <c r="F224" s="404" t="str">
        <f t="shared" si="9"/>
        <v xml:space="preserve"> </v>
      </c>
      <c r="G224" s="405" t="str">
        <f t="shared" si="10"/>
        <v xml:space="preserve"> </v>
      </c>
      <c r="H224" s="406" t="str">
        <f t="shared" si="11"/>
        <v xml:space="preserve"> </v>
      </c>
      <c r="I224" s="257"/>
      <c r="J224" s="308"/>
    </row>
    <row r="225" spans="6:10" x14ac:dyDescent="0.25">
      <c r="F225" s="404" t="str">
        <f t="shared" si="9"/>
        <v xml:space="preserve"> </v>
      </c>
      <c r="G225" s="405" t="str">
        <f t="shared" si="10"/>
        <v xml:space="preserve"> </v>
      </c>
      <c r="H225" s="406" t="str">
        <f t="shared" si="11"/>
        <v xml:space="preserve"> </v>
      </c>
      <c r="I225" s="257"/>
      <c r="J225" s="308"/>
    </row>
    <row r="226" spans="6:10" x14ac:dyDescent="0.25">
      <c r="F226" s="404" t="str">
        <f t="shared" si="9"/>
        <v xml:space="preserve"> </v>
      </c>
      <c r="G226" s="405" t="str">
        <f t="shared" si="10"/>
        <v xml:space="preserve"> </v>
      </c>
      <c r="H226" s="406" t="str">
        <f t="shared" si="11"/>
        <v xml:space="preserve"> </v>
      </c>
      <c r="I226" s="257"/>
      <c r="J226" s="308"/>
    </row>
    <row r="227" spans="6:10" x14ac:dyDescent="0.25">
      <c r="F227" s="404" t="str">
        <f t="shared" si="9"/>
        <v xml:space="preserve"> </v>
      </c>
      <c r="G227" s="405" t="str">
        <f t="shared" si="10"/>
        <v xml:space="preserve"> </v>
      </c>
      <c r="H227" s="406" t="str">
        <f t="shared" si="11"/>
        <v xml:space="preserve"> </v>
      </c>
      <c r="I227" s="257"/>
      <c r="J227" s="308"/>
    </row>
    <row r="228" spans="6:10" x14ac:dyDescent="0.25">
      <c r="F228" s="404" t="str">
        <f t="shared" si="9"/>
        <v xml:space="preserve"> </v>
      </c>
      <c r="G228" s="405" t="str">
        <f t="shared" si="10"/>
        <v xml:space="preserve"> </v>
      </c>
      <c r="H228" s="406" t="str">
        <f t="shared" si="11"/>
        <v xml:space="preserve"> </v>
      </c>
      <c r="I228" s="257"/>
      <c r="J228" s="308"/>
    </row>
    <row r="229" spans="6:10" x14ac:dyDescent="0.25">
      <c r="F229" s="404" t="str">
        <f t="shared" si="9"/>
        <v xml:space="preserve"> </v>
      </c>
      <c r="G229" s="405" t="str">
        <f t="shared" si="10"/>
        <v xml:space="preserve"> </v>
      </c>
      <c r="H229" s="406" t="str">
        <f t="shared" si="11"/>
        <v xml:space="preserve"> </v>
      </c>
      <c r="I229" s="257"/>
      <c r="J229" s="308"/>
    </row>
    <row r="230" spans="6:10" x14ac:dyDescent="0.25">
      <c r="F230" s="404" t="str">
        <f t="shared" si="9"/>
        <v xml:space="preserve"> </v>
      </c>
      <c r="G230" s="405" t="str">
        <f t="shared" si="10"/>
        <v xml:space="preserve"> </v>
      </c>
      <c r="H230" s="406" t="str">
        <f t="shared" si="11"/>
        <v xml:space="preserve"> </v>
      </c>
      <c r="I230" s="257"/>
      <c r="J230" s="308"/>
    </row>
    <row r="231" spans="6:10" x14ac:dyDescent="0.25">
      <c r="F231" s="404" t="str">
        <f t="shared" si="9"/>
        <v xml:space="preserve"> </v>
      </c>
      <c r="G231" s="405" t="str">
        <f t="shared" si="10"/>
        <v xml:space="preserve"> </v>
      </c>
      <c r="H231" s="406" t="str">
        <f t="shared" si="11"/>
        <v xml:space="preserve"> </v>
      </c>
      <c r="I231" s="257"/>
      <c r="J231" s="308"/>
    </row>
    <row r="232" spans="6:10" x14ac:dyDescent="0.25">
      <c r="F232" s="404" t="str">
        <f t="shared" si="9"/>
        <v xml:space="preserve"> </v>
      </c>
      <c r="G232" s="405" t="str">
        <f t="shared" si="10"/>
        <v xml:space="preserve"> </v>
      </c>
      <c r="H232" s="406" t="str">
        <f t="shared" si="11"/>
        <v xml:space="preserve"> </v>
      </c>
      <c r="I232" s="257"/>
      <c r="J232" s="308"/>
    </row>
    <row r="233" spans="6:10" x14ac:dyDescent="0.25">
      <c r="F233" s="404" t="str">
        <f t="shared" si="9"/>
        <v xml:space="preserve"> </v>
      </c>
      <c r="G233" s="405" t="str">
        <f t="shared" si="10"/>
        <v xml:space="preserve"> </v>
      </c>
      <c r="H233" s="406" t="str">
        <f t="shared" si="11"/>
        <v xml:space="preserve"> </v>
      </c>
      <c r="I233" s="257"/>
      <c r="J233" s="308"/>
    </row>
    <row r="234" spans="6:10" x14ac:dyDescent="0.25">
      <c r="F234" s="404" t="str">
        <f t="shared" si="9"/>
        <v xml:space="preserve"> </v>
      </c>
      <c r="G234" s="405" t="str">
        <f t="shared" si="10"/>
        <v xml:space="preserve"> </v>
      </c>
      <c r="H234" s="406" t="str">
        <f t="shared" si="11"/>
        <v xml:space="preserve"> </v>
      </c>
      <c r="I234" s="257"/>
      <c r="J234" s="308"/>
    </row>
    <row r="235" spans="6:10" x14ac:dyDescent="0.25">
      <c r="F235" s="404" t="str">
        <f t="shared" si="9"/>
        <v xml:space="preserve"> </v>
      </c>
      <c r="G235" s="405" t="str">
        <f t="shared" si="10"/>
        <v xml:space="preserve"> </v>
      </c>
      <c r="H235" s="406" t="str">
        <f t="shared" si="11"/>
        <v xml:space="preserve"> </v>
      </c>
      <c r="I235" s="257"/>
      <c r="J235" s="308"/>
    </row>
    <row r="236" spans="6:10" x14ac:dyDescent="0.25">
      <c r="F236" s="404" t="str">
        <f t="shared" si="9"/>
        <v xml:space="preserve"> </v>
      </c>
      <c r="G236" s="405" t="str">
        <f t="shared" si="10"/>
        <v xml:space="preserve"> </v>
      </c>
      <c r="H236" s="406" t="str">
        <f t="shared" si="11"/>
        <v xml:space="preserve"> </v>
      </c>
      <c r="I236" s="257"/>
      <c r="J236" s="308"/>
    </row>
    <row r="237" spans="6:10" x14ac:dyDescent="0.25">
      <c r="F237" s="404" t="str">
        <f t="shared" si="9"/>
        <v xml:space="preserve"> </v>
      </c>
      <c r="G237" s="405" t="str">
        <f t="shared" si="10"/>
        <v xml:space="preserve"> </v>
      </c>
      <c r="H237" s="406" t="str">
        <f t="shared" si="11"/>
        <v xml:space="preserve"> </v>
      </c>
      <c r="I237" s="257"/>
      <c r="J237" s="308"/>
    </row>
    <row r="238" spans="6:10" x14ac:dyDescent="0.25">
      <c r="F238" s="404" t="str">
        <f t="shared" si="9"/>
        <v xml:space="preserve"> </v>
      </c>
      <c r="G238" s="405" t="str">
        <f t="shared" si="10"/>
        <v xml:space="preserve"> </v>
      </c>
      <c r="H238" s="406" t="str">
        <f t="shared" si="11"/>
        <v xml:space="preserve"> </v>
      </c>
      <c r="I238" s="257"/>
      <c r="J238" s="308"/>
    </row>
    <row r="239" spans="6:10" x14ac:dyDescent="0.25">
      <c r="F239" s="404" t="str">
        <f t="shared" si="9"/>
        <v xml:space="preserve"> </v>
      </c>
      <c r="G239" s="405" t="str">
        <f t="shared" si="10"/>
        <v xml:space="preserve"> </v>
      </c>
      <c r="H239" s="406" t="str">
        <f t="shared" si="11"/>
        <v xml:space="preserve"> </v>
      </c>
      <c r="I239" s="257"/>
      <c r="J239" s="308"/>
    </row>
    <row r="240" spans="6:10" x14ac:dyDescent="0.25">
      <c r="F240" s="404" t="str">
        <f t="shared" si="9"/>
        <v xml:space="preserve"> </v>
      </c>
      <c r="G240" s="405" t="str">
        <f t="shared" si="10"/>
        <v xml:space="preserve"> </v>
      </c>
      <c r="H240" s="406" t="str">
        <f t="shared" si="11"/>
        <v xml:space="preserve"> </v>
      </c>
      <c r="I240" s="257"/>
      <c r="J240" s="308"/>
    </row>
    <row r="241" spans="6:10" x14ac:dyDescent="0.25">
      <c r="F241" s="404" t="str">
        <f t="shared" si="9"/>
        <v xml:space="preserve"> </v>
      </c>
      <c r="G241" s="405" t="str">
        <f t="shared" si="10"/>
        <v xml:space="preserve"> </v>
      </c>
      <c r="H241" s="406" t="str">
        <f t="shared" si="11"/>
        <v xml:space="preserve"> </v>
      </c>
      <c r="I241" s="257"/>
      <c r="J241" s="308"/>
    </row>
    <row r="242" spans="6:10" x14ac:dyDescent="0.25">
      <c r="F242" s="404" t="str">
        <f t="shared" si="9"/>
        <v xml:space="preserve"> </v>
      </c>
      <c r="G242" s="405" t="str">
        <f t="shared" si="10"/>
        <v xml:space="preserve"> </v>
      </c>
      <c r="H242" s="406" t="str">
        <f t="shared" si="11"/>
        <v xml:space="preserve"> </v>
      </c>
      <c r="I242" s="257"/>
      <c r="J242" s="308"/>
    </row>
    <row r="243" spans="6:10" x14ac:dyDescent="0.25">
      <c r="F243" s="404" t="str">
        <f t="shared" si="9"/>
        <v xml:space="preserve"> </v>
      </c>
      <c r="G243" s="405" t="str">
        <f t="shared" si="10"/>
        <v xml:space="preserve"> </v>
      </c>
      <c r="H243" s="406" t="str">
        <f t="shared" si="11"/>
        <v xml:space="preserve"> </v>
      </c>
      <c r="I243" s="257"/>
      <c r="J243" s="308"/>
    </row>
    <row r="244" spans="6:10" x14ac:dyDescent="0.25">
      <c r="F244" s="404" t="str">
        <f t="shared" si="9"/>
        <v xml:space="preserve"> </v>
      </c>
      <c r="G244" s="405" t="str">
        <f t="shared" si="10"/>
        <v xml:space="preserve"> </v>
      </c>
      <c r="H244" s="406" t="str">
        <f t="shared" si="11"/>
        <v xml:space="preserve"> </v>
      </c>
      <c r="I244" s="257"/>
      <c r="J244" s="308"/>
    </row>
    <row r="245" spans="6:10" x14ac:dyDescent="0.25">
      <c r="F245" s="404" t="str">
        <f t="shared" si="9"/>
        <v xml:space="preserve"> </v>
      </c>
      <c r="G245" s="405" t="str">
        <f t="shared" si="10"/>
        <v xml:space="preserve"> </v>
      </c>
      <c r="H245" s="406" t="str">
        <f t="shared" si="11"/>
        <v xml:space="preserve"> </v>
      </c>
      <c r="I245" s="257"/>
      <c r="J245" s="308"/>
    </row>
    <row r="246" spans="6:10" x14ac:dyDescent="0.25">
      <c r="F246" s="404" t="str">
        <f t="shared" si="9"/>
        <v xml:space="preserve"> </v>
      </c>
      <c r="G246" s="405" t="str">
        <f t="shared" si="10"/>
        <v xml:space="preserve"> </v>
      </c>
      <c r="H246" s="406" t="str">
        <f t="shared" si="11"/>
        <v xml:space="preserve"> </v>
      </c>
      <c r="I246" s="257"/>
      <c r="J246" s="308"/>
    </row>
    <row r="247" spans="6:10" x14ac:dyDescent="0.25">
      <c r="F247" s="404" t="str">
        <f t="shared" si="9"/>
        <v xml:space="preserve"> </v>
      </c>
      <c r="G247" s="405" t="str">
        <f t="shared" si="10"/>
        <v xml:space="preserve"> </v>
      </c>
      <c r="H247" s="406" t="str">
        <f t="shared" si="11"/>
        <v xml:space="preserve"> </v>
      </c>
      <c r="I247" s="257"/>
      <c r="J247" s="308"/>
    </row>
    <row r="248" spans="6:10" x14ac:dyDescent="0.25">
      <c r="F248" s="404" t="str">
        <f t="shared" si="9"/>
        <v xml:space="preserve"> </v>
      </c>
      <c r="G248" s="405" t="str">
        <f t="shared" si="10"/>
        <v xml:space="preserve"> </v>
      </c>
      <c r="H248" s="406" t="str">
        <f t="shared" si="11"/>
        <v xml:space="preserve"> </v>
      </c>
      <c r="I248" s="257"/>
      <c r="J248" s="308"/>
    </row>
    <row r="249" spans="6:10" x14ac:dyDescent="0.25">
      <c r="F249" s="404" t="str">
        <f t="shared" si="9"/>
        <v xml:space="preserve"> </v>
      </c>
      <c r="G249" s="405" t="str">
        <f t="shared" si="10"/>
        <v xml:space="preserve"> </v>
      </c>
      <c r="H249" s="406" t="str">
        <f t="shared" si="11"/>
        <v xml:space="preserve"> </v>
      </c>
      <c r="I249" s="257"/>
      <c r="J249" s="308"/>
    </row>
    <row r="250" spans="6:10" x14ac:dyDescent="0.25">
      <c r="F250" s="404" t="str">
        <f t="shared" si="9"/>
        <v xml:space="preserve"> </v>
      </c>
      <c r="G250" s="405" t="str">
        <f t="shared" si="10"/>
        <v xml:space="preserve"> </v>
      </c>
      <c r="H250" s="406" t="str">
        <f t="shared" si="11"/>
        <v xml:space="preserve"> </v>
      </c>
      <c r="I250" s="257"/>
      <c r="J250" s="308"/>
    </row>
    <row r="251" spans="6:10" x14ac:dyDescent="0.25">
      <c r="F251" s="404" t="str">
        <f t="shared" si="9"/>
        <v xml:space="preserve"> </v>
      </c>
      <c r="G251" s="405" t="str">
        <f t="shared" si="10"/>
        <v xml:space="preserve"> </v>
      </c>
      <c r="H251" s="406" t="str">
        <f t="shared" si="11"/>
        <v xml:space="preserve"> </v>
      </c>
      <c r="I251" s="257"/>
      <c r="J251" s="308"/>
    </row>
    <row r="252" spans="6:10" x14ac:dyDescent="0.25">
      <c r="F252" s="404" t="str">
        <f t="shared" si="9"/>
        <v xml:space="preserve"> </v>
      </c>
      <c r="G252" s="405" t="str">
        <f t="shared" si="10"/>
        <v xml:space="preserve"> </v>
      </c>
      <c r="H252" s="406" t="str">
        <f t="shared" si="11"/>
        <v xml:space="preserve"> </v>
      </c>
      <c r="I252" s="257"/>
      <c r="J252" s="308"/>
    </row>
    <row r="253" spans="6:10" x14ac:dyDescent="0.25">
      <c r="F253" s="404" t="str">
        <f t="shared" si="9"/>
        <v xml:space="preserve"> </v>
      </c>
      <c r="G253" s="405" t="str">
        <f t="shared" si="10"/>
        <v xml:space="preserve"> </v>
      </c>
      <c r="H253" s="406" t="str">
        <f t="shared" si="11"/>
        <v xml:space="preserve"> </v>
      </c>
      <c r="I253" s="257"/>
      <c r="J253" s="308"/>
    </row>
    <row r="254" spans="6:10" x14ac:dyDescent="0.25">
      <c r="F254" s="404" t="str">
        <f t="shared" si="9"/>
        <v xml:space="preserve"> </v>
      </c>
      <c r="G254" s="405" t="str">
        <f t="shared" si="10"/>
        <v xml:space="preserve"> </v>
      </c>
      <c r="H254" s="406" t="str">
        <f t="shared" si="11"/>
        <v xml:space="preserve"> </v>
      </c>
      <c r="I254" s="257"/>
      <c r="J254" s="308"/>
    </row>
    <row r="255" spans="6:10" x14ac:dyDescent="0.25">
      <c r="F255" s="404" t="str">
        <f t="shared" si="9"/>
        <v xml:space="preserve"> </v>
      </c>
      <c r="G255" s="405" t="str">
        <f t="shared" si="10"/>
        <v xml:space="preserve"> </v>
      </c>
      <c r="H255" s="406" t="str">
        <f t="shared" si="11"/>
        <v xml:space="preserve"> </v>
      </c>
      <c r="I255" s="257"/>
      <c r="J255" s="308"/>
    </row>
    <row r="256" spans="6:10" x14ac:dyDescent="0.25">
      <c r="F256" s="404" t="str">
        <f t="shared" si="9"/>
        <v xml:space="preserve"> </v>
      </c>
      <c r="G256" s="405" t="str">
        <f t="shared" si="10"/>
        <v xml:space="preserve"> </v>
      </c>
      <c r="H256" s="406" t="str">
        <f t="shared" si="11"/>
        <v xml:space="preserve"> </v>
      </c>
      <c r="I256" s="257"/>
      <c r="J256" s="308"/>
    </row>
    <row r="257" spans="6:10" x14ac:dyDescent="0.25">
      <c r="F257" s="404" t="str">
        <f t="shared" si="9"/>
        <v xml:space="preserve"> </v>
      </c>
      <c r="G257" s="405" t="str">
        <f t="shared" si="10"/>
        <v xml:space="preserve"> </v>
      </c>
      <c r="H257" s="406" t="str">
        <f t="shared" si="11"/>
        <v xml:space="preserve"> </v>
      </c>
      <c r="I257" s="257"/>
      <c r="J257" s="308"/>
    </row>
    <row r="258" spans="6:10" x14ac:dyDescent="0.25">
      <c r="F258" s="404" t="str">
        <f t="shared" si="9"/>
        <v xml:space="preserve"> </v>
      </c>
      <c r="G258" s="405" t="str">
        <f t="shared" si="10"/>
        <v xml:space="preserve"> </v>
      </c>
      <c r="H258" s="406" t="str">
        <f t="shared" si="11"/>
        <v xml:space="preserve"> </v>
      </c>
      <c r="I258" s="257"/>
      <c r="J258" s="308"/>
    </row>
    <row r="259" spans="6:10" x14ac:dyDescent="0.25">
      <c r="F259" s="404" t="str">
        <f t="shared" si="9"/>
        <v xml:space="preserve"> </v>
      </c>
      <c r="G259" s="405" t="str">
        <f t="shared" si="10"/>
        <v xml:space="preserve"> </v>
      </c>
      <c r="H259" s="406" t="str">
        <f t="shared" si="11"/>
        <v xml:space="preserve"> </v>
      </c>
      <c r="I259" s="257"/>
      <c r="J259" s="308"/>
    </row>
    <row r="260" spans="6:10" x14ac:dyDescent="0.25">
      <c r="F260" s="404" t="str">
        <f t="shared" si="9"/>
        <v xml:space="preserve"> </v>
      </c>
      <c r="G260" s="405" t="str">
        <f t="shared" si="10"/>
        <v xml:space="preserve"> </v>
      </c>
      <c r="H260" s="406" t="str">
        <f t="shared" si="11"/>
        <v xml:space="preserve"> </v>
      </c>
      <c r="I260" s="257"/>
      <c r="J260" s="308"/>
    </row>
    <row r="261" spans="6:10" x14ac:dyDescent="0.25">
      <c r="F261" s="404" t="str">
        <f t="shared" si="9"/>
        <v xml:space="preserve"> </v>
      </c>
      <c r="G261" s="405" t="str">
        <f t="shared" si="10"/>
        <v xml:space="preserve"> </v>
      </c>
      <c r="H261" s="406" t="str">
        <f t="shared" si="11"/>
        <v xml:space="preserve"> </v>
      </c>
      <c r="I261" s="257"/>
      <c r="J261" s="308"/>
    </row>
    <row r="262" spans="6:10" x14ac:dyDescent="0.25">
      <c r="F262" s="404" t="str">
        <f t="shared" si="9"/>
        <v xml:space="preserve"> </v>
      </c>
      <c r="G262" s="405" t="str">
        <f t="shared" si="10"/>
        <v xml:space="preserve"> </v>
      </c>
      <c r="H262" s="406" t="str">
        <f t="shared" si="11"/>
        <v xml:space="preserve"> </v>
      </c>
      <c r="I262" s="257"/>
      <c r="J262" s="308"/>
    </row>
    <row r="263" spans="6:10" x14ac:dyDescent="0.25">
      <c r="F263" s="404" t="str">
        <f t="shared" si="9"/>
        <v xml:space="preserve"> </v>
      </c>
      <c r="G263" s="405" t="str">
        <f t="shared" si="10"/>
        <v xml:space="preserve"> </v>
      </c>
      <c r="H263" s="406" t="str">
        <f t="shared" si="11"/>
        <v xml:space="preserve"> </v>
      </c>
      <c r="I263" s="257"/>
      <c r="J263" s="308"/>
    </row>
    <row r="264" spans="6:10" x14ac:dyDescent="0.25">
      <c r="F264" s="404" t="str">
        <f t="shared" si="9"/>
        <v xml:space="preserve"> </v>
      </c>
      <c r="G264" s="405" t="str">
        <f t="shared" si="10"/>
        <v xml:space="preserve"> </v>
      </c>
      <c r="H264" s="406" t="str">
        <f t="shared" si="11"/>
        <v xml:space="preserve"> </v>
      </c>
      <c r="I264" s="257"/>
      <c r="J264" s="308"/>
    </row>
    <row r="265" spans="6:10" x14ac:dyDescent="0.25">
      <c r="F265" s="404" t="str">
        <f t="shared" si="9"/>
        <v xml:space="preserve"> </v>
      </c>
      <c r="G265" s="405" t="str">
        <f t="shared" si="10"/>
        <v xml:space="preserve"> </v>
      </c>
      <c r="H265" s="406" t="str">
        <f t="shared" si="11"/>
        <v xml:space="preserve"> </v>
      </c>
      <c r="I265" s="257"/>
      <c r="J265" s="308"/>
    </row>
    <row r="266" spans="6:10" x14ac:dyDescent="0.25">
      <c r="F266" s="404" t="str">
        <f t="shared" si="9"/>
        <v xml:space="preserve"> </v>
      </c>
      <c r="G266" s="405" t="str">
        <f t="shared" si="10"/>
        <v xml:space="preserve"> </v>
      </c>
      <c r="H266" s="406" t="str">
        <f t="shared" si="11"/>
        <v xml:space="preserve"> </v>
      </c>
      <c r="I266" s="257"/>
      <c r="J266" s="308"/>
    </row>
    <row r="267" spans="6:10" x14ac:dyDescent="0.25">
      <c r="F267" s="404" t="str">
        <f t="shared" ref="F267:F330" si="12">IF(E267-D267=0," ",E267-D267)</f>
        <v xml:space="preserve"> </v>
      </c>
      <c r="G267" s="405" t="str">
        <f t="shared" ref="G267:G330" si="13">IFERROR(E267/D267%," ")</f>
        <v xml:space="preserve"> </v>
      </c>
      <c r="H267" s="406" t="str">
        <f t="shared" ref="H267:H330" si="14">IFERROR(IF(A267=0,IF(ABS(F267)&lt;$H$6," ",IF(F267=0," ",F267))," ")," ")</f>
        <v xml:space="preserve"> </v>
      </c>
      <c r="I267" s="257"/>
      <c r="J267" s="308"/>
    </row>
    <row r="268" spans="6:10" x14ac:dyDescent="0.25">
      <c r="F268" s="404" t="str">
        <f t="shared" si="12"/>
        <v xml:space="preserve"> </v>
      </c>
      <c r="G268" s="405" t="str">
        <f t="shared" si="13"/>
        <v xml:space="preserve"> </v>
      </c>
      <c r="H268" s="406" t="str">
        <f t="shared" si="14"/>
        <v xml:space="preserve"> </v>
      </c>
      <c r="I268" s="257"/>
      <c r="J268" s="308"/>
    </row>
    <row r="269" spans="6:10" x14ac:dyDescent="0.25">
      <c r="F269" s="404" t="str">
        <f t="shared" si="12"/>
        <v xml:space="preserve"> </v>
      </c>
      <c r="G269" s="405" t="str">
        <f t="shared" si="13"/>
        <v xml:space="preserve"> </v>
      </c>
      <c r="H269" s="406" t="str">
        <f t="shared" si="14"/>
        <v xml:space="preserve"> </v>
      </c>
      <c r="I269" s="257"/>
      <c r="J269" s="308"/>
    </row>
    <row r="270" spans="6:10" x14ac:dyDescent="0.25">
      <c r="F270" s="404" t="str">
        <f t="shared" si="12"/>
        <v xml:space="preserve"> </v>
      </c>
      <c r="G270" s="405" t="str">
        <f t="shared" si="13"/>
        <v xml:space="preserve"> </v>
      </c>
      <c r="H270" s="406" t="str">
        <f t="shared" si="14"/>
        <v xml:space="preserve"> </v>
      </c>
      <c r="I270" s="257"/>
      <c r="J270" s="308"/>
    </row>
    <row r="271" spans="6:10" x14ac:dyDescent="0.25">
      <c r="F271" s="404" t="str">
        <f t="shared" si="12"/>
        <v xml:space="preserve"> </v>
      </c>
      <c r="G271" s="405" t="str">
        <f t="shared" si="13"/>
        <v xml:space="preserve"> </v>
      </c>
      <c r="H271" s="406" t="str">
        <f t="shared" si="14"/>
        <v xml:space="preserve"> </v>
      </c>
      <c r="I271" s="257"/>
      <c r="J271" s="308"/>
    </row>
    <row r="272" spans="6:10" x14ac:dyDescent="0.25">
      <c r="F272" s="404" t="str">
        <f t="shared" si="12"/>
        <v xml:space="preserve"> </v>
      </c>
      <c r="G272" s="405" t="str">
        <f t="shared" si="13"/>
        <v xml:space="preserve"> </v>
      </c>
      <c r="H272" s="406" t="str">
        <f t="shared" si="14"/>
        <v xml:space="preserve"> </v>
      </c>
      <c r="I272" s="257"/>
      <c r="J272" s="308"/>
    </row>
    <row r="273" spans="6:10" x14ac:dyDescent="0.25">
      <c r="F273" s="404" t="str">
        <f t="shared" si="12"/>
        <v xml:space="preserve"> </v>
      </c>
      <c r="G273" s="405" t="str">
        <f t="shared" si="13"/>
        <v xml:space="preserve"> </v>
      </c>
      <c r="H273" s="406" t="str">
        <f t="shared" si="14"/>
        <v xml:space="preserve"> </v>
      </c>
      <c r="I273" s="257"/>
      <c r="J273" s="308"/>
    </row>
    <row r="274" spans="6:10" x14ac:dyDescent="0.25">
      <c r="F274" s="404" t="str">
        <f t="shared" si="12"/>
        <v xml:space="preserve"> </v>
      </c>
      <c r="G274" s="405" t="str">
        <f t="shared" si="13"/>
        <v xml:space="preserve"> </v>
      </c>
      <c r="H274" s="406" t="str">
        <f t="shared" si="14"/>
        <v xml:space="preserve"> </v>
      </c>
      <c r="I274" s="257"/>
      <c r="J274" s="308"/>
    </row>
    <row r="275" spans="6:10" x14ac:dyDescent="0.25">
      <c r="F275" s="404" t="str">
        <f t="shared" si="12"/>
        <v xml:space="preserve"> </v>
      </c>
      <c r="G275" s="405" t="str">
        <f t="shared" si="13"/>
        <v xml:space="preserve"> </v>
      </c>
      <c r="H275" s="406" t="str">
        <f t="shared" si="14"/>
        <v xml:space="preserve"> </v>
      </c>
      <c r="I275" s="257"/>
      <c r="J275" s="308"/>
    </row>
    <row r="276" spans="6:10" x14ac:dyDescent="0.25">
      <c r="F276" s="404" t="str">
        <f t="shared" si="12"/>
        <v xml:space="preserve"> </v>
      </c>
      <c r="G276" s="405" t="str">
        <f t="shared" si="13"/>
        <v xml:space="preserve"> </v>
      </c>
      <c r="H276" s="406" t="str">
        <f t="shared" si="14"/>
        <v xml:space="preserve"> </v>
      </c>
      <c r="I276" s="257"/>
      <c r="J276" s="308"/>
    </row>
    <row r="277" spans="6:10" x14ac:dyDescent="0.25">
      <c r="F277" s="404" t="str">
        <f t="shared" si="12"/>
        <v xml:space="preserve"> </v>
      </c>
      <c r="G277" s="405" t="str">
        <f t="shared" si="13"/>
        <v xml:space="preserve"> </v>
      </c>
      <c r="H277" s="406" t="str">
        <f t="shared" si="14"/>
        <v xml:space="preserve"> </v>
      </c>
      <c r="I277" s="257"/>
      <c r="J277" s="308"/>
    </row>
    <row r="278" spans="6:10" x14ac:dyDescent="0.25">
      <c r="F278" s="404" t="str">
        <f t="shared" si="12"/>
        <v xml:space="preserve"> </v>
      </c>
      <c r="G278" s="405" t="str">
        <f t="shared" si="13"/>
        <v xml:space="preserve"> </v>
      </c>
      <c r="H278" s="406" t="str">
        <f t="shared" si="14"/>
        <v xml:space="preserve"> </v>
      </c>
      <c r="I278" s="257"/>
      <c r="J278" s="308"/>
    </row>
    <row r="279" spans="6:10" x14ac:dyDescent="0.25">
      <c r="F279" s="404" t="str">
        <f t="shared" si="12"/>
        <v xml:space="preserve"> </v>
      </c>
      <c r="G279" s="405" t="str">
        <f t="shared" si="13"/>
        <v xml:space="preserve"> </v>
      </c>
      <c r="H279" s="406" t="str">
        <f t="shared" si="14"/>
        <v xml:space="preserve"> </v>
      </c>
      <c r="I279" s="257"/>
      <c r="J279" s="308"/>
    </row>
    <row r="280" spans="6:10" x14ac:dyDescent="0.25">
      <c r="F280" s="404" t="str">
        <f t="shared" si="12"/>
        <v xml:space="preserve"> </v>
      </c>
      <c r="G280" s="405" t="str">
        <f t="shared" si="13"/>
        <v xml:space="preserve"> </v>
      </c>
      <c r="H280" s="406" t="str">
        <f t="shared" si="14"/>
        <v xml:space="preserve"> </v>
      </c>
      <c r="I280" s="257"/>
      <c r="J280" s="308"/>
    </row>
    <row r="281" spans="6:10" x14ac:dyDescent="0.25">
      <c r="F281" s="404" t="str">
        <f t="shared" si="12"/>
        <v xml:space="preserve"> </v>
      </c>
      <c r="G281" s="405" t="str">
        <f t="shared" si="13"/>
        <v xml:space="preserve"> </v>
      </c>
      <c r="H281" s="406" t="str">
        <f t="shared" si="14"/>
        <v xml:space="preserve"> </v>
      </c>
      <c r="I281" s="257"/>
      <c r="J281" s="308"/>
    </row>
    <row r="282" spans="6:10" x14ac:dyDescent="0.25">
      <c r="F282" s="404" t="str">
        <f t="shared" si="12"/>
        <v xml:space="preserve"> </v>
      </c>
      <c r="G282" s="405" t="str">
        <f t="shared" si="13"/>
        <v xml:space="preserve"> </v>
      </c>
      <c r="H282" s="406" t="str">
        <f t="shared" si="14"/>
        <v xml:space="preserve"> </v>
      </c>
      <c r="I282" s="257"/>
      <c r="J282" s="308"/>
    </row>
    <row r="283" spans="6:10" x14ac:dyDescent="0.25">
      <c r="F283" s="404" t="str">
        <f t="shared" si="12"/>
        <v xml:space="preserve"> </v>
      </c>
      <c r="G283" s="405" t="str">
        <f t="shared" si="13"/>
        <v xml:space="preserve"> </v>
      </c>
      <c r="H283" s="406" t="str">
        <f t="shared" si="14"/>
        <v xml:space="preserve"> </v>
      </c>
      <c r="I283" s="257"/>
      <c r="J283" s="308"/>
    </row>
    <row r="284" spans="6:10" x14ac:dyDescent="0.25">
      <c r="F284" s="404" t="str">
        <f t="shared" si="12"/>
        <v xml:space="preserve"> </v>
      </c>
      <c r="G284" s="405" t="str">
        <f t="shared" si="13"/>
        <v xml:space="preserve"> </v>
      </c>
      <c r="H284" s="406" t="str">
        <f t="shared" si="14"/>
        <v xml:space="preserve"> </v>
      </c>
      <c r="I284" s="257"/>
      <c r="J284" s="308"/>
    </row>
    <row r="285" spans="6:10" x14ac:dyDescent="0.25">
      <c r="F285" s="404" t="str">
        <f t="shared" si="12"/>
        <v xml:space="preserve"> </v>
      </c>
      <c r="G285" s="405" t="str">
        <f t="shared" si="13"/>
        <v xml:space="preserve"> </v>
      </c>
      <c r="H285" s="406" t="str">
        <f t="shared" si="14"/>
        <v xml:space="preserve"> </v>
      </c>
      <c r="I285" s="257"/>
      <c r="J285" s="308"/>
    </row>
    <row r="286" spans="6:10" x14ac:dyDescent="0.25">
      <c r="F286" s="404" t="str">
        <f t="shared" si="12"/>
        <v xml:space="preserve"> </v>
      </c>
      <c r="G286" s="405" t="str">
        <f t="shared" si="13"/>
        <v xml:space="preserve"> </v>
      </c>
      <c r="H286" s="406" t="str">
        <f t="shared" si="14"/>
        <v xml:space="preserve"> </v>
      </c>
      <c r="I286" s="257"/>
      <c r="J286" s="308"/>
    </row>
    <row r="287" spans="6:10" x14ac:dyDescent="0.25">
      <c r="F287" s="404" t="str">
        <f t="shared" si="12"/>
        <v xml:space="preserve"> </v>
      </c>
      <c r="G287" s="405" t="str">
        <f t="shared" si="13"/>
        <v xml:space="preserve"> </v>
      </c>
      <c r="H287" s="406" t="str">
        <f t="shared" si="14"/>
        <v xml:space="preserve"> </v>
      </c>
      <c r="I287" s="257"/>
      <c r="J287" s="308"/>
    </row>
    <row r="288" spans="6:10" x14ac:dyDescent="0.25">
      <c r="F288" s="404" t="str">
        <f t="shared" si="12"/>
        <v xml:space="preserve"> </v>
      </c>
      <c r="G288" s="405" t="str">
        <f t="shared" si="13"/>
        <v xml:space="preserve"> </v>
      </c>
      <c r="H288" s="406" t="str">
        <f t="shared" si="14"/>
        <v xml:space="preserve"> </v>
      </c>
      <c r="I288" s="257"/>
      <c r="J288" s="308"/>
    </row>
    <row r="289" spans="6:10" x14ac:dyDescent="0.25">
      <c r="F289" s="404" t="str">
        <f t="shared" si="12"/>
        <v xml:space="preserve"> </v>
      </c>
      <c r="G289" s="405" t="str">
        <f t="shared" si="13"/>
        <v xml:space="preserve"> </v>
      </c>
      <c r="H289" s="406" t="str">
        <f t="shared" si="14"/>
        <v xml:space="preserve"> </v>
      </c>
      <c r="I289" s="257"/>
      <c r="J289" s="308"/>
    </row>
    <row r="290" spans="6:10" x14ac:dyDescent="0.25">
      <c r="F290" s="404" t="str">
        <f t="shared" si="12"/>
        <v xml:space="preserve"> </v>
      </c>
      <c r="G290" s="405" t="str">
        <f t="shared" si="13"/>
        <v xml:space="preserve"> </v>
      </c>
      <c r="H290" s="406" t="str">
        <f t="shared" si="14"/>
        <v xml:space="preserve"> </v>
      </c>
      <c r="I290" s="257"/>
      <c r="J290" s="308"/>
    </row>
    <row r="291" spans="6:10" x14ac:dyDescent="0.25">
      <c r="F291" s="404" t="str">
        <f t="shared" si="12"/>
        <v xml:space="preserve"> </v>
      </c>
      <c r="G291" s="405" t="str">
        <f t="shared" si="13"/>
        <v xml:space="preserve"> </v>
      </c>
      <c r="H291" s="406" t="str">
        <f t="shared" si="14"/>
        <v xml:space="preserve"> </v>
      </c>
      <c r="I291" s="257"/>
      <c r="J291" s="308"/>
    </row>
    <row r="292" spans="6:10" x14ac:dyDescent="0.25">
      <c r="F292" s="404" t="str">
        <f t="shared" si="12"/>
        <v xml:space="preserve"> </v>
      </c>
      <c r="G292" s="405" t="str">
        <f t="shared" si="13"/>
        <v xml:space="preserve"> </v>
      </c>
      <c r="H292" s="406" t="str">
        <f t="shared" si="14"/>
        <v xml:space="preserve"> </v>
      </c>
      <c r="I292" s="257"/>
      <c r="J292" s="308"/>
    </row>
    <row r="293" spans="6:10" x14ac:dyDescent="0.25">
      <c r="F293" s="404" t="str">
        <f t="shared" si="12"/>
        <v xml:space="preserve"> </v>
      </c>
      <c r="G293" s="405" t="str">
        <f t="shared" si="13"/>
        <v xml:space="preserve"> </v>
      </c>
      <c r="H293" s="406" t="str">
        <f t="shared" si="14"/>
        <v xml:space="preserve"> </v>
      </c>
      <c r="I293" s="257"/>
      <c r="J293" s="308"/>
    </row>
    <row r="294" spans="6:10" x14ac:dyDescent="0.25">
      <c r="F294" s="404" t="str">
        <f t="shared" si="12"/>
        <v xml:space="preserve"> </v>
      </c>
      <c r="G294" s="405" t="str">
        <f t="shared" si="13"/>
        <v xml:space="preserve"> </v>
      </c>
      <c r="H294" s="406" t="str">
        <f t="shared" si="14"/>
        <v xml:space="preserve"> </v>
      </c>
      <c r="I294" s="257"/>
      <c r="J294" s="308"/>
    </row>
    <row r="295" spans="6:10" x14ac:dyDescent="0.25">
      <c r="F295" s="404" t="str">
        <f t="shared" si="12"/>
        <v xml:space="preserve"> </v>
      </c>
      <c r="G295" s="405" t="str">
        <f t="shared" si="13"/>
        <v xml:space="preserve"> </v>
      </c>
      <c r="H295" s="406" t="str">
        <f t="shared" si="14"/>
        <v xml:space="preserve"> </v>
      </c>
      <c r="I295" s="257"/>
      <c r="J295" s="308"/>
    </row>
    <row r="296" spans="6:10" x14ac:dyDescent="0.25">
      <c r="F296" s="404" t="str">
        <f t="shared" si="12"/>
        <v xml:space="preserve"> </v>
      </c>
      <c r="G296" s="405" t="str">
        <f t="shared" si="13"/>
        <v xml:space="preserve"> </v>
      </c>
      <c r="H296" s="406" t="str">
        <f t="shared" si="14"/>
        <v xml:space="preserve"> </v>
      </c>
      <c r="I296" s="257"/>
      <c r="J296" s="308"/>
    </row>
    <row r="297" spans="6:10" x14ac:dyDescent="0.25">
      <c r="F297" s="404" t="str">
        <f t="shared" si="12"/>
        <v xml:space="preserve"> </v>
      </c>
      <c r="G297" s="405" t="str">
        <f t="shared" si="13"/>
        <v xml:space="preserve"> </v>
      </c>
      <c r="H297" s="406" t="str">
        <f t="shared" si="14"/>
        <v xml:space="preserve"> </v>
      </c>
      <c r="I297" s="257"/>
      <c r="J297" s="308"/>
    </row>
    <row r="298" spans="6:10" x14ac:dyDescent="0.25">
      <c r="F298" s="404" t="str">
        <f t="shared" si="12"/>
        <v xml:space="preserve"> </v>
      </c>
      <c r="G298" s="405" t="str">
        <f t="shared" si="13"/>
        <v xml:space="preserve"> </v>
      </c>
      <c r="H298" s="406" t="str">
        <f t="shared" si="14"/>
        <v xml:space="preserve"> </v>
      </c>
      <c r="I298" s="257"/>
      <c r="J298" s="308"/>
    </row>
    <row r="299" spans="6:10" x14ac:dyDescent="0.25">
      <c r="F299" s="404" t="str">
        <f t="shared" si="12"/>
        <v xml:space="preserve"> </v>
      </c>
      <c r="G299" s="405" t="str">
        <f t="shared" si="13"/>
        <v xml:space="preserve"> </v>
      </c>
      <c r="H299" s="406" t="str">
        <f t="shared" si="14"/>
        <v xml:space="preserve"> </v>
      </c>
      <c r="I299" s="257"/>
      <c r="J299" s="308"/>
    </row>
    <row r="300" spans="6:10" x14ac:dyDescent="0.25">
      <c r="F300" s="404" t="str">
        <f t="shared" si="12"/>
        <v xml:space="preserve"> </v>
      </c>
      <c r="G300" s="405" t="str">
        <f t="shared" si="13"/>
        <v xml:space="preserve"> </v>
      </c>
      <c r="H300" s="406" t="str">
        <f t="shared" si="14"/>
        <v xml:space="preserve"> </v>
      </c>
      <c r="I300" s="257"/>
      <c r="J300" s="308"/>
    </row>
    <row r="301" spans="6:10" x14ac:dyDescent="0.25">
      <c r="F301" s="404" t="str">
        <f t="shared" si="12"/>
        <v xml:space="preserve"> </v>
      </c>
      <c r="G301" s="405" t="str">
        <f t="shared" si="13"/>
        <v xml:space="preserve"> </v>
      </c>
      <c r="H301" s="406" t="str">
        <f t="shared" si="14"/>
        <v xml:space="preserve"> </v>
      </c>
      <c r="I301" s="257"/>
      <c r="J301" s="308"/>
    </row>
    <row r="302" spans="6:10" x14ac:dyDescent="0.25">
      <c r="F302" s="404" t="str">
        <f t="shared" si="12"/>
        <v xml:space="preserve"> </v>
      </c>
      <c r="G302" s="405" t="str">
        <f t="shared" si="13"/>
        <v xml:space="preserve"> </v>
      </c>
      <c r="H302" s="406" t="str">
        <f t="shared" si="14"/>
        <v xml:space="preserve"> </v>
      </c>
      <c r="I302" s="257"/>
      <c r="J302" s="308"/>
    </row>
    <row r="303" spans="6:10" x14ac:dyDescent="0.25">
      <c r="F303" s="404" t="str">
        <f t="shared" si="12"/>
        <v xml:space="preserve"> </v>
      </c>
      <c r="G303" s="405" t="str">
        <f t="shared" si="13"/>
        <v xml:space="preserve"> </v>
      </c>
      <c r="H303" s="406" t="str">
        <f t="shared" si="14"/>
        <v xml:space="preserve"> </v>
      </c>
      <c r="I303" s="257"/>
      <c r="J303" s="308"/>
    </row>
    <row r="304" spans="6:10" x14ac:dyDescent="0.25">
      <c r="F304" s="404" t="str">
        <f t="shared" si="12"/>
        <v xml:space="preserve"> </v>
      </c>
      <c r="G304" s="405" t="str">
        <f t="shared" si="13"/>
        <v xml:space="preserve"> </v>
      </c>
      <c r="H304" s="406" t="str">
        <f t="shared" si="14"/>
        <v xml:space="preserve"> </v>
      </c>
      <c r="I304" s="257"/>
      <c r="J304" s="308"/>
    </row>
    <row r="305" spans="6:10" x14ac:dyDescent="0.25">
      <c r="F305" s="404" t="str">
        <f t="shared" si="12"/>
        <v xml:space="preserve"> </v>
      </c>
      <c r="G305" s="405" t="str">
        <f t="shared" si="13"/>
        <v xml:space="preserve"> </v>
      </c>
      <c r="H305" s="406" t="str">
        <f t="shared" si="14"/>
        <v xml:space="preserve"> </v>
      </c>
      <c r="I305" s="257"/>
      <c r="J305" s="308"/>
    </row>
    <row r="306" spans="6:10" x14ac:dyDescent="0.25">
      <c r="F306" s="404" t="str">
        <f t="shared" si="12"/>
        <v xml:space="preserve"> </v>
      </c>
      <c r="G306" s="405" t="str">
        <f t="shared" si="13"/>
        <v xml:space="preserve"> </v>
      </c>
      <c r="H306" s="406" t="str">
        <f t="shared" si="14"/>
        <v xml:space="preserve"> </v>
      </c>
      <c r="I306" s="257"/>
      <c r="J306" s="308"/>
    </row>
    <row r="307" spans="6:10" x14ac:dyDescent="0.25">
      <c r="F307" s="404" t="str">
        <f t="shared" si="12"/>
        <v xml:space="preserve"> </v>
      </c>
      <c r="G307" s="405" t="str">
        <f t="shared" si="13"/>
        <v xml:space="preserve"> </v>
      </c>
      <c r="H307" s="406" t="str">
        <f t="shared" si="14"/>
        <v xml:space="preserve"> </v>
      </c>
      <c r="I307" s="257"/>
      <c r="J307" s="308"/>
    </row>
    <row r="308" spans="6:10" x14ac:dyDescent="0.25">
      <c r="F308" s="404" t="str">
        <f t="shared" si="12"/>
        <v xml:space="preserve"> </v>
      </c>
      <c r="G308" s="405" t="str">
        <f t="shared" si="13"/>
        <v xml:space="preserve"> </v>
      </c>
      <c r="H308" s="406" t="str">
        <f t="shared" si="14"/>
        <v xml:space="preserve"> </v>
      </c>
      <c r="I308" s="257"/>
      <c r="J308" s="308"/>
    </row>
    <row r="309" spans="6:10" x14ac:dyDescent="0.25">
      <c r="F309" s="404" t="str">
        <f t="shared" si="12"/>
        <v xml:space="preserve"> </v>
      </c>
      <c r="G309" s="405" t="str">
        <f t="shared" si="13"/>
        <v xml:space="preserve"> </v>
      </c>
      <c r="H309" s="406" t="str">
        <f t="shared" si="14"/>
        <v xml:space="preserve"> </v>
      </c>
      <c r="I309" s="257"/>
      <c r="J309" s="308"/>
    </row>
    <row r="310" spans="6:10" x14ac:dyDescent="0.25">
      <c r="F310" s="404" t="str">
        <f t="shared" si="12"/>
        <v xml:space="preserve"> </v>
      </c>
      <c r="G310" s="405" t="str">
        <f t="shared" si="13"/>
        <v xml:space="preserve"> </v>
      </c>
      <c r="H310" s="406" t="str">
        <f t="shared" si="14"/>
        <v xml:space="preserve"> </v>
      </c>
      <c r="I310" s="257"/>
      <c r="J310" s="308"/>
    </row>
    <row r="311" spans="6:10" x14ac:dyDescent="0.25">
      <c r="F311" s="404" t="str">
        <f t="shared" si="12"/>
        <v xml:space="preserve"> </v>
      </c>
      <c r="G311" s="405" t="str">
        <f t="shared" si="13"/>
        <v xml:space="preserve"> </v>
      </c>
      <c r="H311" s="406" t="str">
        <f t="shared" si="14"/>
        <v xml:space="preserve"> </v>
      </c>
      <c r="I311" s="257"/>
      <c r="J311" s="308"/>
    </row>
    <row r="312" spans="6:10" x14ac:dyDescent="0.25">
      <c r="F312" s="404" t="str">
        <f t="shared" si="12"/>
        <v xml:space="preserve"> </v>
      </c>
      <c r="G312" s="405" t="str">
        <f t="shared" si="13"/>
        <v xml:space="preserve"> </v>
      </c>
      <c r="H312" s="406" t="str">
        <f t="shared" si="14"/>
        <v xml:space="preserve"> </v>
      </c>
      <c r="I312" s="257"/>
      <c r="J312" s="308"/>
    </row>
    <row r="313" spans="6:10" x14ac:dyDescent="0.25">
      <c r="F313" s="404" t="str">
        <f t="shared" si="12"/>
        <v xml:space="preserve"> </v>
      </c>
      <c r="G313" s="405" t="str">
        <f t="shared" si="13"/>
        <v xml:space="preserve"> </v>
      </c>
      <c r="H313" s="406" t="str">
        <f t="shared" si="14"/>
        <v xml:space="preserve"> </v>
      </c>
      <c r="I313" s="257"/>
      <c r="J313" s="308"/>
    </row>
    <row r="314" spans="6:10" x14ac:dyDescent="0.25">
      <c r="F314" s="404" t="str">
        <f t="shared" si="12"/>
        <v xml:space="preserve"> </v>
      </c>
      <c r="G314" s="405" t="str">
        <f t="shared" si="13"/>
        <v xml:space="preserve"> </v>
      </c>
      <c r="H314" s="406" t="str">
        <f t="shared" si="14"/>
        <v xml:space="preserve"> </v>
      </c>
      <c r="I314" s="257"/>
      <c r="J314" s="308"/>
    </row>
    <row r="315" spans="6:10" x14ac:dyDescent="0.25">
      <c r="F315" s="404" t="str">
        <f t="shared" si="12"/>
        <v xml:space="preserve"> </v>
      </c>
      <c r="G315" s="405" t="str">
        <f t="shared" si="13"/>
        <v xml:space="preserve"> </v>
      </c>
      <c r="H315" s="406" t="str">
        <f t="shared" si="14"/>
        <v xml:space="preserve"> </v>
      </c>
      <c r="I315" s="257"/>
      <c r="J315" s="308"/>
    </row>
    <row r="316" spans="6:10" x14ac:dyDescent="0.25">
      <c r="F316" s="404" t="str">
        <f t="shared" si="12"/>
        <v xml:space="preserve"> </v>
      </c>
      <c r="G316" s="405" t="str">
        <f t="shared" si="13"/>
        <v xml:space="preserve"> </v>
      </c>
      <c r="H316" s="406" t="str">
        <f t="shared" si="14"/>
        <v xml:space="preserve"> </v>
      </c>
      <c r="I316" s="257"/>
      <c r="J316" s="308"/>
    </row>
    <row r="317" spans="6:10" x14ac:dyDescent="0.25">
      <c r="F317" s="404" t="str">
        <f t="shared" si="12"/>
        <v xml:space="preserve"> </v>
      </c>
      <c r="G317" s="405" t="str">
        <f t="shared" si="13"/>
        <v xml:space="preserve"> </v>
      </c>
      <c r="H317" s="406" t="str">
        <f t="shared" si="14"/>
        <v xml:space="preserve"> </v>
      </c>
      <c r="I317" s="257"/>
      <c r="J317" s="308"/>
    </row>
    <row r="318" spans="6:10" x14ac:dyDescent="0.25">
      <c r="F318" s="404" t="str">
        <f t="shared" si="12"/>
        <v xml:space="preserve"> </v>
      </c>
      <c r="G318" s="405" t="str">
        <f t="shared" si="13"/>
        <v xml:space="preserve"> </v>
      </c>
      <c r="H318" s="406" t="str">
        <f t="shared" si="14"/>
        <v xml:space="preserve"> </v>
      </c>
      <c r="I318" s="257"/>
      <c r="J318" s="308"/>
    </row>
    <row r="319" spans="6:10" x14ac:dyDescent="0.25">
      <c r="F319" s="404" t="str">
        <f t="shared" si="12"/>
        <v xml:space="preserve"> </v>
      </c>
      <c r="G319" s="405" t="str">
        <f t="shared" si="13"/>
        <v xml:space="preserve"> </v>
      </c>
      <c r="H319" s="406" t="str">
        <f t="shared" si="14"/>
        <v xml:space="preserve"> </v>
      </c>
      <c r="I319" s="257"/>
      <c r="J319" s="308"/>
    </row>
    <row r="320" spans="6:10" x14ac:dyDescent="0.25">
      <c r="F320" s="404" t="str">
        <f t="shared" si="12"/>
        <v xml:space="preserve"> </v>
      </c>
      <c r="G320" s="405" t="str">
        <f t="shared" si="13"/>
        <v xml:space="preserve"> </v>
      </c>
      <c r="H320" s="406" t="str">
        <f t="shared" si="14"/>
        <v xml:space="preserve"> </v>
      </c>
      <c r="I320" s="257"/>
      <c r="J320" s="308"/>
    </row>
    <row r="321" spans="6:10" x14ac:dyDescent="0.25">
      <c r="F321" s="404" t="str">
        <f t="shared" si="12"/>
        <v xml:space="preserve"> </v>
      </c>
      <c r="G321" s="405" t="str">
        <f t="shared" si="13"/>
        <v xml:space="preserve"> </v>
      </c>
      <c r="H321" s="406" t="str">
        <f t="shared" si="14"/>
        <v xml:space="preserve"> </v>
      </c>
      <c r="I321" s="257"/>
      <c r="J321" s="308"/>
    </row>
    <row r="322" spans="6:10" x14ac:dyDescent="0.25">
      <c r="F322" s="404" t="str">
        <f t="shared" si="12"/>
        <v xml:space="preserve"> </v>
      </c>
      <c r="G322" s="405" t="str">
        <f t="shared" si="13"/>
        <v xml:space="preserve"> </v>
      </c>
      <c r="H322" s="406" t="str">
        <f t="shared" si="14"/>
        <v xml:space="preserve"> </v>
      </c>
      <c r="I322" s="257"/>
      <c r="J322" s="308"/>
    </row>
    <row r="323" spans="6:10" x14ac:dyDescent="0.25">
      <c r="F323" s="404" t="str">
        <f t="shared" si="12"/>
        <v xml:space="preserve"> </v>
      </c>
      <c r="G323" s="405" t="str">
        <f t="shared" si="13"/>
        <v xml:space="preserve"> </v>
      </c>
      <c r="H323" s="406" t="str">
        <f t="shared" si="14"/>
        <v xml:space="preserve"> </v>
      </c>
      <c r="I323" s="257"/>
      <c r="J323" s="308"/>
    </row>
    <row r="324" spans="6:10" x14ac:dyDescent="0.25">
      <c r="F324" s="404" t="str">
        <f t="shared" si="12"/>
        <v xml:space="preserve"> </v>
      </c>
      <c r="G324" s="405" t="str">
        <f t="shared" si="13"/>
        <v xml:space="preserve"> </v>
      </c>
      <c r="H324" s="406" t="str">
        <f t="shared" si="14"/>
        <v xml:space="preserve"> </v>
      </c>
      <c r="I324" s="257"/>
      <c r="J324" s="308"/>
    </row>
    <row r="325" spans="6:10" x14ac:dyDescent="0.25">
      <c r="F325" s="404" t="str">
        <f t="shared" si="12"/>
        <v xml:space="preserve"> </v>
      </c>
      <c r="G325" s="405" t="str">
        <f t="shared" si="13"/>
        <v xml:space="preserve"> </v>
      </c>
      <c r="H325" s="406" t="str">
        <f t="shared" si="14"/>
        <v xml:space="preserve"> </v>
      </c>
      <c r="I325" s="257"/>
      <c r="J325" s="308"/>
    </row>
    <row r="326" spans="6:10" x14ac:dyDescent="0.25">
      <c r="F326" s="404" t="str">
        <f t="shared" si="12"/>
        <v xml:space="preserve"> </v>
      </c>
      <c r="G326" s="405" t="str">
        <f t="shared" si="13"/>
        <v xml:space="preserve"> </v>
      </c>
      <c r="H326" s="406" t="str">
        <f t="shared" si="14"/>
        <v xml:space="preserve"> </v>
      </c>
      <c r="I326" s="257"/>
      <c r="J326" s="308"/>
    </row>
    <row r="327" spans="6:10" x14ac:dyDescent="0.25">
      <c r="F327" s="404" t="str">
        <f t="shared" si="12"/>
        <v xml:space="preserve"> </v>
      </c>
      <c r="G327" s="405" t="str">
        <f t="shared" si="13"/>
        <v xml:space="preserve"> </v>
      </c>
      <c r="H327" s="406" t="str">
        <f t="shared" si="14"/>
        <v xml:space="preserve"> </v>
      </c>
      <c r="I327" s="257"/>
      <c r="J327" s="308"/>
    </row>
    <row r="328" spans="6:10" x14ac:dyDescent="0.25">
      <c r="F328" s="404" t="str">
        <f t="shared" si="12"/>
        <v xml:space="preserve"> </v>
      </c>
      <c r="G328" s="405" t="str">
        <f t="shared" si="13"/>
        <v xml:space="preserve"> </v>
      </c>
      <c r="H328" s="406" t="str">
        <f t="shared" si="14"/>
        <v xml:space="preserve"> </v>
      </c>
      <c r="I328" s="257"/>
      <c r="J328" s="308"/>
    </row>
    <row r="329" spans="6:10" x14ac:dyDescent="0.25">
      <c r="F329" s="404" t="str">
        <f t="shared" si="12"/>
        <v xml:space="preserve"> </v>
      </c>
      <c r="G329" s="405" t="str">
        <f t="shared" si="13"/>
        <v xml:space="preserve"> </v>
      </c>
      <c r="H329" s="406" t="str">
        <f t="shared" si="14"/>
        <v xml:space="preserve"> </v>
      </c>
      <c r="I329" s="257"/>
      <c r="J329" s="308"/>
    </row>
    <row r="330" spans="6:10" x14ac:dyDescent="0.25">
      <c r="F330" s="404" t="str">
        <f t="shared" si="12"/>
        <v xml:space="preserve"> </v>
      </c>
      <c r="G330" s="405" t="str">
        <f t="shared" si="13"/>
        <v xml:space="preserve"> </v>
      </c>
      <c r="H330" s="406" t="str">
        <f t="shared" si="14"/>
        <v xml:space="preserve"> </v>
      </c>
      <c r="I330" s="257"/>
      <c r="J330" s="308"/>
    </row>
    <row r="331" spans="6:10" x14ac:dyDescent="0.25">
      <c r="F331" s="404" t="str">
        <f t="shared" ref="F331:F394" si="15">IF(E331-D331=0," ",E331-D331)</f>
        <v xml:space="preserve"> </v>
      </c>
      <c r="G331" s="405" t="str">
        <f t="shared" ref="G331:G394" si="16">IFERROR(E331/D331%," ")</f>
        <v xml:space="preserve"> </v>
      </c>
      <c r="H331" s="406" t="str">
        <f t="shared" ref="H331:H394" si="17">IFERROR(IF(A331=0,IF(ABS(F331)&lt;$H$6," ",IF(F331=0," ",F331))," ")," ")</f>
        <v xml:space="preserve"> </v>
      </c>
      <c r="I331" s="257"/>
      <c r="J331" s="308"/>
    </row>
    <row r="332" spans="6:10" x14ac:dyDescent="0.25">
      <c r="F332" s="404" t="str">
        <f t="shared" si="15"/>
        <v xml:space="preserve"> </v>
      </c>
      <c r="G332" s="405" t="str">
        <f t="shared" si="16"/>
        <v xml:space="preserve"> </v>
      </c>
      <c r="H332" s="406" t="str">
        <f t="shared" si="17"/>
        <v xml:space="preserve"> </v>
      </c>
      <c r="I332" s="257"/>
      <c r="J332" s="308"/>
    </row>
    <row r="333" spans="6:10" x14ac:dyDescent="0.25">
      <c r="F333" s="404" t="str">
        <f t="shared" si="15"/>
        <v xml:space="preserve"> </v>
      </c>
      <c r="G333" s="405" t="str">
        <f t="shared" si="16"/>
        <v xml:space="preserve"> </v>
      </c>
      <c r="H333" s="406" t="str">
        <f t="shared" si="17"/>
        <v xml:space="preserve"> </v>
      </c>
      <c r="I333" s="257"/>
      <c r="J333" s="308"/>
    </row>
    <row r="334" spans="6:10" x14ac:dyDescent="0.25">
      <c r="F334" s="404" t="str">
        <f t="shared" si="15"/>
        <v xml:space="preserve"> </v>
      </c>
      <c r="G334" s="405" t="str">
        <f t="shared" si="16"/>
        <v xml:space="preserve"> </v>
      </c>
      <c r="H334" s="406" t="str">
        <f t="shared" si="17"/>
        <v xml:space="preserve"> </v>
      </c>
      <c r="I334" s="257"/>
      <c r="J334" s="308"/>
    </row>
    <row r="335" spans="6:10" x14ac:dyDescent="0.25">
      <c r="F335" s="404" t="str">
        <f t="shared" si="15"/>
        <v xml:space="preserve"> </v>
      </c>
      <c r="G335" s="405" t="str">
        <f t="shared" si="16"/>
        <v xml:space="preserve"> </v>
      </c>
      <c r="H335" s="406" t="str">
        <f t="shared" si="17"/>
        <v xml:space="preserve"> </v>
      </c>
      <c r="I335" s="257"/>
      <c r="J335" s="308"/>
    </row>
    <row r="336" spans="6:10" x14ac:dyDescent="0.25">
      <c r="F336" s="404" t="str">
        <f t="shared" si="15"/>
        <v xml:space="preserve"> </v>
      </c>
      <c r="G336" s="405" t="str">
        <f t="shared" si="16"/>
        <v xml:space="preserve"> </v>
      </c>
      <c r="H336" s="406" t="str">
        <f t="shared" si="17"/>
        <v xml:space="preserve"> </v>
      </c>
      <c r="I336" s="257"/>
      <c r="J336" s="308"/>
    </row>
    <row r="337" spans="6:10" x14ac:dyDescent="0.25">
      <c r="F337" s="404" t="str">
        <f t="shared" si="15"/>
        <v xml:space="preserve"> </v>
      </c>
      <c r="G337" s="405" t="str">
        <f t="shared" si="16"/>
        <v xml:space="preserve"> </v>
      </c>
      <c r="H337" s="406" t="str">
        <f t="shared" si="17"/>
        <v xml:space="preserve"> </v>
      </c>
      <c r="I337" s="257"/>
      <c r="J337" s="308"/>
    </row>
    <row r="338" spans="6:10" x14ac:dyDescent="0.25">
      <c r="F338" s="404" t="str">
        <f t="shared" si="15"/>
        <v xml:space="preserve"> </v>
      </c>
      <c r="G338" s="405" t="str">
        <f t="shared" si="16"/>
        <v xml:space="preserve"> </v>
      </c>
      <c r="H338" s="406" t="str">
        <f t="shared" si="17"/>
        <v xml:space="preserve"> </v>
      </c>
      <c r="I338" s="257"/>
      <c r="J338" s="308"/>
    </row>
    <row r="339" spans="6:10" x14ac:dyDescent="0.25">
      <c r="F339" s="404" t="str">
        <f t="shared" si="15"/>
        <v xml:space="preserve"> </v>
      </c>
      <c r="G339" s="405" t="str">
        <f t="shared" si="16"/>
        <v xml:space="preserve"> </v>
      </c>
      <c r="H339" s="406" t="str">
        <f t="shared" si="17"/>
        <v xml:space="preserve"> </v>
      </c>
      <c r="I339" s="257"/>
      <c r="J339" s="308"/>
    </row>
    <row r="340" spans="6:10" x14ac:dyDescent="0.25">
      <c r="F340" s="404" t="str">
        <f t="shared" si="15"/>
        <v xml:space="preserve"> </v>
      </c>
      <c r="G340" s="405" t="str">
        <f t="shared" si="16"/>
        <v xml:space="preserve"> </v>
      </c>
      <c r="H340" s="406" t="str">
        <f t="shared" si="17"/>
        <v xml:space="preserve"> </v>
      </c>
      <c r="I340" s="257"/>
      <c r="J340" s="308"/>
    </row>
    <row r="341" spans="6:10" x14ac:dyDescent="0.25">
      <c r="F341" s="404" t="str">
        <f t="shared" si="15"/>
        <v xml:space="preserve"> </v>
      </c>
      <c r="G341" s="405" t="str">
        <f t="shared" si="16"/>
        <v xml:space="preserve"> </v>
      </c>
      <c r="H341" s="406" t="str">
        <f t="shared" si="17"/>
        <v xml:space="preserve"> </v>
      </c>
      <c r="I341" s="257"/>
      <c r="J341" s="308"/>
    </row>
    <row r="342" spans="6:10" x14ac:dyDescent="0.25">
      <c r="F342" s="404" t="str">
        <f t="shared" si="15"/>
        <v xml:space="preserve"> </v>
      </c>
      <c r="G342" s="405" t="str">
        <f t="shared" si="16"/>
        <v xml:space="preserve"> </v>
      </c>
      <c r="H342" s="406" t="str">
        <f t="shared" si="17"/>
        <v xml:space="preserve"> </v>
      </c>
      <c r="I342" s="257"/>
      <c r="J342" s="308"/>
    </row>
    <row r="343" spans="6:10" x14ac:dyDescent="0.25">
      <c r="F343" s="404" t="str">
        <f t="shared" si="15"/>
        <v xml:space="preserve"> </v>
      </c>
      <c r="G343" s="405" t="str">
        <f t="shared" si="16"/>
        <v xml:space="preserve"> </v>
      </c>
      <c r="H343" s="406" t="str">
        <f t="shared" si="17"/>
        <v xml:space="preserve"> </v>
      </c>
      <c r="I343" s="257"/>
      <c r="J343" s="308"/>
    </row>
    <row r="344" spans="6:10" x14ac:dyDescent="0.25">
      <c r="F344" s="404" t="str">
        <f t="shared" si="15"/>
        <v xml:space="preserve"> </v>
      </c>
      <c r="G344" s="405" t="str">
        <f t="shared" si="16"/>
        <v xml:space="preserve"> </v>
      </c>
      <c r="H344" s="406" t="str">
        <f t="shared" si="17"/>
        <v xml:space="preserve"> </v>
      </c>
      <c r="I344" s="257"/>
      <c r="J344" s="308"/>
    </row>
    <row r="345" spans="6:10" x14ac:dyDescent="0.25">
      <c r="F345" s="404" t="str">
        <f t="shared" si="15"/>
        <v xml:space="preserve"> </v>
      </c>
      <c r="G345" s="405" t="str">
        <f t="shared" si="16"/>
        <v xml:space="preserve"> </v>
      </c>
      <c r="H345" s="406" t="str">
        <f t="shared" si="17"/>
        <v xml:space="preserve"> </v>
      </c>
      <c r="I345" s="257"/>
      <c r="J345" s="308"/>
    </row>
    <row r="346" spans="6:10" x14ac:dyDescent="0.25">
      <c r="F346" s="404" t="str">
        <f t="shared" si="15"/>
        <v xml:space="preserve"> </v>
      </c>
      <c r="G346" s="405" t="str">
        <f t="shared" si="16"/>
        <v xml:space="preserve"> </v>
      </c>
      <c r="H346" s="406" t="str">
        <f t="shared" si="17"/>
        <v xml:space="preserve"> </v>
      </c>
      <c r="I346" s="257"/>
      <c r="J346" s="308"/>
    </row>
    <row r="347" spans="6:10" x14ac:dyDescent="0.25">
      <c r="F347" s="404" t="str">
        <f t="shared" si="15"/>
        <v xml:space="preserve"> </v>
      </c>
      <c r="G347" s="405" t="str">
        <f t="shared" si="16"/>
        <v xml:space="preserve"> </v>
      </c>
      <c r="H347" s="406" t="str">
        <f t="shared" si="17"/>
        <v xml:space="preserve"> </v>
      </c>
      <c r="I347" s="257"/>
      <c r="J347" s="308"/>
    </row>
    <row r="348" spans="6:10" x14ac:dyDescent="0.25">
      <c r="F348" s="404" t="str">
        <f t="shared" si="15"/>
        <v xml:space="preserve"> </v>
      </c>
      <c r="G348" s="405" t="str">
        <f t="shared" si="16"/>
        <v xml:space="preserve"> </v>
      </c>
      <c r="H348" s="406" t="str">
        <f t="shared" si="17"/>
        <v xml:space="preserve"> </v>
      </c>
      <c r="I348" s="257"/>
      <c r="J348" s="308"/>
    </row>
    <row r="349" spans="6:10" x14ac:dyDescent="0.25">
      <c r="F349" s="404" t="str">
        <f t="shared" si="15"/>
        <v xml:space="preserve"> </v>
      </c>
      <c r="G349" s="405" t="str">
        <f t="shared" si="16"/>
        <v xml:space="preserve"> </v>
      </c>
      <c r="H349" s="406" t="str">
        <f t="shared" si="17"/>
        <v xml:space="preserve"> </v>
      </c>
      <c r="I349" s="257"/>
      <c r="J349" s="308"/>
    </row>
    <row r="350" spans="6:10" x14ac:dyDescent="0.25">
      <c r="F350" s="404" t="str">
        <f t="shared" si="15"/>
        <v xml:space="preserve"> </v>
      </c>
      <c r="G350" s="405" t="str">
        <f t="shared" si="16"/>
        <v xml:space="preserve"> </v>
      </c>
      <c r="H350" s="406" t="str">
        <f t="shared" si="17"/>
        <v xml:space="preserve"> </v>
      </c>
      <c r="I350" s="257"/>
      <c r="J350" s="308"/>
    </row>
    <row r="351" spans="6:10" x14ac:dyDescent="0.25">
      <c r="F351" s="404" t="str">
        <f t="shared" si="15"/>
        <v xml:space="preserve"> </v>
      </c>
      <c r="G351" s="405" t="str">
        <f t="shared" si="16"/>
        <v xml:space="preserve"> </v>
      </c>
      <c r="H351" s="406" t="str">
        <f t="shared" si="17"/>
        <v xml:space="preserve"> </v>
      </c>
      <c r="I351" s="257"/>
      <c r="J351" s="308"/>
    </row>
    <row r="352" spans="6:10" x14ac:dyDescent="0.25">
      <c r="F352" s="404" t="str">
        <f t="shared" si="15"/>
        <v xml:space="preserve"> </v>
      </c>
      <c r="G352" s="405" t="str">
        <f t="shared" si="16"/>
        <v xml:space="preserve"> </v>
      </c>
      <c r="H352" s="406" t="str">
        <f t="shared" si="17"/>
        <v xml:space="preserve"> </v>
      </c>
      <c r="I352" s="257"/>
      <c r="J352" s="308"/>
    </row>
    <row r="353" spans="6:10" x14ac:dyDescent="0.25">
      <c r="F353" s="404" t="str">
        <f t="shared" si="15"/>
        <v xml:space="preserve"> </v>
      </c>
      <c r="G353" s="405" t="str">
        <f t="shared" si="16"/>
        <v xml:space="preserve"> </v>
      </c>
      <c r="H353" s="406" t="str">
        <f t="shared" si="17"/>
        <v xml:space="preserve"> </v>
      </c>
      <c r="I353" s="257"/>
      <c r="J353" s="308"/>
    </row>
    <row r="354" spans="6:10" x14ac:dyDescent="0.25">
      <c r="F354" s="404" t="str">
        <f t="shared" si="15"/>
        <v xml:space="preserve"> </v>
      </c>
      <c r="G354" s="405" t="str">
        <f t="shared" si="16"/>
        <v xml:space="preserve"> </v>
      </c>
      <c r="H354" s="406" t="str">
        <f t="shared" si="17"/>
        <v xml:space="preserve"> </v>
      </c>
      <c r="I354" s="257"/>
      <c r="J354" s="308"/>
    </row>
    <row r="355" spans="6:10" x14ac:dyDescent="0.25">
      <c r="F355" s="404" t="str">
        <f t="shared" si="15"/>
        <v xml:space="preserve"> </v>
      </c>
      <c r="G355" s="405" t="str">
        <f t="shared" si="16"/>
        <v xml:space="preserve"> </v>
      </c>
      <c r="H355" s="406" t="str">
        <f t="shared" si="17"/>
        <v xml:space="preserve"> </v>
      </c>
      <c r="I355" s="257"/>
      <c r="J355" s="308"/>
    </row>
    <row r="356" spans="6:10" x14ac:dyDescent="0.25">
      <c r="F356" s="404" t="str">
        <f t="shared" si="15"/>
        <v xml:space="preserve"> </v>
      </c>
      <c r="G356" s="405" t="str">
        <f t="shared" si="16"/>
        <v xml:space="preserve"> </v>
      </c>
      <c r="H356" s="406" t="str">
        <f t="shared" si="17"/>
        <v xml:space="preserve"> </v>
      </c>
      <c r="I356" s="257"/>
      <c r="J356" s="308"/>
    </row>
    <row r="357" spans="6:10" x14ac:dyDescent="0.25">
      <c r="F357" s="404" t="str">
        <f t="shared" si="15"/>
        <v xml:space="preserve"> </v>
      </c>
      <c r="G357" s="405" t="str">
        <f t="shared" si="16"/>
        <v xml:space="preserve"> </v>
      </c>
      <c r="H357" s="406" t="str">
        <f t="shared" si="17"/>
        <v xml:space="preserve"> </v>
      </c>
      <c r="I357" s="257"/>
      <c r="J357" s="308"/>
    </row>
    <row r="358" spans="6:10" x14ac:dyDescent="0.25">
      <c r="F358" s="404" t="str">
        <f t="shared" si="15"/>
        <v xml:space="preserve"> </v>
      </c>
      <c r="G358" s="405" t="str">
        <f t="shared" si="16"/>
        <v xml:space="preserve"> </v>
      </c>
      <c r="H358" s="406" t="str">
        <f t="shared" si="17"/>
        <v xml:space="preserve"> </v>
      </c>
      <c r="I358" s="257"/>
      <c r="J358" s="308"/>
    </row>
    <row r="359" spans="6:10" x14ac:dyDescent="0.25">
      <c r="F359" s="404" t="str">
        <f t="shared" si="15"/>
        <v xml:space="preserve"> </v>
      </c>
      <c r="G359" s="405" t="str">
        <f t="shared" si="16"/>
        <v xml:space="preserve"> </v>
      </c>
      <c r="H359" s="406" t="str">
        <f t="shared" si="17"/>
        <v xml:space="preserve"> </v>
      </c>
      <c r="I359" s="257"/>
      <c r="J359" s="308"/>
    </row>
    <row r="360" spans="6:10" x14ac:dyDescent="0.25">
      <c r="F360" s="404" t="str">
        <f t="shared" si="15"/>
        <v xml:space="preserve"> </v>
      </c>
      <c r="G360" s="405" t="str">
        <f t="shared" si="16"/>
        <v xml:space="preserve"> </v>
      </c>
      <c r="H360" s="406" t="str">
        <f t="shared" si="17"/>
        <v xml:space="preserve"> </v>
      </c>
      <c r="I360" s="257"/>
      <c r="J360" s="308"/>
    </row>
    <row r="361" spans="6:10" x14ac:dyDescent="0.25">
      <c r="F361" s="404" t="str">
        <f t="shared" si="15"/>
        <v xml:space="preserve"> </v>
      </c>
      <c r="G361" s="405" t="str">
        <f t="shared" si="16"/>
        <v xml:space="preserve"> </v>
      </c>
      <c r="H361" s="406" t="str">
        <f t="shared" si="17"/>
        <v xml:space="preserve"> </v>
      </c>
      <c r="I361" s="257"/>
      <c r="J361" s="308"/>
    </row>
    <row r="362" spans="6:10" x14ac:dyDescent="0.25">
      <c r="F362" s="404" t="str">
        <f t="shared" si="15"/>
        <v xml:space="preserve"> </v>
      </c>
      <c r="G362" s="405" t="str">
        <f t="shared" si="16"/>
        <v xml:space="preserve"> </v>
      </c>
      <c r="H362" s="406" t="str">
        <f t="shared" si="17"/>
        <v xml:space="preserve"> </v>
      </c>
      <c r="I362" s="257"/>
      <c r="J362" s="308"/>
    </row>
    <row r="363" spans="6:10" x14ac:dyDescent="0.25">
      <c r="F363" s="404" t="str">
        <f t="shared" si="15"/>
        <v xml:space="preserve"> </v>
      </c>
      <c r="G363" s="405" t="str">
        <f t="shared" si="16"/>
        <v xml:space="preserve"> </v>
      </c>
      <c r="H363" s="406" t="str">
        <f t="shared" si="17"/>
        <v xml:space="preserve"> </v>
      </c>
      <c r="I363" s="257"/>
      <c r="J363" s="308"/>
    </row>
    <row r="364" spans="6:10" x14ac:dyDescent="0.25">
      <c r="F364" s="404" t="str">
        <f t="shared" si="15"/>
        <v xml:space="preserve"> </v>
      </c>
      <c r="G364" s="405" t="str">
        <f t="shared" si="16"/>
        <v xml:space="preserve"> </v>
      </c>
      <c r="H364" s="406" t="str">
        <f t="shared" si="17"/>
        <v xml:space="preserve"> </v>
      </c>
      <c r="I364" s="257"/>
      <c r="J364" s="308"/>
    </row>
    <row r="365" spans="6:10" x14ac:dyDescent="0.25">
      <c r="F365" s="404" t="str">
        <f t="shared" si="15"/>
        <v xml:space="preserve"> </v>
      </c>
      <c r="G365" s="405" t="str">
        <f t="shared" si="16"/>
        <v xml:space="preserve"> </v>
      </c>
      <c r="H365" s="406" t="str">
        <f t="shared" si="17"/>
        <v xml:space="preserve"> </v>
      </c>
      <c r="I365" s="257"/>
      <c r="J365" s="308"/>
    </row>
    <row r="366" spans="6:10" x14ac:dyDescent="0.25">
      <c r="F366" s="404" t="str">
        <f t="shared" si="15"/>
        <v xml:space="preserve"> </v>
      </c>
      <c r="G366" s="405" t="str">
        <f t="shared" si="16"/>
        <v xml:space="preserve"> </v>
      </c>
      <c r="H366" s="406" t="str">
        <f t="shared" si="17"/>
        <v xml:space="preserve"> </v>
      </c>
      <c r="I366" s="257"/>
      <c r="J366" s="308"/>
    </row>
    <row r="367" spans="6:10" x14ac:dyDescent="0.25">
      <c r="F367" s="404" t="str">
        <f t="shared" si="15"/>
        <v xml:space="preserve"> </v>
      </c>
      <c r="G367" s="405" t="str">
        <f t="shared" si="16"/>
        <v xml:space="preserve"> </v>
      </c>
      <c r="H367" s="406" t="str">
        <f t="shared" si="17"/>
        <v xml:space="preserve"> </v>
      </c>
      <c r="I367" s="257"/>
      <c r="J367" s="308"/>
    </row>
    <row r="368" spans="6:10" x14ac:dyDescent="0.25">
      <c r="F368" s="404" t="str">
        <f t="shared" si="15"/>
        <v xml:space="preserve"> </v>
      </c>
      <c r="G368" s="405" t="str">
        <f t="shared" si="16"/>
        <v xml:space="preserve"> </v>
      </c>
      <c r="H368" s="406" t="str">
        <f t="shared" si="17"/>
        <v xml:space="preserve"> </v>
      </c>
      <c r="I368" s="257"/>
      <c r="J368" s="308"/>
    </row>
    <row r="369" spans="6:10" x14ac:dyDescent="0.25">
      <c r="F369" s="404" t="str">
        <f t="shared" si="15"/>
        <v xml:space="preserve"> </v>
      </c>
      <c r="G369" s="405" t="str">
        <f t="shared" si="16"/>
        <v xml:space="preserve"> </v>
      </c>
      <c r="H369" s="406" t="str">
        <f t="shared" si="17"/>
        <v xml:space="preserve"> </v>
      </c>
      <c r="I369" s="257"/>
      <c r="J369" s="308"/>
    </row>
    <row r="370" spans="6:10" x14ac:dyDescent="0.25">
      <c r="F370" s="404" t="str">
        <f t="shared" si="15"/>
        <v xml:space="preserve"> </v>
      </c>
      <c r="G370" s="405" t="str">
        <f t="shared" si="16"/>
        <v xml:space="preserve"> </v>
      </c>
      <c r="H370" s="406" t="str">
        <f t="shared" si="17"/>
        <v xml:space="preserve"> </v>
      </c>
      <c r="I370" s="257"/>
      <c r="J370" s="308"/>
    </row>
    <row r="371" spans="6:10" x14ac:dyDescent="0.25">
      <c r="F371" s="404" t="str">
        <f t="shared" si="15"/>
        <v xml:space="preserve"> </v>
      </c>
      <c r="G371" s="405" t="str">
        <f t="shared" si="16"/>
        <v xml:space="preserve"> </v>
      </c>
      <c r="H371" s="406" t="str">
        <f t="shared" si="17"/>
        <v xml:space="preserve"> </v>
      </c>
      <c r="I371" s="257"/>
      <c r="J371" s="308"/>
    </row>
    <row r="372" spans="6:10" x14ac:dyDescent="0.25">
      <c r="F372" s="404" t="str">
        <f t="shared" si="15"/>
        <v xml:space="preserve"> </v>
      </c>
      <c r="G372" s="405" t="str">
        <f t="shared" si="16"/>
        <v xml:space="preserve"> </v>
      </c>
      <c r="H372" s="406" t="str">
        <f t="shared" si="17"/>
        <v xml:space="preserve"> </v>
      </c>
      <c r="I372" s="257"/>
      <c r="J372" s="308"/>
    </row>
    <row r="373" spans="6:10" x14ac:dyDescent="0.25">
      <c r="F373" s="404" t="str">
        <f t="shared" si="15"/>
        <v xml:space="preserve"> </v>
      </c>
      <c r="G373" s="405" t="str">
        <f t="shared" si="16"/>
        <v xml:space="preserve"> </v>
      </c>
      <c r="H373" s="406" t="str">
        <f t="shared" si="17"/>
        <v xml:space="preserve"> </v>
      </c>
      <c r="I373" s="257"/>
      <c r="J373" s="308"/>
    </row>
    <row r="374" spans="6:10" x14ac:dyDescent="0.25">
      <c r="F374" s="404" t="str">
        <f t="shared" si="15"/>
        <v xml:space="preserve"> </v>
      </c>
      <c r="G374" s="405" t="str">
        <f t="shared" si="16"/>
        <v xml:space="preserve"> </v>
      </c>
      <c r="H374" s="406" t="str">
        <f t="shared" si="17"/>
        <v xml:space="preserve"> </v>
      </c>
      <c r="I374" s="257"/>
      <c r="J374" s="308"/>
    </row>
    <row r="375" spans="6:10" x14ac:dyDescent="0.25">
      <c r="F375" s="404" t="str">
        <f t="shared" si="15"/>
        <v xml:space="preserve"> </v>
      </c>
      <c r="G375" s="405" t="str">
        <f t="shared" si="16"/>
        <v xml:space="preserve"> </v>
      </c>
      <c r="H375" s="406" t="str">
        <f t="shared" si="17"/>
        <v xml:space="preserve"> </v>
      </c>
      <c r="I375" s="257"/>
      <c r="J375" s="308"/>
    </row>
    <row r="376" spans="6:10" x14ac:dyDescent="0.25">
      <c r="F376" s="404" t="str">
        <f t="shared" si="15"/>
        <v xml:space="preserve"> </v>
      </c>
      <c r="G376" s="405" t="str">
        <f t="shared" si="16"/>
        <v xml:space="preserve"> </v>
      </c>
      <c r="H376" s="406" t="str">
        <f t="shared" si="17"/>
        <v xml:space="preserve"> </v>
      </c>
      <c r="I376" s="257"/>
      <c r="J376" s="308"/>
    </row>
    <row r="377" spans="6:10" x14ac:dyDescent="0.25">
      <c r="F377" s="404" t="str">
        <f t="shared" si="15"/>
        <v xml:space="preserve"> </v>
      </c>
      <c r="G377" s="405" t="str">
        <f t="shared" si="16"/>
        <v xml:space="preserve"> </v>
      </c>
      <c r="H377" s="406" t="str">
        <f t="shared" si="17"/>
        <v xml:space="preserve"> </v>
      </c>
      <c r="I377" s="257"/>
      <c r="J377" s="308"/>
    </row>
    <row r="378" spans="6:10" x14ac:dyDescent="0.25">
      <c r="F378" s="404" t="str">
        <f t="shared" si="15"/>
        <v xml:space="preserve"> </v>
      </c>
      <c r="G378" s="405" t="str">
        <f t="shared" si="16"/>
        <v xml:space="preserve"> </v>
      </c>
      <c r="H378" s="406" t="str">
        <f t="shared" si="17"/>
        <v xml:space="preserve"> </v>
      </c>
      <c r="I378" s="257"/>
      <c r="J378" s="308"/>
    </row>
    <row r="379" spans="6:10" x14ac:dyDescent="0.25">
      <c r="F379" s="404" t="str">
        <f t="shared" si="15"/>
        <v xml:space="preserve"> </v>
      </c>
      <c r="G379" s="405" t="str">
        <f t="shared" si="16"/>
        <v xml:space="preserve"> </v>
      </c>
      <c r="H379" s="406" t="str">
        <f t="shared" si="17"/>
        <v xml:space="preserve"> </v>
      </c>
      <c r="I379" s="257"/>
      <c r="J379" s="308"/>
    </row>
    <row r="380" spans="6:10" x14ac:dyDescent="0.25">
      <c r="F380" s="404" t="str">
        <f t="shared" si="15"/>
        <v xml:space="preserve"> </v>
      </c>
      <c r="G380" s="405" t="str">
        <f t="shared" si="16"/>
        <v xml:space="preserve"> </v>
      </c>
      <c r="H380" s="406" t="str">
        <f t="shared" si="17"/>
        <v xml:space="preserve"> </v>
      </c>
      <c r="I380" s="257"/>
      <c r="J380" s="308"/>
    </row>
    <row r="381" spans="6:10" x14ac:dyDescent="0.25">
      <c r="F381" s="404" t="str">
        <f t="shared" si="15"/>
        <v xml:space="preserve"> </v>
      </c>
      <c r="G381" s="405" t="str">
        <f t="shared" si="16"/>
        <v xml:space="preserve"> </v>
      </c>
      <c r="H381" s="406" t="str">
        <f t="shared" si="17"/>
        <v xml:space="preserve"> </v>
      </c>
      <c r="I381" s="257"/>
      <c r="J381" s="308"/>
    </row>
    <row r="382" spans="6:10" x14ac:dyDescent="0.25">
      <c r="F382" s="404" t="str">
        <f t="shared" si="15"/>
        <v xml:space="preserve"> </v>
      </c>
      <c r="G382" s="405" t="str">
        <f t="shared" si="16"/>
        <v xml:space="preserve"> </v>
      </c>
      <c r="H382" s="406" t="str">
        <f t="shared" si="17"/>
        <v xml:space="preserve"> </v>
      </c>
      <c r="I382" s="257"/>
      <c r="J382" s="308"/>
    </row>
    <row r="383" spans="6:10" x14ac:dyDescent="0.25">
      <c r="F383" s="404" t="str">
        <f t="shared" si="15"/>
        <v xml:space="preserve"> </v>
      </c>
      <c r="G383" s="405" t="str">
        <f t="shared" si="16"/>
        <v xml:space="preserve"> </v>
      </c>
      <c r="H383" s="406" t="str">
        <f t="shared" si="17"/>
        <v xml:space="preserve"> </v>
      </c>
      <c r="I383" s="257"/>
      <c r="J383" s="308"/>
    </row>
    <row r="384" spans="6:10" x14ac:dyDescent="0.25">
      <c r="F384" s="404" t="str">
        <f t="shared" si="15"/>
        <v xml:space="preserve"> </v>
      </c>
      <c r="G384" s="405" t="str">
        <f t="shared" si="16"/>
        <v xml:space="preserve"> </v>
      </c>
      <c r="H384" s="406" t="str">
        <f t="shared" si="17"/>
        <v xml:space="preserve"> </v>
      </c>
      <c r="I384" s="257"/>
      <c r="J384" s="308"/>
    </row>
    <row r="385" spans="6:10" x14ac:dyDescent="0.25">
      <c r="F385" s="404" t="str">
        <f t="shared" si="15"/>
        <v xml:space="preserve"> </v>
      </c>
      <c r="G385" s="405" t="str">
        <f t="shared" si="16"/>
        <v xml:space="preserve"> </v>
      </c>
      <c r="H385" s="406" t="str">
        <f t="shared" si="17"/>
        <v xml:space="preserve"> </v>
      </c>
      <c r="I385" s="257"/>
      <c r="J385" s="308"/>
    </row>
    <row r="386" spans="6:10" x14ac:dyDescent="0.25">
      <c r="F386" s="404" t="str">
        <f t="shared" si="15"/>
        <v xml:space="preserve"> </v>
      </c>
      <c r="G386" s="405" t="str">
        <f t="shared" si="16"/>
        <v xml:space="preserve"> </v>
      </c>
      <c r="H386" s="406" t="str">
        <f t="shared" si="17"/>
        <v xml:space="preserve"> </v>
      </c>
      <c r="I386" s="257"/>
      <c r="J386" s="308"/>
    </row>
    <row r="387" spans="6:10" x14ac:dyDescent="0.25">
      <c r="F387" s="404" t="str">
        <f t="shared" si="15"/>
        <v xml:space="preserve"> </v>
      </c>
      <c r="G387" s="405" t="str">
        <f t="shared" si="16"/>
        <v xml:space="preserve"> </v>
      </c>
      <c r="H387" s="406" t="str">
        <f t="shared" si="17"/>
        <v xml:space="preserve"> </v>
      </c>
      <c r="I387" s="257"/>
      <c r="J387" s="308"/>
    </row>
    <row r="388" spans="6:10" x14ac:dyDescent="0.25">
      <c r="F388" s="404" t="str">
        <f t="shared" si="15"/>
        <v xml:space="preserve"> </v>
      </c>
      <c r="G388" s="405" t="str">
        <f t="shared" si="16"/>
        <v xml:space="preserve"> </v>
      </c>
      <c r="H388" s="406" t="str">
        <f t="shared" si="17"/>
        <v xml:space="preserve"> </v>
      </c>
      <c r="I388" s="257"/>
      <c r="J388" s="308"/>
    </row>
    <row r="389" spans="6:10" x14ac:dyDescent="0.25">
      <c r="F389" s="404" t="str">
        <f t="shared" si="15"/>
        <v xml:space="preserve"> </v>
      </c>
      <c r="G389" s="405" t="str">
        <f t="shared" si="16"/>
        <v xml:space="preserve"> </v>
      </c>
      <c r="H389" s="406" t="str">
        <f t="shared" si="17"/>
        <v xml:space="preserve"> </v>
      </c>
      <c r="I389" s="257"/>
      <c r="J389" s="308"/>
    </row>
    <row r="390" spans="6:10" x14ac:dyDescent="0.25">
      <c r="F390" s="404" t="str">
        <f t="shared" si="15"/>
        <v xml:space="preserve"> </v>
      </c>
      <c r="G390" s="405" t="str">
        <f t="shared" si="16"/>
        <v xml:space="preserve"> </v>
      </c>
      <c r="H390" s="406" t="str">
        <f t="shared" si="17"/>
        <v xml:space="preserve"> </v>
      </c>
      <c r="I390" s="257"/>
      <c r="J390" s="308"/>
    </row>
    <row r="391" spans="6:10" x14ac:dyDescent="0.25">
      <c r="F391" s="404" t="str">
        <f t="shared" si="15"/>
        <v xml:space="preserve"> </v>
      </c>
      <c r="G391" s="405" t="str">
        <f t="shared" si="16"/>
        <v xml:space="preserve"> </v>
      </c>
      <c r="H391" s="406" t="str">
        <f t="shared" si="17"/>
        <v xml:space="preserve"> </v>
      </c>
      <c r="I391" s="257"/>
      <c r="J391" s="308"/>
    </row>
    <row r="392" spans="6:10" x14ac:dyDescent="0.25">
      <c r="F392" s="404" t="str">
        <f t="shared" si="15"/>
        <v xml:space="preserve"> </v>
      </c>
      <c r="G392" s="405" t="str">
        <f t="shared" si="16"/>
        <v xml:space="preserve"> </v>
      </c>
      <c r="H392" s="406" t="str">
        <f t="shared" si="17"/>
        <v xml:space="preserve"> </v>
      </c>
      <c r="I392" s="257"/>
      <c r="J392" s="308"/>
    </row>
    <row r="393" spans="6:10" x14ac:dyDescent="0.25">
      <c r="F393" s="404" t="str">
        <f t="shared" si="15"/>
        <v xml:space="preserve"> </v>
      </c>
      <c r="G393" s="405" t="str">
        <f t="shared" si="16"/>
        <v xml:space="preserve"> </v>
      </c>
      <c r="H393" s="406" t="str">
        <f t="shared" si="17"/>
        <v xml:space="preserve"> </v>
      </c>
      <c r="I393" s="257"/>
      <c r="J393" s="308"/>
    </row>
    <row r="394" spans="6:10" x14ac:dyDescent="0.25">
      <c r="F394" s="404" t="str">
        <f t="shared" si="15"/>
        <v xml:space="preserve"> </v>
      </c>
      <c r="G394" s="405" t="str">
        <f t="shared" si="16"/>
        <v xml:space="preserve"> </v>
      </c>
      <c r="H394" s="406" t="str">
        <f t="shared" si="17"/>
        <v xml:space="preserve"> </v>
      </c>
      <c r="I394" s="257"/>
      <c r="J394" s="308"/>
    </row>
    <row r="395" spans="6:10" x14ac:dyDescent="0.25">
      <c r="F395" s="404" t="str">
        <f t="shared" ref="F395:F400" si="18">IF(E395-D395=0," ",E395-D395)</f>
        <v xml:space="preserve"> </v>
      </c>
      <c r="G395" s="405" t="str">
        <f t="shared" ref="G395:G400" si="19">IFERROR(E395/D395%," ")</f>
        <v xml:space="preserve"> </v>
      </c>
      <c r="H395" s="406" t="str">
        <f t="shared" ref="H395:H400" si="20">IFERROR(IF(A395=0,IF(ABS(F395)&lt;$H$6," ",IF(F395=0," ",F395))," ")," ")</f>
        <v xml:space="preserve"> </v>
      </c>
      <c r="I395" s="257"/>
      <c r="J395" s="308"/>
    </row>
    <row r="396" spans="6:10" x14ac:dyDescent="0.25">
      <c r="F396" s="404" t="str">
        <f t="shared" si="18"/>
        <v xml:space="preserve"> </v>
      </c>
      <c r="G396" s="405" t="str">
        <f t="shared" si="19"/>
        <v xml:space="preserve"> </v>
      </c>
      <c r="H396" s="406" t="str">
        <f t="shared" si="20"/>
        <v xml:space="preserve"> </v>
      </c>
      <c r="I396" s="257"/>
      <c r="J396" s="308"/>
    </row>
    <row r="397" spans="6:10" x14ac:dyDescent="0.25">
      <c r="F397" s="404" t="str">
        <f t="shared" si="18"/>
        <v xml:space="preserve"> </v>
      </c>
      <c r="G397" s="405" t="str">
        <f t="shared" si="19"/>
        <v xml:space="preserve"> </v>
      </c>
      <c r="H397" s="406" t="str">
        <f t="shared" si="20"/>
        <v xml:space="preserve"> </v>
      </c>
      <c r="I397" s="257"/>
      <c r="J397" s="308"/>
    </row>
    <row r="398" spans="6:10" x14ac:dyDescent="0.25">
      <c r="F398" s="404" t="str">
        <f t="shared" si="18"/>
        <v xml:space="preserve"> </v>
      </c>
      <c r="G398" s="405" t="str">
        <f t="shared" si="19"/>
        <v xml:space="preserve"> </v>
      </c>
      <c r="H398" s="406" t="str">
        <f t="shared" si="20"/>
        <v xml:space="preserve"> </v>
      </c>
      <c r="I398" s="257"/>
      <c r="J398" s="308"/>
    </row>
    <row r="399" spans="6:10" x14ac:dyDescent="0.25">
      <c r="F399" s="404" t="str">
        <f t="shared" si="18"/>
        <v xml:space="preserve"> </v>
      </c>
      <c r="G399" s="405" t="str">
        <f t="shared" si="19"/>
        <v xml:space="preserve"> </v>
      </c>
      <c r="H399" s="406" t="str">
        <f t="shared" si="20"/>
        <v xml:space="preserve"> </v>
      </c>
      <c r="I399" s="257"/>
      <c r="J399" s="308"/>
    </row>
    <row r="400" spans="6:10" x14ac:dyDescent="0.25">
      <c r="F400" s="404" t="str">
        <f t="shared" si="18"/>
        <v xml:space="preserve"> </v>
      </c>
      <c r="G400" s="405" t="str">
        <f t="shared" si="19"/>
        <v xml:space="preserve"> </v>
      </c>
      <c r="H400" s="406" t="str">
        <f t="shared" si="20"/>
        <v xml:space="preserve"> </v>
      </c>
      <c r="I400" s="257"/>
      <c r="J400" s="310" t="s">
        <v>169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AIII'!A1" display="KM-AIII"/>
    <hyperlink ref="K4" location="'KM-AIII-01'!A1" display="'KM-AIII-01"/>
    <hyperlink ref="K5" location="'KM-AIII-02'!A1" display="'KM-AIII-02"/>
    <hyperlink ref="K6" location="'KM-AIII-10-1'!A1" display="'KM-AIII-10-1 "/>
    <hyperlink ref="K7" location="'KM-AIII-10-2'!A1" display="'KM-AIII-10-2"/>
    <hyperlink ref="K8" location="'KM-AIII-10-3'!A1" display="'KM-AIII-10-3"/>
    <hyperlink ref="K10" location="'KM-AIII-10-M'!A1" display="'KM-AIII-10-M "/>
    <hyperlink ref="K9" location="'KM-AIII-10-4'!A1" display="'KM-AIII-10-4"/>
    <hyperlink ref="K11" location="'KM-AIII-10-E'!A1" display="KM-AIII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Narrow,Normál"&amp;8&amp;F/&amp;A&amp;C&amp;8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ColWidth="14.375" defaultRowHeight="16.5" x14ac:dyDescent="0.3"/>
  <cols>
    <col min="1" max="1" width="28.75" style="94" customWidth="1"/>
    <col min="2" max="9" width="10.625" style="94" customWidth="1"/>
    <col min="10" max="10" width="11.375" style="94" customWidth="1"/>
    <col min="11" max="16384" width="14.375" style="94"/>
  </cols>
  <sheetData>
    <row r="1" spans="1:13" x14ac:dyDescent="0.3">
      <c r="A1" s="91" t="s">
        <v>115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3" x14ac:dyDescent="0.3">
      <c r="A2" s="93"/>
      <c r="B2" s="93"/>
      <c r="C2" s="93"/>
      <c r="D2" s="399">
        <f>A28</f>
        <v>0</v>
      </c>
      <c r="E2" s="399">
        <f>A30</f>
        <v>0</v>
      </c>
      <c r="F2" s="93"/>
      <c r="G2" s="93"/>
      <c r="H2" s="93"/>
      <c r="I2" s="93"/>
      <c r="J2" s="93"/>
      <c r="K2" s="93"/>
      <c r="L2" s="391" t="s">
        <v>227</v>
      </c>
    </row>
    <row r="3" spans="1:13" x14ac:dyDescent="0.3">
      <c r="A3" s="81" t="s">
        <v>81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7" t="s">
        <v>0</v>
      </c>
      <c r="M3" s="3" t="s">
        <v>47</v>
      </c>
    </row>
    <row r="4" spans="1:13" x14ac:dyDescent="0.3">
      <c r="A4" s="95" t="str">
        <f>"Ügyfél:   "&amp;Alapa!$C$17</f>
        <v xml:space="preserve">Ügyfél:   </v>
      </c>
      <c r="B4" s="96"/>
      <c r="C4" s="96"/>
      <c r="D4" s="96"/>
      <c r="E4" s="96"/>
      <c r="F4" s="96"/>
      <c r="G4" s="97"/>
      <c r="H4" s="98" t="s">
        <v>15</v>
      </c>
      <c r="I4" s="86">
        <f>Alapa!$C$15</f>
        <v>0</v>
      </c>
      <c r="J4" s="96"/>
      <c r="K4" s="97"/>
      <c r="L4" s="7" t="s">
        <v>33</v>
      </c>
      <c r="M4" s="3" t="s">
        <v>48</v>
      </c>
    </row>
    <row r="5" spans="1:13" x14ac:dyDescent="0.3">
      <c r="A5" s="95" t="str">
        <f>"Fordulónap: "&amp;Alapa!$C$12</f>
        <v xml:space="preserve">Fordulónap: </v>
      </c>
      <c r="B5" s="100"/>
      <c r="C5" s="100"/>
      <c r="D5" s="100"/>
      <c r="E5" s="100"/>
      <c r="F5" s="96"/>
      <c r="G5" s="97"/>
      <c r="H5" s="95" t="s">
        <v>16</v>
      </c>
      <c r="I5" s="96" t="e">
        <f>VLOOKUP(M12,Alapa!$G$2:$H$22,2)</f>
        <v>#N/A</v>
      </c>
      <c r="J5" s="96" t="s">
        <v>127</v>
      </c>
      <c r="K5" s="101" t="str">
        <f>IF(Alapa!$N$2=0," ",Alapa!$N$2)</f>
        <v xml:space="preserve"> </v>
      </c>
      <c r="L5" s="7" t="s">
        <v>34</v>
      </c>
      <c r="M5" s="3" t="s">
        <v>49</v>
      </c>
    </row>
    <row r="6" spans="1:13" x14ac:dyDescent="0.3">
      <c r="A6" s="102"/>
      <c r="B6" s="103"/>
      <c r="C6" s="104"/>
      <c r="D6" s="104"/>
      <c r="E6" s="104"/>
      <c r="F6" s="102"/>
      <c r="G6" s="105"/>
      <c r="H6" s="102"/>
      <c r="I6" s="102"/>
      <c r="J6" s="102"/>
      <c r="K6" s="102"/>
      <c r="L6" s="7" t="s">
        <v>119</v>
      </c>
      <c r="M6" s="78" t="s">
        <v>123</v>
      </c>
    </row>
    <row r="7" spans="1:13" ht="17.25" thickBot="1" x14ac:dyDescent="0.35">
      <c r="A7" s="106"/>
      <c r="B7" s="106"/>
      <c r="C7" s="106"/>
      <c r="D7" s="106"/>
      <c r="E7" s="106"/>
      <c r="F7" s="107"/>
      <c r="G7" s="108"/>
      <c r="H7" s="109"/>
      <c r="I7" s="109"/>
      <c r="J7" s="109"/>
      <c r="K7" s="110" t="s">
        <v>82</v>
      </c>
      <c r="L7" s="7" t="s">
        <v>117</v>
      </c>
      <c r="M7" s="78" t="s">
        <v>124</v>
      </c>
    </row>
    <row r="8" spans="1:13" ht="64.5" thickBot="1" x14ac:dyDescent="0.35">
      <c r="A8" s="111" t="s">
        <v>83</v>
      </c>
      <c r="B8" s="112" t="s">
        <v>84</v>
      </c>
      <c r="C8" s="112" t="s">
        <v>85</v>
      </c>
      <c r="D8" s="112" t="s">
        <v>225</v>
      </c>
      <c r="E8" s="112" t="s">
        <v>226</v>
      </c>
      <c r="F8" s="112" t="s">
        <v>86</v>
      </c>
      <c r="G8" s="112" t="s">
        <v>87</v>
      </c>
      <c r="H8" s="113" t="s">
        <v>88</v>
      </c>
      <c r="I8" s="112" t="s">
        <v>89</v>
      </c>
      <c r="J8" s="113" t="s">
        <v>90</v>
      </c>
      <c r="K8" s="114" t="s">
        <v>91</v>
      </c>
      <c r="L8" s="7" t="s">
        <v>118</v>
      </c>
      <c r="M8" s="78" t="s">
        <v>125</v>
      </c>
    </row>
    <row r="9" spans="1:13" x14ac:dyDescent="0.3">
      <c r="A9" s="115" t="s">
        <v>92</v>
      </c>
      <c r="B9" s="258"/>
      <c r="C9" s="258"/>
      <c r="D9" s="258"/>
      <c r="E9" s="258"/>
      <c r="F9" s="258"/>
      <c r="G9" s="258"/>
      <c r="H9" s="258"/>
      <c r="I9" s="258"/>
      <c r="J9" s="258"/>
      <c r="K9" s="125">
        <f>SUM(B9:J9)</f>
        <v>0</v>
      </c>
      <c r="L9" s="7" t="s">
        <v>163</v>
      </c>
      <c r="M9" s="78" t="s">
        <v>164</v>
      </c>
    </row>
    <row r="10" spans="1:13" x14ac:dyDescent="0.3">
      <c r="A10" s="116" t="s">
        <v>93</v>
      </c>
      <c r="B10" s="259"/>
      <c r="C10" s="259"/>
      <c r="D10" s="259"/>
      <c r="E10" s="259"/>
      <c r="F10" s="260"/>
      <c r="G10" s="260"/>
      <c r="H10" s="259"/>
      <c r="I10" s="259"/>
      <c r="J10" s="259"/>
      <c r="K10" s="126">
        <f>SUM(B10:J10)</f>
        <v>0</v>
      </c>
      <c r="L10" s="7" t="s">
        <v>120</v>
      </c>
      <c r="M10" s="78" t="s">
        <v>50</v>
      </c>
    </row>
    <row r="11" spans="1:13" x14ac:dyDescent="0.3">
      <c r="A11" s="116" t="s">
        <v>94</v>
      </c>
      <c r="B11" s="259"/>
      <c r="C11" s="259"/>
      <c r="D11" s="259"/>
      <c r="E11" s="259"/>
      <c r="F11" s="260"/>
      <c r="G11" s="260"/>
      <c r="H11" s="259"/>
      <c r="I11" s="259"/>
      <c r="J11" s="259"/>
      <c r="K11" s="126">
        <f>SUM(B11:J11)</f>
        <v>0</v>
      </c>
      <c r="L11" s="7" t="s">
        <v>179</v>
      </c>
      <c r="M11" s="3" t="s">
        <v>176</v>
      </c>
    </row>
    <row r="12" spans="1:13" x14ac:dyDescent="0.3">
      <c r="A12" s="116" t="s">
        <v>116</v>
      </c>
      <c r="B12" s="259"/>
      <c r="C12" s="259"/>
      <c r="D12" s="259"/>
      <c r="E12" s="259"/>
      <c r="F12" s="259"/>
      <c r="G12" s="259"/>
      <c r="H12" s="259"/>
      <c r="I12" s="259"/>
      <c r="J12" s="259"/>
      <c r="K12" s="126">
        <f>SUM(B12:I12)</f>
        <v>0</v>
      </c>
      <c r="L12" s="25" t="s">
        <v>16</v>
      </c>
      <c r="M12" s="26">
        <v>1</v>
      </c>
    </row>
    <row r="13" spans="1:13" x14ac:dyDescent="0.3">
      <c r="A13" s="119" t="s">
        <v>95</v>
      </c>
      <c r="B13" s="261"/>
      <c r="C13" s="261"/>
      <c r="D13" s="261"/>
      <c r="E13" s="261"/>
      <c r="F13" s="261"/>
      <c r="G13" s="261"/>
      <c r="H13" s="261"/>
      <c r="I13" s="261"/>
      <c r="J13" s="261"/>
      <c r="K13" s="126">
        <f>SUM(B13:I13)</f>
        <v>0</v>
      </c>
    </row>
    <row r="14" spans="1:13" x14ac:dyDescent="0.3">
      <c r="A14" s="116" t="s">
        <v>96</v>
      </c>
      <c r="B14" s="259"/>
      <c r="C14" s="259"/>
      <c r="D14" s="259"/>
      <c r="E14" s="259"/>
      <c r="F14" s="259"/>
      <c r="G14" s="259"/>
      <c r="H14" s="259"/>
      <c r="I14" s="259"/>
      <c r="J14" s="259"/>
      <c r="K14" s="126">
        <f>SUM(B14:I14)</f>
        <v>0</v>
      </c>
    </row>
    <row r="15" spans="1:13" x14ac:dyDescent="0.3">
      <c r="A15" s="116" t="s">
        <v>97</v>
      </c>
      <c r="B15" s="260"/>
      <c r="C15" s="260"/>
      <c r="D15" s="260"/>
      <c r="E15" s="260"/>
      <c r="F15" s="260"/>
      <c r="G15" s="260"/>
      <c r="H15" s="260"/>
      <c r="I15" s="259"/>
      <c r="J15" s="259"/>
      <c r="K15" s="126">
        <f>SUM(B15:I15)</f>
        <v>0</v>
      </c>
    </row>
    <row r="16" spans="1:13" x14ac:dyDescent="0.3">
      <c r="A16" s="116" t="s">
        <v>98</v>
      </c>
      <c r="B16" s="259"/>
      <c r="C16" s="142"/>
      <c r="D16" s="260"/>
      <c r="E16" s="260"/>
      <c r="F16" s="260"/>
      <c r="G16" s="143"/>
      <c r="H16" s="142"/>
      <c r="I16" s="142"/>
      <c r="J16" s="142"/>
      <c r="K16" s="126">
        <f>B16+F16</f>
        <v>0</v>
      </c>
    </row>
    <row r="17" spans="1:11" ht="17.25" thickBot="1" x14ac:dyDescent="0.35">
      <c r="A17" s="141" t="s">
        <v>99</v>
      </c>
      <c r="B17" s="262"/>
      <c r="C17" s="262"/>
      <c r="D17" s="262"/>
      <c r="E17" s="262"/>
      <c r="F17" s="262"/>
      <c r="G17" s="262"/>
      <c r="H17" s="262"/>
      <c r="I17" s="263"/>
      <c r="J17" s="263"/>
      <c r="K17" s="128">
        <f>SUM(B17:I17)</f>
        <v>0</v>
      </c>
    </row>
    <row r="18" spans="1:11" ht="17.25" thickBot="1" x14ac:dyDescent="0.35">
      <c r="A18" s="138"/>
      <c r="B18" s="139"/>
      <c r="C18" s="139"/>
      <c r="D18" s="139"/>
      <c r="E18" s="139"/>
      <c r="F18" s="139"/>
      <c r="G18" s="139"/>
      <c r="H18" s="139"/>
      <c r="I18" s="139"/>
      <c r="J18" s="140"/>
      <c r="K18" s="139"/>
    </row>
    <row r="19" spans="1:11" ht="17.25" thickBot="1" x14ac:dyDescent="0.35">
      <c r="A19" s="111" t="s">
        <v>100</v>
      </c>
      <c r="B19" s="136">
        <f t="shared" ref="B19:I19" si="0">B9+B10-B11-B13+B14+B15+B17</f>
        <v>0</v>
      </c>
      <c r="C19" s="136">
        <f t="shared" si="0"/>
        <v>0</v>
      </c>
      <c r="D19" s="136"/>
      <c r="E19" s="136"/>
      <c r="F19" s="136">
        <f t="shared" si="0"/>
        <v>0</v>
      </c>
      <c r="G19" s="136">
        <f t="shared" si="0"/>
        <v>0</v>
      </c>
      <c r="H19" s="136">
        <f t="shared" si="0"/>
        <v>0</v>
      </c>
      <c r="I19" s="136">
        <f t="shared" si="0"/>
        <v>0</v>
      </c>
      <c r="J19" s="136">
        <f>J9+J10-J11</f>
        <v>0</v>
      </c>
      <c r="K19" s="137">
        <f>K9+K10-K11-K13+K14+K15+K16+K17</f>
        <v>0</v>
      </c>
    </row>
    <row r="20" spans="1:11" x14ac:dyDescent="0.3">
      <c r="A20" s="121"/>
      <c r="B20" s="129"/>
      <c r="C20" s="129"/>
      <c r="D20" s="129"/>
      <c r="E20" s="129"/>
      <c r="F20" s="130"/>
      <c r="G20" s="130"/>
      <c r="H20" s="130"/>
      <c r="I20" s="131"/>
      <c r="J20" s="131"/>
      <c r="K20" s="132"/>
    </row>
    <row r="21" spans="1:11" ht="17.25" thickBot="1" x14ac:dyDescent="0.35">
      <c r="A21" s="121"/>
      <c r="B21" s="129"/>
      <c r="C21" s="129"/>
      <c r="D21" s="129"/>
      <c r="E21" s="129"/>
      <c r="F21" s="130"/>
      <c r="G21" s="130"/>
      <c r="H21" s="130"/>
      <c r="I21" s="131"/>
      <c r="J21" s="131"/>
      <c r="K21" s="132"/>
    </row>
    <row r="22" spans="1:11" x14ac:dyDescent="0.3">
      <c r="A22" s="124" t="s">
        <v>101</v>
      </c>
      <c r="B22" s="264"/>
      <c r="C22" s="264"/>
      <c r="D22" s="264"/>
      <c r="E22" s="264"/>
      <c r="F22" s="264"/>
      <c r="G22" s="264"/>
      <c r="H22" s="265"/>
      <c r="I22" s="265"/>
      <c r="J22" s="264"/>
      <c r="K22" s="133">
        <f>SUM(B22:J22)</f>
        <v>0</v>
      </c>
    </row>
    <row r="23" spans="1:11" x14ac:dyDescent="0.3">
      <c r="A23" s="119" t="s">
        <v>102</v>
      </c>
      <c r="B23" s="134">
        <f t="shared" ref="B23:J23" si="1">(B22/1000)-B19</f>
        <v>0</v>
      </c>
      <c r="C23" s="134">
        <f t="shared" si="1"/>
        <v>0</v>
      </c>
      <c r="D23" s="134"/>
      <c r="E23" s="134"/>
      <c r="F23" s="134">
        <f t="shared" si="1"/>
        <v>0</v>
      </c>
      <c r="G23" s="134">
        <f t="shared" si="1"/>
        <v>0</v>
      </c>
      <c r="H23" s="134">
        <f t="shared" si="1"/>
        <v>0</v>
      </c>
      <c r="I23" s="134">
        <f t="shared" si="1"/>
        <v>0</v>
      </c>
      <c r="J23" s="134">
        <f t="shared" si="1"/>
        <v>0</v>
      </c>
      <c r="K23" s="135">
        <f>SUM(B23:J23)</f>
        <v>0</v>
      </c>
    </row>
    <row r="24" spans="1:11" x14ac:dyDescent="0.3">
      <c r="A24" s="116" t="s">
        <v>103</v>
      </c>
      <c r="B24" s="259"/>
      <c r="C24" s="259"/>
      <c r="D24" s="259"/>
      <c r="E24" s="259"/>
      <c r="F24" s="259"/>
      <c r="G24" s="259"/>
      <c r="H24" s="259"/>
      <c r="I24" s="259"/>
      <c r="J24" s="259"/>
      <c r="K24" s="126">
        <f>SUM(B24:J24)</f>
        <v>0</v>
      </c>
    </row>
    <row r="25" spans="1:11" ht="17.25" thickBot="1" x14ac:dyDescent="0.35">
      <c r="A25" s="120" t="s">
        <v>102</v>
      </c>
      <c r="B25" s="127">
        <f t="shared" ref="B25:K25" si="2">B24-B19</f>
        <v>0</v>
      </c>
      <c r="C25" s="127">
        <f t="shared" si="2"/>
        <v>0</v>
      </c>
      <c r="D25" s="127"/>
      <c r="E25" s="127"/>
      <c r="F25" s="127">
        <f t="shared" si="2"/>
        <v>0</v>
      </c>
      <c r="G25" s="127">
        <f t="shared" si="2"/>
        <v>0</v>
      </c>
      <c r="H25" s="127">
        <f t="shared" si="2"/>
        <v>0</v>
      </c>
      <c r="I25" s="127">
        <f t="shared" si="2"/>
        <v>0</v>
      </c>
      <c r="J25" s="127">
        <f t="shared" si="2"/>
        <v>0</v>
      </c>
      <c r="K25" s="128">
        <f t="shared" si="2"/>
        <v>0</v>
      </c>
    </row>
    <row r="26" spans="1:11" x14ac:dyDescent="0.3">
      <c r="A26" s="332"/>
      <c r="B26" s="332" t="s">
        <v>188</v>
      </c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x14ac:dyDescent="0.3">
      <c r="A27" s="377" t="s">
        <v>57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2"/>
    </row>
    <row r="28" spans="1:11" x14ac:dyDescent="0.3">
      <c r="A28" s="3"/>
      <c r="B28" s="378"/>
      <c r="C28" s="379"/>
      <c r="D28" s="380"/>
      <c r="E28" s="380"/>
      <c r="F28" s="380"/>
      <c r="G28" s="380"/>
      <c r="H28" s="380"/>
      <c r="I28" s="380"/>
      <c r="J28" s="380"/>
      <c r="K28" s="380"/>
    </row>
    <row r="29" spans="1:11" x14ac:dyDescent="0.3">
      <c r="A29" s="381" t="s">
        <v>26</v>
      </c>
      <c r="B29" s="22"/>
      <c r="C29" s="22"/>
      <c r="D29" s="27"/>
      <c r="E29" s="27"/>
      <c r="F29" s="27"/>
      <c r="G29" s="27"/>
      <c r="H29" s="27"/>
      <c r="I29" s="27"/>
      <c r="J29" s="27"/>
      <c r="K29" s="27"/>
    </row>
    <row r="30" spans="1:11" x14ac:dyDescent="0.3">
      <c r="A30" s="3"/>
      <c r="B30" s="346"/>
      <c r="C30" s="346"/>
      <c r="D30" s="347"/>
      <c r="E30" s="347"/>
      <c r="F30" s="347"/>
      <c r="G30" s="347"/>
      <c r="H30" s="347"/>
      <c r="I30" s="347"/>
      <c r="J30" s="347"/>
      <c r="K30" s="347"/>
    </row>
    <row r="31" spans="1:11" x14ac:dyDescent="0.3">
      <c r="A31" s="33"/>
      <c r="B31" s="33"/>
      <c r="C31" s="22"/>
      <c r="D31" s="27"/>
      <c r="E31" s="27"/>
      <c r="F31" s="27"/>
      <c r="G31" s="27"/>
      <c r="H31" s="27"/>
      <c r="I31" s="27"/>
      <c r="J31" s="27"/>
      <c r="K31" s="27"/>
    </row>
  </sheetData>
  <hyperlinks>
    <hyperlink ref="L3" location="'KM-AIII'!A1" display="KM-AIII"/>
    <hyperlink ref="L4" location="'KM-AIII-01'!A1" display="'KM-AIII-01"/>
    <hyperlink ref="L5" location="'KM-AIII-02'!A1" display="'KM-AIII-02"/>
    <hyperlink ref="L6" location="'KM-AIII-10-1'!A1" display="'KM-AIII-10-1 "/>
    <hyperlink ref="L7" location="'KM-AIII-10-2'!A1" display="'KM-AIII-10-2"/>
    <hyperlink ref="L8" location="'KM-AIII-10-3'!A1" display="'KM-AIII-10-3"/>
    <hyperlink ref="L10" location="'KM-AIII-10-M'!A1" display="'KM-AIII-10-M "/>
    <hyperlink ref="L9" location="'KM-AIII-10-4'!A1" display="'KM-AIII-10-4"/>
    <hyperlink ref="L11" location="'KM-AIII-10-E'!A1" display="KM-A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ColWidth="14.375" defaultRowHeight="16.5" x14ac:dyDescent="0.3"/>
  <cols>
    <col min="1" max="1" width="28.75" style="94" customWidth="1"/>
    <col min="2" max="7" width="10.625" style="94" customWidth="1"/>
    <col min="8" max="8" width="11.375" style="94" customWidth="1"/>
    <col min="9" max="16384" width="14.375" style="94"/>
  </cols>
  <sheetData>
    <row r="1" spans="1:11" x14ac:dyDescent="0.3">
      <c r="A1" s="91" t="s">
        <v>117</v>
      </c>
      <c r="B1" s="92"/>
      <c r="C1" s="92"/>
      <c r="D1" s="92"/>
      <c r="E1" s="92"/>
      <c r="F1" s="92"/>
      <c r="G1" s="92"/>
    </row>
    <row r="2" spans="1:11" x14ac:dyDescent="0.3">
      <c r="A2" s="93"/>
      <c r="B2" s="93"/>
      <c r="C2" s="93"/>
      <c r="D2" s="399">
        <f>A29</f>
        <v>0</v>
      </c>
      <c r="E2" s="399">
        <f>A31</f>
        <v>0</v>
      </c>
      <c r="F2" s="93"/>
      <c r="G2" s="93"/>
      <c r="H2" s="390" t="s">
        <v>227</v>
      </c>
    </row>
    <row r="3" spans="1:11" x14ac:dyDescent="0.3">
      <c r="A3" s="81" t="s">
        <v>121</v>
      </c>
      <c r="B3" s="93"/>
      <c r="C3" s="93"/>
      <c r="D3" s="93"/>
      <c r="E3" s="93"/>
      <c r="F3" s="93"/>
      <c r="G3" s="93"/>
      <c r="H3" s="7" t="s">
        <v>0</v>
      </c>
      <c r="I3" s="3" t="s">
        <v>47</v>
      </c>
    </row>
    <row r="4" spans="1:11" x14ac:dyDescent="0.3">
      <c r="A4" s="95" t="str">
        <f>"Ügyfél:   "&amp;Alapa!$C$17</f>
        <v xml:space="preserve">Ügyfél:   </v>
      </c>
      <c r="B4" s="96"/>
      <c r="C4" s="96"/>
      <c r="D4" s="166" t="s">
        <v>15</v>
      </c>
      <c r="E4" s="86">
        <f>Alapa!$C$15</f>
        <v>0</v>
      </c>
      <c r="F4" s="96"/>
      <c r="G4" s="97"/>
      <c r="H4" s="7" t="s">
        <v>33</v>
      </c>
      <c r="I4" s="3" t="s">
        <v>48</v>
      </c>
    </row>
    <row r="5" spans="1:11" x14ac:dyDescent="0.3">
      <c r="A5" s="95" t="str">
        <f>"Fordulónap: "&amp;Alapa!$C$12</f>
        <v xml:space="preserve">Fordulónap: </v>
      </c>
      <c r="B5" s="100"/>
      <c r="C5" s="100"/>
      <c r="D5" s="95" t="s">
        <v>16</v>
      </c>
      <c r="E5" s="96" t="e">
        <f>VLOOKUP(I12,Alapa!$G$2:$H$22,2)</f>
        <v>#N/A</v>
      </c>
      <c r="F5" s="369"/>
      <c r="G5" s="370"/>
      <c r="H5" s="7" t="s">
        <v>34</v>
      </c>
      <c r="I5" s="3" t="s">
        <v>49</v>
      </c>
    </row>
    <row r="6" spans="1:11" x14ac:dyDescent="0.3">
      <c r="A6" s="102"/>
      <c r="B6" s="102"/>
      <c r="C6" s="104"/>
      <c r="D6" s="95" t="s">
        <v>127</v>
      </c>
      <c r="E6" s="101" t="str">
        <f>IF(Alapa!$N$2=0," ",Alapa!$N$2)</f>
        <v xml:space="preserve"> </v>
      </c>
      <c r="F6" s="96"/>
      <c r="G6" s="97"/>
      <c r="H6" s="7" t="s">
        <v>119</v>
      </c>
      <c r="I6" s="78" t="s">
        <v>123</v>
      </c>
      <c r="J6" s="99"/>
      <c r="K6" s="99"/>
    </row>
    <row r="7" spans="1:11" ht="17.25" thickBot="1" x14ac:dyDescent="0.35">
      <c r="A7" s="92"/>
      <c r="B7" s="92"/>
      <c r="C7" s="92"/>
      <c r="D7" s="92"/>
      <c r="E7" s="92"/>
      <c r="F7" s="92"/>
      <c r="G7" s="92"/>
      <c r="H7" s="7" t="s">
        <v>117</v>
      </c>
      <c r="I7" s="78" t="s">
        <v>124</v>
      </c>
    </row>
    <row r="8" spans="1:11" ht="25.5" customHeight="1" x14ac:dyDescent="0.3">
      <c r="A8" s="144" t="s">
        <v>59</v>
      </c>
      <c r="B8" s="145" t="s">
        <v>60</v>
      </c>
      <c r="C8" s="146" t="s">
        <v>61</v>
      </c>
      <c r="D8" s="146" t="s">
        <v>62</v>
      </c>
      <c r="E8" s="145" t="s">
        <v>63</v>
      </c>
      <c r="F8" s="147" t="s">
        <v>64</v>
      </c>
      <c r="G8" s="148" t="s">
        <v>65</v>
      </c>
      <c r="H8" s="7" t="s">
        <v>118</v>
      </c>
      <c r="I8" s="78" t="s">
        <v>125</v>
      </c>
    </row>
    <row r="9" spans="1:11" x14ac:dyDescent="0.3">
      <c r="A9" s="149" t="s">
        <v>66</v>
      </c>
      <c r="B9" s="266"/>
      <c r="C9" s="267"/>
      <c r="D9" s="268"/>
      <c r="E9" s="268"/>
      <c r="F9" s="269"/>
      <c r="G9" s="270"/>
      <c r="H9" s="7" t="s">
        <v>163</v>
      </c>
      <c r="I9" s="78" t="s">
        <v>164</v>
      </c>
    </row>
    <row r="10" spans="1:11" x14ac:dyDescent="0.3">
      <c r="A10" s="149" t="s">
        <v>67</v>
      </c>
      <c r="B10" s="271"/>
      <c r="C10" s="272"/>
      <c r="D10" s="273"/>
      <c r="E10" s="273"/>
      <c r="F10" s="274"/>
      <c r="G10" s="275"/>
      <c r="H10" s="7" t="s">
        <v>120</v>
      </c>
      <c r="I10" s="78" t="s">
        <v>50</v>
      </c>
    </row>
    <row r="11" spans="1:11" x14ac:dyDescent="0.3">
      <c r="A11" s="149" t="s">
        <v>68</v>
      </c>
      <c r="B11" s="276"/>
      <c r="C11" s="272"/>
      <c r="D11" s="273"/>
      <c r="E11" s="273"/>
      <c r="F11" s="277"/>
      <c r="G11" s="278"/>
      <c r="H11" s="7" t="s">
        <v>179</v>
      </c>
      <c r="I11" s="3" t="s">
        <v>176</v>
      </c>
    </row>
    <row r="12" spans="1:11" x14ac:dyDescent="0.3">
      <c r="A12" s="149" t="s">
        <v>69</v>
      </c>
      <c r="B12" s="276"/>
      <c r="C12" s="272"/>
      <c r="D12" s="273"/>
      <c r="E12" s="273"/>
      <c r="F12" s="277"/>
      <c r="G12" s="278"/>
      <c r="H12" s="25" t="s">
        <v>16</v>
      </c>
      <c r="I12" s="26">
        <v>1</v>
      </c>
    </row>
    <row r="13" spans="1:11" x14ac:dyDescent="0.3">
      <c r="A13" s="149" t="s">
        <v>70</v>
      </c>
      <c r="B13" s="276"/>
      <c r="C13" s="272"/>
      <c r="D13" s="273"/>
      <c r="E13" s="273"/>
      <c r="F13" s="277"/>
      <c r="G13" s="278"/>
    </row>
    <row r="14" spans="1:11" ht="17.25" thickBot="1" x14ac:dyDescent="0.35">
      <c r="A14" s="151" t="s">
        <v>71</v>
      </c>
      <c r="B14" s="279"/>
      <c r="C14" s="280"/>
      <c r="D14" s="281"/>
      <c r="E14" s="281"/>
      <c r="F14" s="282"/>
      <c r="G14" s="283"/>
    </row>
    <row r="15" spans="1:11" ht="17.25" thickBot="1" x14ac:dyDescent="0.35">
      <c r="A15" s="154" t="s">
        <v>72</v>
      </c>
      <c r="B15" s="155"/>
      <c r="C15" s="155"/>
      <c r="D15" s="156">
        <f>SUM(D9:D14)</f>
        <v>0</v>
      </c>
      <c r="E15" s="156">
        <f>SUM(E9:E14)</f>
        <v>0</v>
      </c>
      <c r="F15" s="157"/>
      <c r="G15" s="158">
        <f>SUM(G9:G14)</f>
        <v>0</v>
      </c>
    </row>
    <row r="16" spans="1:11" x14ac:dyDescent="0.3">
      <c r="A16" s="93"/>
      <c r="B16" s="93"/>
      <c r="C16" s="93"/>
      <c r="D16" s="93"/>
      <c r="E16" s="93"/>
      <c r="F16" s="93"/>
      <c r="G16" s="92"/>
    </row>
    <row r="17" spans="1:7" ht="17.25" thickBot="1" x14ac:dyDescent="0.35">
      <c r="A17" s="93"/>
      <c r="B17" s="93"/>
      <c r="C17" s="93"/>
      <c r="D17" s="93"/>
      <c r="E17" s="93"/>
      <c r="F17" s="93"/>
      <c r="G17" s="92"/>
    </row>
    <row r="18" spans="1:7" ht="17.25" thickBot="1" x14ac:dyDescent="0.35">
      <c r="A18" s="159" t="s">
        <v>73</v>
      </c>
      <c r="B18" s="160" t="s">
        <v>66</v>
      </c>
      <c r="C18" s="160" t="s">
        <v>67</v>
      </c>
      <c r="D18" s="160" t="s">
        <v>68</v>
      </c>
      <c r="E18" s="160" t="s">
        <v>69</v>
      </c>
      <c r="F18" s="161" t="s">
        <v>70</v>
      </c>
      <c r="G18" s="162" t="s">
        <v>71</v>
      </c>
    </row>
    <row r="19" spans="1:7" x14ac:dyDescent="0.3">
      <c r="A19" s="163" t="s">
        <v>74</v>
      </c>
      <c r="B19" s="284"/>
      <c r="C19" s="284"/>
      <c r="D19" s="284"/>
      <c r="E19" s="284"/>
      <c r="F19" s="285"/>
      <c r="G19" s="286"/>
    </row>
    <row r="20" spans="1:7" x14ac:dyDescent="0.3">
      <c r="A20" s="164" t="s">
        <v>75</v>
      </c>
      <c r="B20" s="122">
        <f>IF(D9=0,0,G9/D9)</f>
        <v>0</v>
      </c>
      <c r="C20" s="122">
        <f>IF(D10=0,0,G10/D10)</f>
        <v>0</v>
      </c>
      <c r="D20" s="122">
        <f>IF(D11=0,0,G11/D11)</f>
        <v>0</v>
      </c>
      <c r="E20" s="122">
        <f>IF(D12=0,0,G12/D12)</f>
        <v>0</v>
      </c>
      <c r="F20" s="122">
        <f>IF(D13=0,0,G13/D13)</f>
        <v>0</v>
      </c>
      <c r="G20" s="123">
        <f>IF(D14=0,0,G14/D14)</f>
        <v>0</v>
      </c>
    </row>
    <row r="21" spans="1:7" x14ac:dyDescent="0.3">
      <c r="A21" s="164" t="s">
        <v>76</v>
      </c>
      <c r="B21" s="272"/>
      <c r="C21" s="272"/>
      <c r="D21" s="272"/>
      <c r="E21" s="272"/>
      <c r="F21" s="273"/>
      <c r="G21" s="278"/>
    </row>
    <row r="22" spans="1:7" x14ac:dyDescent="0.3">
      <c r="A22" s="164" t="s">
        <v>65</v>
      </c>
      <c r="B22" s="117">
        <f>G9</f>
        <v>0</v>
      </c>
      <c r="C22" s="117">
        <f>G10</f>
        <v>0</v>
      </c>
      <c r="D22" s="117">
        <f>G11</f>
        <v>0</v>
      </c>
      <c r="E22" s="117">
        <f>G12</f>
        <v>0</v>
      </c>
      <c r="F22" s="150">
        <f>G13</f>
        <v>0</v>
      </c>
      <c r="G22" s="118">
        <f>G14</f>
        <v>0</v>
      </c>
    </row>
    <row r="23" spans="1:7" x14ac:dyDescent="0.3">
      <c r="A23" s="164" t="s">
        <v>77</v>
      </c>
      <c r="B23" s="152">
        <f t="shared" ref="B23:G23" si="0">IF((B21-B22)&lt;0,B21-B22,0)</f>
        <v>0</v>
      </c>
      <c r="C23" s="152">
        <f t="shared" si="0"/>
        <v>0</v>
      </c>
      <c r="D23" s="152">
        <f t="shared" si="0"/>
        <v>0</v>
      </c>
      <c r="E23" s="152">
        <f t="shared" si="0"/>
        <v>0</v>
      </c>
      <c r="F23" s="152">
        <f t="shared" si="0"/>
        <v>0</v>
      </c>
      <c r="G23" s="153">
        <f t="shared" si="0"/>
        <v>0</v>
      </c>
    </row>
    <row r="24" spans="1:7" x14ac:dyDescent="0.3">
      <c r="A24" s="164" t="s">
        <v>78</v>
      </c>
      <c r="B24" s="287"/>
      <c r="C24" s="288"/>
      <c r="D24" s="288"/>
      <c r="E24" s="288"/>
      <c r="F24" s="288"/>
      <c r="G24" s="289"/>
    </row>
    <row r="25" spans="1:7" x14ac:dyDescent="0.3">
      <c r="A25" s="164" t="s">
        <v>79</v>
      </c>
      <c r="B25" s="290"/>
      <c r="C25" s="290"/>
      <c r="D25" s="290"/>
      <c r="E25" s="290"/>
      <c r="F25" s="290"/>
      <c r="G25" s="291"/>
    </row>
    <row r="26" spans="1:7" ht="17.25" thickBot="1" x14ac:dyDescent="0.35">
      <c r="A26" s="165" t="s">
        <v>80</v>
      </c>
      <c r="B26" s="292"/>
      <c r="C26" s="293"/>
      <c r="D26" s="293"/>
      <c r="E26" s="293"/>
      <c r="F26" s="293"/>
      <c r="G26" s="294"/>
    </row>
    <row r="27" spans="1:7" x14ac:dyDescent="0.3">
      <c r="A27" s="332"/>
      <c r="B27" s="332" t="s">
        <v>188</v>
      </c>
      <c r="C27" s="332"/>
      <c r="D27" s="332"/>
      <c r="E27" s="332"/>
      <c r="F27" s="332"/>
      <c r="G27" s="332"/>
    </row>
    <row r="28" spans="1:7" x14ac:dyDescent="0.3">
      <c r="A28" s="377" t="s">
        <v>57</v>
      </c>
      <c r="B28" s="332"/>
      <c r="C28" s="332"/>
      <c r="D28" s="332"/>
      <c r="E28" s="332"/>
      <c r="F28" s="332"/>
      <c r="G28" s="332"/>
    </row>
    <row r="29" spans="1:7" x14ac:dyDescent="0.3">
      <c r="A29" s="3"/>
      <c r="B29" s="378"/>
      <c r="C29" s="379"/>
      <c r="D29" s="380"/>
      <c r="E29" s="380"/>
      <c r="F29" s="380"/>
      <c r="G29" s="380"/>
    </row>
    <row r="30" spans="1:7" x14ac:dyDescent="0.3">
      <c r="A30" s="381" t="s">
        <v>26</v>
      </c>
      <c r="B30" s="22"/>
      <c r="C30" s="22"/>
      <c r="D30" s="27"/>
      <c r="E30" s="27"/>
      <c r="F30" s="27"/>
      <c r="G30" s="27"/>
    </row>
    <row r="31" spans="1:7" x14ac:dyDescent="0.3">
      <c r="A31" s="3"/>
      <c r="B31" s="346"/>
      <c r="C31" s="346"/>
      <c r="D31" s="347"/>
      <c r="E31" s="347"/>
      <c r="F31" s="347"/>
      <c r="G31" s="347"/>
    </row>
    <row r="32" spans="1:7" x14ac:dyDescent="0.3">
      <c r="A32" s="33"/>
      <c r="B32" s="33"/>
      <c r="C32" s="22"/>
      <c r="D32" s="27"/>
      <c r="E32" s="27"/>
      <c r="F32" s="27"/>
      <c r="G32" s="27"/>
    </row>
  </sheetData>
  <phoneticPr fontId="0" type="noConversion"/>
  <hyperlinks>
    <hyperlink ref="H3" location="'KM-AIII'!A1" display="KM-AIII"/>
    <hyperlink ref="H4" location="'KM-AIII-01'!A1" display="'KM-AIII-01"/>
    <hyperlink ref="H5" location="'KM-AIII-02'!A1" display="'KM-AIII-02"/>
    <hyperlink ref="H6" location="'KM-AIII-10-1'!A1" display="'KM-AIII-10-1 "/>
    <hyperlink ref="H7" location="'KM-AIII-10-2'!A1" display="'KM-AIII-10-2"/>
    <hyperlink ref="H8" location="'KM-AIII-10-3'!A1" display="'KM-AIII-10-3"/>
    <hyperlink ref="H10" location="'KM-AIII-10-M'!A1" display="'KM-AIII-10-M "/>
    <hyperlink ref="H9" location="'KM-AIII-10-4'!A1" display="'KM-AIII-10-4"/>
    <hyperlink ref="H11" location="'KM-AIII-10-E'!A1" display="KM-A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P25"/>
  <sheetViews>
    <sheetView showGridLines="0" tabSelected="1" zoomScaleNormal="100" workbookViewId="0"/>
  </sheetViews>
  <sheetFormatPr defaultColWidth="7.75" defaultRowHeight="14.25" x14ac:dyDescent="0.2"/>
  <cols>
    <col min="1" max="1" width="7.75" style="177" customWidth="1"/>
    <col min="2" max="2" width="23.5" style="177" customWidth="1"/>
    <col min="3" max="3" width="7.75" style="177" customWidth="1"/>
    <col min="4" max="5" width="7.75" style="177"/>
    <col min="6" max="6" width="10.375" style="177" customWidth="1"/>
    <col min="7" max="7" width="10.5" style="177" customWidth="1"/>
    <col min="8" max="8" width="12.625" style="177" customWidth="1"/>
    <col min="9" max="9" width="7.75" style="177" customWidth="1"/>
    <col min="10" max="11" width="12.625" style="177" customWidth="1"/>
    <col min="12" max="12" width="15.5" style="177" customWidth="1"/>
    <col min="13" max="13" width="10.375" style="177" customWidth="1"/>
    <col min="14" max="14" width="10.125" style="177" bestFit="1" customWidth="1"/>
    <col min="15" max="16" width="7.75" style="178"/>
    <col min="17" max="16384" width="7.75" style="177"/>
  </cols>
  <sheetData>
    <row r="1" spans="1:15" ht="16.5" x14ac:dyDescent="0.3">
      <c r="A1" s="179" t="s">
        <v>118</v>
      </c>
      <c r="B1" s="179"/>
      <c r="C1" s="179"/>
      <c r="D1" s="169"/>
      <c r="E1" s="169"/>
      <c r="F1" s="179"/>
      <c r="G1" s="179"/>
      <c r="H1" s="179"/>
      <c r="I1" s="180"/>
      <c r="J1" s="180"/>
      <c r="K1" s="180"/>
      <c r="L1" s="180"/>
      <c r="M1" s="169"/>
    </row>
    <row r="2" spans="1:15" ht="16.5" x14ac:dyDescent="0.3">
      <c r="A2" s="181"/>
      <c r="B2" s="179"/>
      <c r="C2" s="180"/>
      <c r="D2" s="400">
        <f>A22</f>
        <v>0</v>
      </c>
      <c r="E2" s="400">
        <f>A24</f>
        <v>0</v>
      </c>
      <c r="F2" s="180"/>
      <c r="G2" s="180"/>
      <c r="H2" s="182"/>
      <c r="I2" s="180"/>
      <c r="J2" s="180"/>
      <c r="K2" s="180"/>
      <c r="L2" s="180"/>
      <c r="M2" s="180"/>
      <c r="N2" s="389" t="s">
        <v>227</v>
      </c>
    </row>
    <row r="3" spans="1:15" ht="16.5" x14ac:dyDescent="0.3">
      <c r="A3" s="179" t="s">
        <v>122</v>
      </c>
      <c r="B3" s="181"/>
      <c r="C3" s="180"/>
      <c r="D3" s="180"/>
      <c r="E3" s="180"/>
      <c r="F3" s="180"/>
      <c r="G3" s="180"/>
      <c r="H3" s="183" t="s">
        <v>5</v>
      </c>
      <c r="I3" s="180"/>
      <c r="J3" s="180"/>
      <c r="K3" s="180"/>
      <c r="L3" s="180"/>
      <c r="M3" s="180"/>
      <c r="N3" s="7" t="s">
        <v>0</v>
      </c>
      <c r="O3" s="3" t="s">
        <v>47</v>
      </c>
    </row>
    <row r="4" spans="1:15" ht="16.5" x14ac:dyDescent="0.3">
      <c r="A4" s="170" t="str">
        <f>"Ügyfél:   "&amp;Alapa!$C$17</f>
        <v xml:space="preserve">Ügyfél:   </v>
      </c>
      <c r="B4" s="171"/>
      <c r="C4" s="171"/>
      <c r="D4" s="171"/>
      <c r="E4" s="173" t="s">
        <v>15</v>
      </c>
      <c r="F4" s="174">
        <f>Alapa!$C$15</f>
        <v>0</v>
      </c>
      <c r="G4" s="175"/>
      <c r="H4" s="176"/>
      <c r="I4" s="195"/>
      <c r="J4" s="196"/>
      <c r="K4" s="180"/>
      <c r="L4" s="180"/>
      <c r="M4" s="184"/>
      <c r="N4" s="7" t="s">
        <v>33</v>
      </c>
      <c r="O4" s="3" t="s">
        <v>48</v>
      </c>
    </row>
    <row r="5" spans="1:15" ht="16.5" x14ac:dyDescent="0.3">
      <c r="A5" s="170" t="str">
        <f>"Fordulónap: "&amp;Alapa!$C$12</f>
        <v xml:space="preserve">Fordulónap: </v>
      </c>
      <c r="B5" s="172"/>
      <c r="C5" s="172"/>
      <c r="D5" s="172"/>
      <c r="E5" s="170" t="s">
        <v>16</v>
      </c>
      <c r="F5" s="171" t="e">
        <f>VLOOKUP(O12,Alapa!$G$2:$H$22,2)</f>
        <v>#N/A</v>
      </c>
      <c r="G5" s="185"/>
      <c r="H5" s="171" t="s">
        <v>127</v>
      </c>
      <c r="I5" s="197" t="str">
        <f>IF(Alapa!$N$2=0," ",Alapa!$N$2)</f>
        <v xml:space="preserve"> </v>
      </c>
      <c r="J5" s="194"/>
      <c r="K5" s="180"/>
      <c r="L5" s="180"/>
      <c r="M5" s="184"/>
      <c r="N5" s="7" t="s">
        <v>34</v>
      </c>
      <c r="O5" s="3" t="s">
        <v>49</v>
      </c>
    </row>
    <row r="6" spans="1:15" ht="16.5" x14ac:dyDescent="0.3">
      <c r="A6" s="179"/>
      <c r="B6" s="184"/>
      <c r="C6" s="184"/>
      <c r="D6" s="184"/>
      <c r="E6" s="186"/>
      <c r="F6" s="184"/>
      <c r="G6" s="184"/>
      <c r="H6" s="181"/>
      <c r="I6" s="184"/>
      <c r="J6" s="184"/>
      <c r="K6" s="180"/>
      <c r="L6" s="180"/>
      <c r="M6" s="184"/>
      <c r="N6" s="7" t="s">
        <v>119</v>
      </c>
      <c r="O6" s="78" t="s">
        <v>123</v>
      </c>
    </row>
    <row r="7" spans="1:15" ht="17.25" thickBot="1" x14ac:dyDescent="0.35">
      <c r="A7" s="179"/>
      <c r="B7" s="184"/>
      <c r="C7" s="184"/>
      <c r="D7" s="184"/>
      <c r="E7" s="186"/>
      <c r="F7" s="184"/>
      <c r="G7" s="184"/>
      <c r="H7" s="181"/>
      <c r="I7" s="184"/>
      <c r="J7" s="184"/>
      <c r="K7" s="180"/>
      <c r="L7" s="180"/>
      <c r="M7" s="184"/>
      <c r="N7" s="7" t="s">
        <v>117</v>
      </c>
      <c r="O7" s="78" t="s">
        <v>124</v>
      </c>
    </row>
    <row r="8" spans="1:15" ht="41.45" customHeight="1" x14ac:dyDescent="0.3">
      <c r="A8" s="448" t="s">
        <v>104</v>
      </c>
      <c r="B8" s="448" t="s">
        <v>73</v>
      </c>
      <c r="C8" s="448" t="s">
        <v>105</v>
      </c>
      <c r="D8" s="450" t="s">
        <v>106</v>
      </c>
      <c r="E8" s="450" t="s">
        <v>107</v>
      </c>
      <c r="F8" s="448" t="s">
        <v>108</v>
      </c>
      <c r="G8" s="448" t="s">
        <v>109</v>
      </c>
      <c r="H8" s="448" t="s">
        <v>110</v>
      </c>
      <c r="I8" s="450" t="s">
        <v>111</v>
      </c>
      <c r="J8" s="450" t="s">
        <v>112</v>
      </c>
      <c r="K8" s="445" t="s">
        <v>113</v>
      </c>
      <c r="L8" s="446"/>
      <c r="M8" s="447"/>
      <c r="N8" s="7" t="s">
        <v>118</v>
      </c>
      <c r="O8" s="78" t="s">
        <v>125</v>
      </c>
    </row>
    <row r="9" spans="1:15" ht="25.5" x14ac:dyDescent="0.3">
      <c r="A9" s="449"/>
      <c r="B9" s="449"/>
      <c r="C9" s="449"/>
      <c r="D9" s="451"/>
      <c r="E9" s="451"/>
      <c r="F9" s="449"/>
      <c r="G9" s="449"/>
      <c r="H9" s="449"/>
      <c r="I9" s="451"/>
      <c r="J9" s="451"/>
      <c r="K9" s="187" t="s">
        <v>76</v>
      </c>
      <c r="L9" s="187" t="s">
        <v>114</v>
      </c>
      <c r="M9" s="188" t="s">
        <v>98</v>
      </c>
      <c r="N9" s="7" t="s">
        <v>163</v>
      </c>
      <c r="O9" s="78" t="s">
        <v>164</v>
      </c>
    </row>
    <row r="10" spans="1:15" ht="16.5" x14ac:dyDescent="0.3">
      <c r="A10" s="295"/>
      <c r="B10" s="295"/>
      <c r="C10" s="296"/>
      <c r="D10" s="297"/>
      <c r="E10" s="296"/>
      <c r="F10" s="298"/>
      <c r="G10" s="298"/>
      <c r="H10" s="167">
        <f>F10*G10</f>
        <v>0</v>
      </c>
      <c r="I10" s="298"/>
      <c r="J10" s="167">
        <f>H10-I10</f>
        <v>0</v>
      </c>
      <c r="K10" s="298"/>
      <c r="L10" s="298" t="s">
        <v>5</v>
      </c>
      <c r="M10" s="168">
        <f t="shared" ref="M10:M17" si="0">IF(L10=" ",0,L10-J10)</f>
        <v>0</v>
      </c>
      <c r="N10" s="7" t="s">
        <v>120</v>
      </c>
      <c r="O10" s="78" t="s">
        <v>50</v>
      </c>
    </row>
    <row r="11" spans="1:15" ht="16.5" x14ac:dyDescent="0.3">
      <c r="A11" s="295"/>
      <c r="B11" s="295"/>
      <c r="C11" s="296"/>
      <c r="D11" s="297"/>
      <c r="E11" s="296"/>
      <c r="F11" s="298"/>
      <c r="G11" s="298"/>
      <c r="H11" s="167">
        <f t="shared" ref="H11:H17" si="1">F11*G11</f>
        <v>0</v>
      </c>
      <c r="I11" s="298"/>
      <c r="J11" s="167">
        <f t="shared" ref="J11:J17" si="2">H11-I11</f>
        <v>0</v>
      </c>
      <c r="K11" s="298"/>
      <c r="L11" s="298" t="s">
        <v>5</v>
      </c>
      <c r="M11" s="168">
        <f t="shared" si="0"/>
        <v>0</v>
      </c>
      <c r="N11" s="7" t="s">
        <v>179</v>
      </c>
      <c r="O11" s="3" t="s">
        <v>176</v>
      </c>
    </row>
    <row r="12" spans="1:15" ht="16.5" x14ac:dyDescent="0.3">
      <c r="A12" s="295"/>
      <c r="B12" s="295"/>
      <c r="C12" s="296"/>
      <c r="D12" s="297"/>
      <c r="E12" s="296"/>
      <c r="F12" s="298"/>
      <c r="G12" s="298"/>
      <c r="H12" s="167">
        <f t="shared" si="1"/>
        <v>0</v>
      </c>
      <c r="I12" s="298"/>
      <c r="J12" s="167">
        <f t="shared" si="2"/>
        <v>0</v>
      </c>
      <c r="K12" s="298"/>
      <c r="L12" s="298" t="s">
        <v>5</v>
      </c>
      <c r="M12" s="168">
        <f t="shared" si="0"/>
        <v>0</v>
      </c>
      <c r="N12" s="25" t="s">
        <v>16</v>
      </c>
      <c r="O12" s="26">
        <v>1</v>
      </c>
    </row>
    <row r="13" spans="1:15" ht="16.5" x14ac:dyDescent="0.3">
      <c r="A13" s="295"/>
      <c r="B13" s="295"/>
      <c r="C13" s="296"/>
      <c r="D13" s="297"/>
      <c r="E13" s="296"/>
      <c r="F13" s="298"/>
      <c r="G13" s="298"/>
      <c r="H13" s="167">
        <f t="shared" si="1"/>
        <v>0</v>
      </c>
      <c r="I13" s="298"/>
      <c r="J13" s="167">
        <f t="shared" si="2"/>
        <v>0</v>
      </c>
      <c r="K13" s="298"/>
      <c r="L13" s="298" t="s">
        <v>5</v>
      </c>
      <c r="M13" s="168">
        <f t="shared" si="0"/>
        <v>0</v>
      </c>
      <c r="N13" s="178"/>
    </row>
    <row r="14" spans="1:15" ht="16.5" x14ac:dyDescent="0.3">
      <c r="A14" s="295"/>
      <c r="B14" s="295"/>
      <c r="C14" s="296"/>
      <c r="D14" s="297"/>
      <c r="E14" s="296"/>
      <c r="F14" s="298"/>
      <c r="G14" s="298"/>
      <c r="H14" s="167">
        <f t="shared" si="1"/>
        <v>0</v>
      </c>
      <c r="I14" s="298"/>
      <c r="J14" s="167">
        <f t="shared" si="2"/>
        <v>0</v>
      </c>
      <c r="K14" s="298"/>
      <c r="L14" s="298" t="s">
        <v>5</v>
      </c>
      <c r="M14" s="168">
        <f t="shared" si="0"/>
        <v>0</v>
      </c>
      <c r="N14" s="178"/>
    </row>
    <row r="15" spans="1:15" ht="16.5" x14ac:dyDescent="0.3">
      <c r="A15" s="295"/>
      <c r="B15" s="295"/>
      <c r="C15" s="296"/>
      <c r="D15" s="297"/>
      <c r="E15" s="296"/>
      <c r="F15" s="298"/>
      <c r="G15" s="298"/>
      <c r="H15" s="167">
        <f t="shared" si="1"/>
        <v>0</v>
      </c>
      <c r="I15" s="298"/>
      <c r="J15" s="167">
        <f t="shared" si="2"/>
        <v>0</v>
      </c>
      <c r="K15" s="298"/>
      <c r="L15" s="298" t="s">
        <v>5</v>
      </c>
      <c r="M15" s="168">
        <f t="shared" si="0"/>
        <v>0</v>
      </c>
      <c r="N15" s="178"/>
    </row>
    <row r="16" spans="1:15" ht="16.5" x14ac:dyDescent="0.3">
      <c r="A16" s="295"/>
      <c r="B16" s="295"/>
      <c r="C16" s="296"/>
      <c r="D16" s="297"/>
      <c r="E16" s="296"/>
      <c r="F16" s="298"/>
      <c r="G16" s="298"/>
      <c r="H16" s="167">
        <f t="shared" si="1"/>
        <v>0</v>
      </c>
      <c r="I16" s="298"/>
      <c r="J16" s="167">
        <f t="shared" si="2"/>
        <v>0</v>
      </c>
      <c r="K16" s="298"/>
      <c r="L16" s="298" t="s">
        <v>5</v>
      </c>
      <c r="M16" s="168">
        <f t="shared" si="0"/>
        <v>0</v>
      </c>
      <c r="N16" s="178"/>
    </row>
    <row r="17" spans="1:14" s="178" customFormat="1" ht="16.5" x14ac:dyDescent="0.3">
      <c r="A17" s="295"/>
      <c r="B17" s="295"/>
      <c r="C17" s="296"/>
      <c r="D17" s="297"/>
      <c r="E17" s="296"/>
      <c r="F17" s="298"/>
      <c r="G17" s="298"/>
      <c r="H17" s="167">
        <f t="shared" si="1"/>
        <v>0</v>
      </c>
      <c r="I17" s="298"/>
      <c r="J17" s="167">
        <f t="shared" si="2"/>
        <v>0</v>
      </c>
      <c r="K17" s="298"/>
      <c r="L17" s="298" t="s">
        <v>5</v>
      </c>
      <c r="M17" s="168">
        <f t="shared" si="0"/>
        <v>0</v>
      </c>
    </row>
    <row r="18" spans="1:14" s="178" customFormat="1" ht="17.25" thickBot="1" x14ac:dyDescent="0.35">
      <c r="A18" s="189" t="s">
        <v>72</v>
      </c>
      <c r="B18" s="190"/>
      <c r="C18" s="191"/>
      <c r="D18" s="191"/>
      <c r="E18" s="191"/>
      <c r="F18" s="191">
        <f>SUM(F10:F17)</f>
        <v>0</v>
      </c>
      <c r="G18" s="191">
        <f>SUM(G10:G17)</f>
        <v>0</v>
      </c>
      <c r="H18" s="191">
        <f>SUM(H10:H17)</f>
        <v>0</v>
      </c>
      <c r="I18" s="191">
        <f>SUM(I10:I17)</f>
        <v>0</v>
      </c>
      <c r="J18" s="191">
        <f>SUM(J10:J17)</f>
        <v>0</v>
      </c>
      <c r="K18" s="192"/>
      <c r="L18" s="191">
        <f>SUM(L10:L17)</f>
        <v>0</v>
      </c>
      <c r="M18" s="193">
        <f>SUM(M10:M17)</f>
        <v>0</v>
      </c>
    </row>
    <row r="19" spans="1:14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78"/>
    </row>
    <row r="20" spans="1:14" x14ac:dyDescent="0.2">
      <c r="A20" s="332"/>
      <c r="B20" s="332" t="s">
        <v>188</v>
      </c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178"/>
    </row>
    <row r="21" spans="1:14" x14ac:dyDescent="0.2">
      <c r="A21" s="377" t="s">
        <v>57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</row>
    <row r="22" spans="1:14" ht="16.5" x14ac:dyDescent="0.3">
      <c r="A22" s="3"/>
      <c r="B22" s="378"/>
      <c r="C22" s="379"/>
      <c r="D22" s="380"/>
      <c r="E22" s="380"/>
      <c r="F22" s="380"/>
      <c r="G22" s="380"/>
      <c r="H22" s="380"/>
      <c r="I22" s="380"/>
      <c r="J22" s="380"/>
      <c r="K22" s="380"/>
      <c r="L22" s="380"/>
      <c r="M22" s="380"/>
    </row>
    <row r="23" spans="1:14" x14ac:dyDescent="0.2">
      <c r="A23" s="381" t="s">
        <v>26</v>
      </c>
      <c r="B23" s="22"/>
      <c r="C23" s="22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4" ht="16.5" x14ac:dyDescent="0.3">
      <c r="A24" s="3"/>
      <c r="B24" s="346"/>
      <c r="C24" s="346"/>
      <c r="D24" s="347"/>
      <c r="E24" s="347"/>
      <c r="F24" s="347"/>
      <c r="G24" s="347"/>
      <c r="H24" s="347"/>
      <c r="I24" s="347"/>
      <c r="J24" s="347"/>
      <c r="K24" s="347"/>
      <c r="L24" s="347"/>
      <c r="M24" s="347"/>
    </row>
    <row r="25" spans="1:14" x14ac:dyDescent="0.2">
      <c r="A25" s="33"/>
      <c r="B25" s="33"/>
      <c r="C25" s="22"/>
      <c r="D25" s="27"/>
      <c r="E25" s="27"/>
      <c r="F25" s="27"/>
      <c r="G25" s="27"/>
      <c r="H25" s="27"/>
      <c r="I25" s="27"/>
      <c r="J25" s="27"/>
      <c r="K25" s="27"/>
      <c r="L25" s="27"/>
      <c r="M25" s="27"/>
    </row>
  </sheetData>
  <mergeCells count="11">
    <mergeCell ref="E8:E9"/>
    <mergeCell ref="A8:A9"/>
    <mergeCell ref="B8:B9"/>
    <mergeCell ref="C8:C9"/>
    <mergeCell ref="D8:D9"/>
    <mergeCell ref="K8:M8"/>
    <mergeCell ref="F8:F9"/>
    <mergeCell ref="G8:G9"/>
    <mergeCell ref="H8:H9"/>
    <mergeCell ref="I8:I9"/>
    <mergeCell ref="J8:J9"/>
  </mergeCells>
  <phoneticPr fontId="0" type="noConversion"/>
  <hyperlinks>
    <hyperlink ref="N3" location="'KM-AIII'!A1" display="KM-AIII"/>
    <hyperlink ref="N4" location="'KM-AIII-01'!A1" display="'KM-AIII-01"/>
    <hyperlink ref="N5" location="'KM-AIII-02'!A1" display="'KM-AIII-02"/>
    <hyperlink ref="N6" location="'KM-AIII-10-1'!A1" display="'KM-AIII-10-1 "/>
    <hyperlink ref="N7" location="'KM-AIII-10-2'!A1" display="'KM-AIII-10-2"/>
    <hyperlink ref="N8" location="'KM-AIII-10-3'!A1" display="'KM-AIII-10-3"/>
    <hyperlink ref="N10" location="'KM-AIII-10-M'!A1" display="'KM-AIII-10-M "/>
    <hyperlink ref="N9" location="'KM-AIII-10-4'!A1" display="'KM-AIII-10-4"/>
    <hyperlink ref="N11" location="'KM-AIII-10-E'!A1" display="KM-AIII-10-E"/>
  </hyperlinks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245" customWidth="1"/>
    <col min="2" max="2" width="23.5" style="219" customWidth="1"/>
    <col min="3" max="12" width="10.375" style="219" customWidth="1"/>
    <col min="13" max="13" width="11.75" style="219" customWidth="1"/>
    <col min="14" max="16384" width="7.75" style="219"/>
  </cols>
  <sheetData>
    <row r="1" spans="1:14" s="203" customFormat="1" x14ac:dyDescent="0.3">
      <c r="A1" s="199" t="s">
        <v>163</v>
      </c>
      <c r="B1" s="200"/>
      <c r="C1" s="200"/>
      <c r="D1" s="201"/>
      <c r="E1" s="201"/>
      <c r="F1" s="200"/>
      <c r="G1" s="200"/>
      <c r="H1" s="200"/>
      <c r="I1" s="202"/>
      <c r="J1" s="202"/>
      <c r="K1" s="202"/>
      <c r="L1" s="202"/>
    </row>
    <row r="2" spans="1:14" s="203" customFormat="1" x14ac:dyDescent="0.3">
      <c r="A2" s="204"/>
      <c r="B2" s="200"/>
      <c r="C2" s="202"/>
      <c r="D2" s="401">
        <f>A36</f>
        <v>0</v>
      </c>
      <c r="E2" s="401">
        <f>A38</f>
        <v>0</v>
      </c>
      <c r="F2" s="202"/>
      <c r="G2" s="202"/>
      <c r="H2" s="205"/>
      <c r="I2" s="202"/>
      <c r="J2" s="202"/>
      <c r="K2" s="202"/>
      <c r="L2" s="202"/>
      <c r="M2" s="388" t="s">
        <v>227</v>
      </c>
    </row>
    <row r="3" spans="1:14" s="203" customFormat="1" x14ac:dyDescent="0.3">
      <c r="A3" s="9" t="s">
        <v>162</v>
      </c>
      <c r="B3" s="202"/>
      <c r="C3" s="202"/>
      <c r="D3" s="202"/>
      <c r="E3" s="202"/>
      <c r="F3" s="202"/>
      <c r="G3" s="202"/>
      <c r="H3" s="206" t="s">
        <v>5</v>
      </c>
      <c r="I3" s="202"/>
      <c r="J3" s="202"/>
      <c r="K3" s="202"/>
      <c r="L3" s="207"/>
      <c r="M3" s="7" t="s">
        <v>0</v>
      </c>
      <c r="N3" s="3" t="s">
        <v>47</v>
      </c>
    </row>
    <row r="4" spans="1:14" s="203" customFormat="1" x14ac:dyDescent="0.3">
      <c r="A4" s="208" t="str">
        <f>"Ügyfél:   "&amp;Alapa!$C$17</f>
        <v xml:space="preserve">Ügyfél:   </v>
      </c>
      <c r="B4" s="171"/>
      <c r="C4" s="171"/>
      <c r="D4" s="171"/>
      <c r="E4" s="173" t="s">
        <v>15</v>
      </c>
      <c r="F4" s="174">
        <f>Alapa!$C$15</f>
        <v>0</v>
      </c>
      <c r="G4" s="175"/>
      <c r="H4" s="176"/>
      <c r="I4" s="209"/>
      <c r="J4" s="210"/>
      <c r="K4" s="202"/>
      <c r="L4" s="202"/>
      <c r="M4" s="7" t="s">
        <v>33</v>
      </c>
      <c r="N4" s="3" t="s">
        <v>48</v>
      </c>
    </row>
    <row r="5" spans="1:14" s="203" customFormat="1" x14ac:dyDescent="0.3">
      <c r="A5" s="208" t="str">
        <f>"Fordulónap: "&amp;Alapa!$C$12</f>
        <v xml:space="preserve">Fordulónap: </v>
      </c>
      <c r="B5" s="172"/>
      <c r="C5" s="172"/>
      <c r="D5" s="172"/>
      <c r="E5" s="170" t="s">
        <v>16</v>
      </c>
      <c r="F5" s="171" t="e">
        <f>VLOOKUP(N12,Alapa!$G$2:$H$22,2)</f>
        <v>#N/A</v>
      </c>
      <c r="G5" s="211"/>
      <c r="H5" s="171" t="s">
        <v>127</v>
      </c>
      <c r="I5" s="197" t="str">
        <f>IF(Alapa!$N$2=0," ",Alapa!$N$2)</f>
        <v xml:space="preserve"> </v>
      </c>
      <c r="J5" s="212"/>
      <c r="K5" s="202"/>
      <c r="L5" s="202"/>
      <c r="M5" s="7" t="s">
        <v>34</v>
      </c>
      <c r="N5" s="3" t="s">
        <v>49</v>
      </c>
    </row>
    <row r="6" spans="1:14" s="203" customFormat="1" x14ac:dyDescent="0.3">
      <c r="A6" s="213"/>
      <c r="B6" s="214"/>
      <c r="C6" s="215"/>
      <c r="D6" s="214"/>
      <c r="E6" s="216"/>
      <c r="F6" s="175"/>
      <c r="G6" s="217"/>
      <c r="H6" s="216"/>
      <c r="I6" s="202"/>
      <c r="J6" s="202"/>
      <c r="K6" s="202"/>
      <c r="L6" s="202"/>
      <c r="M6" s="7" t="s">
        <v>119</v>
      </c>
      <c r="N6" s="78" t="s">
        <v>123</v>
      </c>
    </row>
    <row r="7" spans="1:14" x14ac:dyDescent="0.3">
      <c r="A7" s="218"/>
      <c r="B7" s="201"/>
      <c r="C7" s="202"/>
      <c r="D7" s="202"/>
      <c r="E7" s="202"/>
      <c r="F7" s="202"/>
      <c r="G7" s="201"/>
      <c r="H7" s="201"/>
      <c r="I7" s="201"/>
      <c r="J7" s="201"/>
      <c r="K7" s="201"/>
      <c r="L7" s="201"/>
      <c r="M7" s="7" t="s">
        <v>117</v>
      </c>
      <c r="N7" s="78" t="s">
        <v>124</v>
      </c>
    </row>
    <row r="8" spans="1:14" ht="17.25" thickBot="1" x14ac:dyDescent="0.35">
      <c r="A8" s="220"/>
      <c r="B8" s="220"/>
      <c r="C8" s="220" t="s">
        <v>128</v>
      </c>
      <c r="D8" s="221"/>
      <c r="E8" s="221"/>
      <c r="F8" s="221"/>
      <c r="G8" s="221"/>
      <c r="H8" s="221"/>
      <c r="I8" s="221"/>
      <c r="J8" s="221"/>
      <c r="K8" s="221"/>
      <c r="L8" s="221"/>
      <c r="M8" s="7" t="s">
        <v>118</v>
      </c>
      <c r="N8" s="78" t="s">
        <v>125</v>
      </c>
    </row>
    <row r="9" spans="1:14" ht="27" x14ac:dyDescent="0.3">
      <c r="A9" s="222" t="s">
        <v>129</v>
      </c>
      <c r="B9" s="223" t="s">
        <v>130</v>
      </c>
      <c r="C9" s="223" t="s">
        <v>131</v>
      </c>
      <c r="D9" s="223" t="s">
        <v>132</v>
      </c>
      <c r="E9" s="223" t="s">
        <v>133</v>
      </c>
      <c r="F9" s="223" t="s">
        <v>134</v>
      </c>
      <c r="G9" s="223" t="s">
        <v>135</v>
      </c>
      <c r="H9" s="223" t="s">
        <v>136</v>
      </c>
      <c r="I9" s="223" t="s">
        <v>137</v>
      </c>
      <c r="J9" s="224" t="s">
        <v>138</v>
      </c>
      <c r="K9" s="225"/>
      <c r="L9" s="225"/>
      <c r="M9" s="7" t="s">
        <v>163</v>
      </c>
      <c r="N9" s="78" t="s">
        <v>164</v>
      </c>
    </row>
    <row r="10" spans="1:14" x14ac:dyDescent="0.3">
      <c r="A10" s="226" t="s">
        <v>139</v>
      </c>
      <c r="B10" s="299"/>
      <c r="C10" s="300"/>
      <c r="D10" s="300"/>
      <c r="E10" s="300"/>
      <c r="F10" s="300"/>
      <c r="G10" s="300"/>
      <c r="H10" s="227">
        <f>SUM(C10:G10)</f>
        <v>0</v>
      </c>
      <c r="I10" s="300"/>
      <c r="J10" s="228">
        <f>H10-I10</f>
        <v>0</v>
      </c>
      <c r="K10" s="225"/>
      <c r="L10" s="225"/>
      <c r="M10" s="7" t="s">
        <v>120</v>
      </c>
      <c r="N10" s="78" t="s">
        <v>50</v>
      </c>
    </row>
    <row r="11" spans="1:14" x14ac:dyDescent="0.3">
      <c r="A11" s="226" t="s">
        <v>140</v>
      </c>
      <c r="B11" s="299"/>
      <c r="C11" s="300"/>
      <c r="D11" s="300"/>
      <c r="E11" s="300"/>
      <c r="F11" s="300"/>
      <c r="G11" s="300"/>
      <c r="H11" s="227">
        <f>SUM(C11:G11)</f>
        <v>0</v>
      </c>
      <c r="I11" s="300"/>
      <c r="J11" s="228">
        <f>H11-I11</f>
        <v>0</v>
      </c>
      <c r="K11" s="225"/>
      <c r="L11" s="225"/>
      <c r="M11" s="7" t="s">
        <v>179</v>
      </c>
      <c r="N11" s="3" t="s">
        <v>176</v>
      </c>
    </row>
    <row r="12" spans="1:14" x14ac:dyDescent="0.3">
      <c r="A12" s="226" t="s">
        <v>141</v>
      </c>
      <c r="B12" s="299"/>
      <c r="C12" s="300"/>
      <c r="D12" s="300"/>
      <c r="E12" s="300"/>
      <c r="F12" s="300"/>
      <c r="G12" s="300"/>
      <c r="H12" s="227">
        <f>SUM(C12:G12)</f>
        <v>0</v>
      </c>
      <c r="I12" s="300"/>
      <c r="J12" s="228">
        <f>H12-I12</f>
        <v>0</v>
      </c>
      <c r="K12" s="225"/>
      <c r="L12" s="225"/>
      <c r="M12" s="25" t="s">
        <v>16</v>
      </c>
      <c r="N12" s="26">
        <v>1</v>
      </c>
    </row>
    <row r="13" spans="1:14" x14ac:dyDescent="0.3">
      <c r="A13" s="226" t="s">
        <v>142</v>
      </c>
      <c r="B13" s="299"/>
      <c r="C13" s="300"/>
      <c r="D13" s="300"/>
      <c r="E13" s="300"/>
      <c r="F13" s="300"/>
      <c r="G13" s="300"/>
      <c r="H13" s="227">
        <f>SUM(C13:G13)</f>
        <v>0</v>
      </c>
      <c r="I13" s="300"/>
      <c r="J13" s="228">
        <f>H13-I13</f>
        <v>0</v>
      </c>
      <c r="K13" s="225"/>
      <c r="L13" s="225"/>
    </row>
    <row r="14" spans="1:14" x14ac:dyDescent="0.3">
      <c r="A14" s="226" t="s">
        <v>143</v>
      </c>
      <c r="B14" s="299"/>
      <c r="C14" s="300"/>
      <c r="D14" s="300"/>
      <c r="E14" s="300"/>
      <c r="F14" s="300"/>
      <c r="G14" s="300"/>
      <c r="H14" s="227">
        <f>SUM(C14:G14)</f>
        <v>0</v>
      </c>
      <c r="I14" s="300"/>
      <c r="J14" s="228">
        <f>H14-I14</f>
        <v>0</v>
      </c>
      <c r="K14" s="225"/>
      <c r="L14" s="225"/>
    </row>
    <row r="15" spans="1:14" ht="17.25" thickBot="1" x14ac:dyDescent="0.35">
      <c r="A15" s="229" t="s">
        <v>5</v>
      </c>
      <c r="B15" s="230" t="s">
        <v>72</v>
      </c>
      <c r="C15" s="231">
        <f t="shared" ref="C15:J15" si="0">SUM(C10:C14)</f>
        <v>0</v>
      </c>
      <c r="D15" s="231">
        <f t="shared" si="0"/>
        <v>0</v>
      </c>
      <c r="E15" s="231">
        <f t="shared" si="0"/>
        <v>0</v>
      </c>
      <c r="F15" s="231">
        <f t="shared" si="0"/>
        <v>0</v>
      </c>
      <c r="G15" s="231">
        <f t="shared" si="0"/>
        <v>0</v>
      </c>
      <c r="H15" s="231">
        <f t="shared" si="0"/>
        <v>0</v>
      </c>
      <c r="I15" s="231">
        <f t="shared" si="0"/>
        <v>0</v>
      </c>
      <c r="J15" s="232">
        <f t="shared" si="0"/>
        <v>0</v>
      </c>
      <c r="K15" s="225"/>
      <c r="L15" s="225"/>
    </row>
    <row r="16" spans="1:14" x14ac:dyDescent="0.3">
      <c r="A16" s="221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</row>
    <row r="17" spans="1:12" ht="17.25" thickBot="1" x14ac:dyDescent="0.35">
      <c r="A17" s="220"/>
      <c r="B17" s="220"/>
      <c r="C17" s="220" t="s">
        <v>144</v>
      </c>
      <c r="D17" s="221"/>
      <c r="E17" s="221"/>
      <c r="F17" s="221"/>
      <c r="G17" s="221"/>
      <c r="H17" s="221"/>
      <c r="I17" s="221"/>
      <c r="J17" s="221"/>
      <c r="K17" s="221"/>
      <c r="L17" s="221"/>
    </row>
    <row r="18" spans="1:12" ht="40.5" x14ac:dyDescent="0.3">
      <c r="A18" s="222" t="s">
        <v>129</v>
      </c>
      <c r="B18" s="223" t="s">
        <v>130</v>
      </c>
      <c r="C18" s="223" t="s">
        <v>145</v>
      </c>
      <c r="D18" s="223" t="s">
        <v>146</v>
      </c>
      <c r="E18" s="223" t="s">
        <v>102</v>
      </c>
      <c r="F18" s="223" t="s">
        <v>147</v>
      </c>
      <c r="G18" s="223" t="s">
        <v>148</v>
      </c>
      <c r="H18" s="233" t="s">
        <v>149</v>
      </c>
      <c r="I18" s="452" t="s">
        <v>150</v>
      </c>
      <c r="J18" s="453"/>
      <c r="K18" s="234" t="s">
        <v>151</v>
      </c>
      <c r="L18" s="225"/>
    </row>
    <row r="19" spans="1:12" x14ac:dyDescent="0.3">
      <c r="A19" s="226" t="s">
        <v>139</v>
      </c>
      <c r="B19" s="299"/>
      <c r="C19" s="300"/>
      <c r="D19" s="300"/>
      <c r="E19" s="227">
        <f>+D19-C19</f>
        <v>0</v>
      </c>
      <c r="F19" s="300"/>
      <c r="G19" s="227">
        <f>+E19-F19</f>
        <v>0</v>
      </c>
      <c r="H19" s="300"/>
      <c r="I19" s="301" t="s">
        <v>5</v>
      </c>
      <c r="J19" s="302"/>
      <c r="K19" s="228">
        <f>+G19-H19</f>
        <v>0</v>
      </c>
      <c r="L19" s="225"/>
    </row>
    <row r="20" spans="1:12" x14ac:dyDescent="0.3">
      <c r="A20" s="226" t="s">
        <v>140</v>
      </c>
      <c r="B20" s="299"/>
      <c r="C20" s="300"/>
      <c r="D20" s="300"/>
      <c r="E20" s="227">
        <f>+D20-C20</f>
        <v>0</v>
      </c>
      <c r="F20" s="300"/>
      <c r="G20" s="227">
        <f>+E20-F20</f>
        <v>0</v>
      </c>
      <c r="H20" s="300"/>
      <c r="I20" s="301" t="s">
        <v>5</v>
      </c>
      <c r="J20" s="302"/>
      <c r="K20" s="228">
        <f>+G20-H20</f>
        <v>0</v>
      </c>
      <c r="L20" s="225"/>
    </row>
    <row r="21" spans="1:12" x14ac:dyDescent="0.3">
      <c r="A21" s="226" t="s">
        <v>141</v>
      </c>
      <c r="B21" s="299"/>
      <c r="C21" s="300"/>
      <c r="D21" s="300"/>
      <c r="E21" s="227">
        <f>+D21-C21</f>
        <v>0</v>
      </c>
      <c r="F21" s="300"/>
      <c r="G21" s="227">
        <f>+E21-F21</f>
        <v>0</v>
      </c>
      <c r="H21" s="300"/>
      <c r="I21" s="301" t="s">
        <v>5</v>
      </c>
      <c r="J21" s="302"/>
      <c r="K21" s="228">
        <f>+G21-H21</f>
        <v>0</v>
      </c>
      <c r="L21" s="225"/>
    </row>
    <row r="22" spans="1:12" x14ac:dyDescent="0.3">
      <c r="A22" s="226" t="s">
        <v>142</v>
      </c>
      <c r="B22" s="299"/>
      <c r="C22" s="300"/>
      <c r="D22" s="300"/>
      <c r="E22" s="227">
        <f>+D22-C22</f>
        <v>0</v>
      </c>
      <c r="F22" s="300"/>
      <c r="G22" s="227">
        <f>+E22-F22</f>
        <v>0</v>
      </c>
      <c r="H22" s="300"/>
      <c r="I22" s="301" t="s">
        <v>5</v>
      </c>
      <c r="J22" s="302"/>
      <c r="K22" s="228">
        <f>+G22-H22</f>
        <v>0</v>
      </c>
      <c r="L22" s="225"/>
    </row>
    <row r="23" spans="1:12" x14ac:dyDescent="0.3">
      <c r="A23" s="226" t="s">
        <v>143</v>
      </c>
      <c r="B23" s="299"/>
      <c r="C23" s="300"/>
      <c r="D23" s="300"/>
      <c r="E23" s="227">
        <f>+D23-C23</f>
        <v>0</v>
      </c>
      <c r="F23" s="300"/>
      <c r="G23" s="227">
        <f>+E23-F23</f>
        <v>0</v>
      </c>
      <c r="H23" s="300"/>
      <c r="I23" s="301" t="s">
        <v>5</v>
      </c>
      <c r="J23" s="302"/>
      <c r="K23" s="228">
        <f>+G23-H23</f>
        <v>0</v>
      </c>
      <c r="L23" s="225"/>
    </row>
    <row r="24" spans="1:12" ht="17.25" thickBot="1" x14ac:dyDescent="0.35">
      <c r="A24" s="229" t="s">
        <v>5</v>
      </c>
      <c r="B24" s="230" t="s">
        <v>72</v>
      </c>
      <c r="C24" s="231">
        <f t="shared" ref="C24:H24" si="1">SUM(C19:C23)</f>
        <v>0</v>
      </c>
      <c r="D24" s="231">
        <f t="shared" si="1"/>
        <v>0</v>
      </c>
      <c r="E24" s="231">
        <f t="shared" si="1"/>
        <v>0</v>
      </c>
      <c r="F24" s="231">
        <f t="shared" si="1"/>
        <v>0</v>
      </c>
      <c r="G24" s="231">
        <f t="shared" si="1"/>
        <v>0</v>
      </c>
      <c r="H24" s="231">
        <f t="shared" si="1"/>
        <v>0</v>
      </c>
      <c r="I24" s="235" t="s">
        <v>5</v>
      </c>
      <c r="J24" s="236"/>
      <c r="K24" s="232">
        <f>SUM(K19:K23)</f>
        <v>0</v>
      </c>
      <c r="L24" s="225"/>
    </row>
    <row r="25" spans="1:12" x14ac:dyDescent="0.3">
      <c r="A25" s="454" t="s">
        <v>152</v>
      </c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4"/>
    </row>
    <row r="26" spans="1:12" ht="17.25" thickBot="1" x14ac:dyDescent="0.35">
      <c r="A26" s="220"/>
      <c r="B26" s="220"/>
      <c r="C26" s="220" t="s">
        <v>153</v>
      </c>
      <c r="D26" s="220"/>
      <c r="E26" s="220"/>
      <c r="F26" s="220"/>
      <c r="G26" s="220"/>
      <c r="H26" s="220"/>
      <c r="I26" s="220"/>
      <c r="J26" s="220"/>
      <c r="K26" s="237" t="s">
        <v>5</v>
      </c>
      <c r="L26" s="237" t="s">
        <v>5</v>
      </c>
    </row>
    <row r="27" spans="1:12" ht="27" x14ac:dyDescent="0.3">
      <c r="A27" s="222" t="s">
        <v>129</v>
      </c>
      <c r="B27" s="223" t="s">
        <v>130</v>
      </c>
      <c r="C27" s="238" t="s">
        <v>154</v>
      </c>
      <c r="D27" s="238" t="s">
        <v>155</v>
      </c>
      <c r="E27" s="238" t="s">
        <v>156</v>
      </c>
      <c r="F27" s="223" t="s">
        <v>145</v>
      </c>
      <c r="G27" s="223" t="s">
        <v>157</v>
      </c>
      <c r="H27" s="223" t="s">
        <v>158</v>
      </c>
      <c r="I27" s="223" t="s">
        <v>159</v>
      </c>
      <c r="J27" s="223" t="s">
        <v>160</v>
      </c>
      <c r="K27" s="223" t="s">
        <v>161</v>
      </c>
      <c r="L27" s="234" t="s">
        <v>137</v>
      </c>
    </row>
    <row r="28" spans="1:12" x14ac:dyDescent="0.3">
      <c r="A28" s="226" t="s">
        <v>139</v>
      </c>
      <c r="B28" s="304" t="s">
        <v>5</v>
      </c>
      <c r="C28" s="305"/>
      <c r="D28" s="305"/>
      <c r="E28" s="239">
        <f>C28-D28</f>
        <v>0</v>
      </c>
      <c r="F28" s="303"/>
      <c r="G28" s="303"/>
      <c r="H28" s="240">
        <f>C28-E28+G28</f>
        <v>0</v>
      </c>
      <c r="I28" s="303"/>
      <c r="J28" s="303"/>
      <c r="K28" s="303"/>
      <c r="L28" s="241">
        <f>I28-J28+K28</f>
        <v>0</v>
      </c>
    </row>
    <row r="29" spans="1:12" x14ac:dyDescent="0.3">
      <c r="A29" s="226" t="s">
        <v>140</v>
      </c>
      <c r="B29" s="304"/>
      <c r="C29" s="305"/>
      <c r="D29" s="305"/>
      <c r="E29" s="239">
        <f>C29-D29</f>
        <v>0</v>
      </c>
      <c r="F29" s="303"/>
      <c r="G29" s="303"/>
      <c r="H29" s="240">
        <f>C29-E29+G29</f>
        <v>0</v>
      </c>
      <c r="I29" s="303"/>
      <c r="J29" s="303"/>
      <c r="K29" s="303"/>
      <c r="L29" s="241">
        <f>I29-J29+K29</f>
        <v>0</v>
      </c>
    </row>
    <row r="30" spans="1:12" x14ac:dyDescent="0.3">
      <c r="A30" s="226" t="s">
        <v>141</v>
      </c>
      <c r="B30" s="304"/>
      <c r="C30" s="305"/>
      <c r="D30" s="305"/>
      <c r="E30" s="239">
        <f>C30-D30</f>
        <v>0</v>
      </c>
      <c r="F30" s="303"/>
      <c r="G30" s="303"/>
      <c r="H30" s="240">
        <f>C30-E30+G30</f>
        <v>0</v>
      </c>
      <c r="I30" s="303"/>
      <c r="J30" s="303"/>
      <c r="K30" s="303"/>
      <c r="L30" s="241">
        <f>I30-J30+K30</f>
        <v>0</v>
      </c>
    </row>
    <row r="31" spans="1:12" x14ac:dyDescent="0.3">
      <c r="A31" s="226" t="s">
        <v>142</v>
      </c>
      <c r="B31" s="304"/>
      <c r="C31" s="305"/>
      <c r="D31" s="305"/>
      <c r="E31" s="239">
        <f>C31-D31</f>
        <v>0</v>
      </c>
      <c r="F31" s="303"/>
      <c r="G31" s="303"/>
      <c r="H31" s="240">
        <f>C31-E31+G31</f>
        <v>0</v>
      </c>
      <c r="I31" s="303"/>
      <c r="J31" s="303"/>
      <c r="K31" s="303"/>
      <c r="L31" s="241">
        <f>I31-J31+K31</f>
        <v>0</v>
      </c>
    </row>
    <row r="32" spans="1:12" x14ac:dyDescent="0.3">
      <c r="A32" s="226" t="s">
        <v>143</v>
      </c>
      <c r="B32" s="304"/>
      <c r="C32" s="305"/>
      <c r="D32" s="305"/>
      <c r="E32" s="239">
        <f>C32-D32</f>
        <v>0</v>
      </c>
      <c r="F32" s="303"/>
      <c r="G32" s="303"/>
      <c r="H32" s="240">
        <f>C32-E32+G32</f>
        <v>0</v>
      </c>
      <c r="I32" s="303"/>
      <c r="J32" s="303"/>
      <c r="K32" s="303"/>
      <c r="L32" s="241">
        <f>I32-J32+K32</f>
        <v>0</v>
      </c>
    </row>
    <row r="33" spans="1:12" ht="17.25" thickBot="1" x14ac:dyDescent="0.35">
      <c r="A33" s="229"/>
      <c r="B33" s="242" t="s">
        <v>72</v>
      </c>
      <c r="C33" s="243">
        <f t="shared" ref="C33:K33" si="2">SUM(C29:C32)</f>
        <v>0</v>
      </c>
      <c r="D33" s="243">
        <f t="shared" si="2"/>
        <v>0</v>
      </c>
      <c r="E33" s="243">
        <f t="shared" si="2"/>
        <v>0</v>
      </c>
      <c r="F33" s="243">
        <f t="shared" si="2"/>
        <v>0</v>
      </c>
      <c r="G33" s="243">
        <f t="shared" si="2"/>
        <v>0</v>
      </c>
      <c r="H33" s="243">
        <f t="shared" si="2"/>
        <v>0</v>
      </c>
      <c r="I33" s="243">
        <f t="shared" si="2"/>
        <v>0</v>
      </c>
      <c r="J33" s="243">
        <f t="shared" si="2"/>
        <v>0</v>
      </c>
      <c r="K33" s="243">
        <f t="shared" si="2"/>
        <v>0</v>
      </c>
      <c r="L33" s="244" t="s">
        <v>5</v>
      </c>
    </row>
    <row r="34" spans="1:12" x14ac:dyDescent="0.3">
      <c r="A34" s="332"/>
      <c r="B34" s="332" t="s">
        <v>188</v>
      </c>
      <c r="C34" s="332"/>
      <c r="D34" s="332"/>
      <c r="E34" s="332"/>
      <c r="F34" s="332"/>
      <c r="G34" s="332"/>
      <c r="H34" s="332"/>
      <c r="I34" s="332"/>
      <c r="J34" s="332"/>
      <c r="K34" s="332"/>
      <c r="L34" s="332"/>
    </row>
    <row r="35" spans="1:12" x14ac:dyDescent="0.3">
      <c r="A35" s="377" t="s">
        <v>57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</row>
    <row r="36" spans="1:12" x14ac:dyDescent="0.3">
      <c r="A36" s="3"/>
      <c r="B36" s="378"/>
      <c r="C36" s="379"/>
      <c r="D36" s="380"/>
      <c r="E36" s="380"/>
      <c r="F36" s="380"/>
      <c r="G36" s="380"/>
      <c r="H36" s="380"/>
      <c r="I36" s="380"/>
      <c r="J36" s="380"/>
      <c r="K36" s="380"/>
      <c r="L36" s="380"/>
    </row>
    <row r="37" spans="1:12" x14ac:dyDescent="0.3">
      <c r="A37" s="381" t="s">
        <v>26</v>
      </c>
      <c r="B37" s="22"/>
      <c r="C37" s="22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3">
      <c r="A38" s="3"/>
      <c r="B38" s="346"/>
      <c r="C38" s="346"/>
      <c r="D38" s="347"/>
      <c r="E38" s="347"/>
      <c r="F38" s="347"/>
      <c r="G38" s="347"/>
      <c r="H38" s="347"/>
      <c r="I38" s="347"/>
      <c r="J38" s="347"/>
      <c r="K38" s="347"/>
      <c r="L38" s="347"/>
    </row>
    <row r="39" spans="1:12" x14ac:dyDescent="0.3">
      <c r="A39" s="33"/>
      <c r="B39" s="33"/>
      <c r="C39" s="22"/>
      <c r="D39" s="27"/>
      <c r="E39" s="27"/>
      <c r="F39" s="27"/>
      <c r="G39" s="27"/>
      <c r="H39" s="27"/>
      <c r="I39" s="27"/>
      <c r="J39" s="27"/>
      <c r="K39" s="27"/>
      <c r="L39" s="27"/>
    </row>
  </sheetData>
  <mergeCells count="2">
    <mergeCell ref="I18:J18"/>
    <mergeCell ref="A25:L25"/>
  </mergeCells>
  <phoneticPr fontId="0" type="noConversion"/>
  <hyperlinks>
    <hyperlink ref="M3" location="'KM-AIII'!A1" display="KM-AIII"/>
    <hyperlink ref="M4" location="'KM-AIII-01'!A1" display="'KM-AIII-01"/>
    <hyperlink ref="M5" location="'KM-AIII-02'!A1" display="'KM-AIII-02"/>
    <hyperlink ref="M6" location="'KM-AIII-10-1'!A1" display="'KM-AIII-10-1 "/>
    <hyperlink ref="M7" location="'KM-AIII-10-2'!A1" display="'KM-AIII-10-2"/>
    <hyperlink ref="M8" location="'KM-AIII-10-3'!A1" display="'KM-AIII-10-3"/>
    <hyperlink ref="M10" location="'KM-AIII-10-M'!A1" display="'KM-AIII-10-M "/>
    <hyperlink ref="M9" location="'KM-AIII-10-4'!A1" display="'KM-AIII-10-4"/>
    <hyperlink ref="M11" location="'KM-AIII-10-E'!A1" display="KM-AIII-10-E"/>
  </hyperlink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78" customWidth="1"/>
    <col min="2" max="2" width="69.25" style="90" customWidth="1"/>
    <col min="3" max="3" width="11.75" style="78" bestFit="1" customWidth="1"/>
    <col min="4" max="16384" width="9" style="78"/>
  </cols>
  <sheetData>
    <row r="1" spans="1:6" x14ac:dyDescent="0.3">
      <c r="A1" s="76" t="s">
        <v>58</v>
      </c>
      <c r="B1" s="77" t="s">
        <v>55</v>
      </c>
    </row>
    <row r="2" spans="1:6" x14ac:dyDescent="0.3">
      <c r="A2" s="79"/>
      <c r="B2" s="80"/>
      <c r="D2" s="334">
        <f>A41</f>
        <v>0</v>
      </c>
      <c r="E2" s="334">
        <f>A43</f>
        <v>0</v>
      </c>
      <c r="F2" s="387" t="s">
        <v>227</v>
      </c>
    </row>
    <row r="3" spans="1:6" x14ac:dyDescent="0.3">
      <c r="A3" s="81" t="s">
        <v>53</v>
      </c>
      <c r="B3" s="82"/>
      <c r="C3" s="7" t="s">
        <v>0</v>
      </c>
      <c r="D3" s="3" t="s">
        <v>47</v>
      </c>
    </row>
    <row r="4" spans="1:6" x14ac:dyDescent="0.3">
      <c r="A4" s="83" t="s">
        <v>56</v>
      </c>
      <c r="B4" s="84">
        <f xml:space="preserve"> Alapa!$C$17</f>
        <v>0</v>
      </c>
      <c r="C4" s="7" t="s">
        <v>33</v>
      </c>
      <c r="D4" s="3" t="s">
        <v>48</v>
      </c>
    </row>
    <row r="5" spans="1:6" x14ac:dyDescent="0.3">
      <c r="A5" s="83" t="s">
        <v>46</v>
      </c>
      <c r="B5" s="85">
        <f xml:space="preserve"> Alapa!$C$12</f>
        <v>0</v>
      </c>
      <c r="C5" s="7" t="s">
        <v>34</v>
      </c>
      <c r="D5" s="3" t="s">
        <v>49</v>
      </c>
    </row>
    <row r="6" spans="1:6" x14ac:dyDescent="0.3">
      <c r="A6" s="83" t="s">
        <v>15</v>
      </c>
      <c r="B6" s="86">
        <f>Alapa!$C$15</f>
        <v>0</v>
      </c>
      <c r="C6" s="7" t="s">
        <v>119</v>
      </c>
      <c r="D6" s="78" t="s">
        <v>123</v>
      </c>
    </row>
    <row r="7" spans="1:6" x14ac:dyDescent="0.3">
      <c r="A7" s="83" t="s">
        <v>16</v>
      </c>
      <c r="B7" s="84" t="e">
        <f>VLOOKUP(D12,Alapa!$G$2:$H$22,2)</f>
        <v>#N/A</v>
      </c>
      <c r="C7" s="7" t="s">
        <v>117</v>
      </c>
      <c r="D7" s="78" t="s">
        <v>124</v>
      </c>
    </row>
    <row r="8" spans="1:6" x14ac:dyDescent="0.3">
      <c r="A8" s="83" t="s">
        <v>127</v>
      </c>
      <c r="B8" s="84" t="str">
        <f>IF(Alapa!$N$2=0," ",Alapa!$N$2)</f>
        <v xml:space="preserve"> </v>
      </c>
      <c r="C8" s="7" t="s">
        <v>118</v>
      </c>
      <c r="D8" s="78" t="s">
        <v>125</v>
      </c>
    </row>
    <row r="9" spans="1:6" x14ac:dyDescent="0.3">
      <c r="A9" s="79"/>
      <c r="B9" s="87"/>
      <c r="C9" s="7" t="s">
        <v>163</v>
      </c>
      <c r="D9" s="78" t="s">
        <v>164</v>
      </c>
    </row>
    <row r="10" spans="1:6" x14ac:dyDescent="0.3">
      <c r="A10" s="88"/>
      <c r="B10" s="89"/>
      <c r="C10" s="7" t="s">
        <v>120</v>
      </c>
      <c r="D10" s="78" t="s">
        <v>50</v>
      </c>
    </row>
    <row r="11" spans="1:6" x14ac:dyDescent="0.3">
      <c r="A11" s="88"/>
      <c r="B11" s="89"/>
      <c r="C11" s="7" t="s">
        <v>179</v>
      </c>
      <c r="D11" s="3" t="s">
        <v>176</v>
      </c>
    </row>
    <row r="12" spans="1:6" x14ac:dyDescent="0.3">
      <c r="A12" s="88"/>
      <c r="B12" s="89"/>
      <c r="C12" s="25" t="s">
        <v>16</v>
      </c>
      <c r="D12" s="26">
        <v>1</v>
      </c>
    </row>
    <row r="13" spans="1:6" x14ac:dyDescent="0.3">
      <c r="A13" s="88"/>
      <c r="B13" s="89"/>
    </row>
    <row r="14" spans="1:6" x14ac:dyDescent="0.3">
      <c r="A14" s="88"/>
      <c r="B14" s="89"/>
    </row>
    <row r="15" spans="1:6" x14ac:dyDescent="0.3">
      <c r="A15" s="88"/>
      <c r="B15" s="89"/>
    </row>
    <row r="16" spans="1:6" x14ac:dyDescent="0.3">
      <c r="A16" s="88"/>
      <c r="B16" s="89"/>
    </row>
    <row r="17" spans="1:2" x14ac:dyDescent="0.3">
      <c r="A17" s="88"/>
      <c r="B17" s="89"/>
    </row>
    <row r="18" spans="1:2" x14ac:dyDescent="0.3">
      <c r="A18" s="88"/>
      <c r="B18" s="89"/>
    </row>
    <row r="19" spans="1:2" x14ac:dyDescent="0.3">
      <c r="A19" s="88"/>
      <c r="B19" s="89"/>
    </row>
    <row r="20" spans="1:2" x14ac:dyDescent="0.3">
      <c r="A20" s="88"/>
      <c r="B20" s="89"/>
    </row>
    <row r="21" spans="1:2" x14ac:dyDescent="0.3">
      <c r="A21" s="88"/>
      <c r="B21" s="89"/>
    </row>
    <row r="22" spans="1:2" x14ac:dyDescent="0.3">
      <c r="A22" s="88"/>
      <c r="B22" s="89"/>
    </row>
    <row r="23" spans="1:2" x14ac:dyDescent="0.3">
      <c r="A23" s="88"/>
      <c r="B23" s="89"/>
    </row>
    <row r="24" spans="1:2" x14ac:dyDescent="0.3">
      <c r="A24" s="88"/>
      <c r="B24" s="89"/>
    </row>
    <row r="25" spans="1:2" x14ac:dyDescent="0.3">
      <c r="A25" s="88"/>
      <c r="B25" s="89"/>
    </row>
    <row r="26" spans="1:2" x14ac:dyDescent="0.3">
      <c r="A26" s="88"/>
      <c r="B26" s="89"/>
    </row>
    <row r="27" spans="1:2" x14ac:dyDescent="0.3">
      <c r="A27" s="88"/>
      <c r="B27" s="89"/>
    </row>
    <row r="28" spans="1:2" x14ac:dyDescent="0.3">
      <c r="A28" s="88"/>
      <c r="B28" s="89"/>
    </row>
    <row r="29" spans="1:2" x14ac:dyDescent="0.3">
      <c r="A29" s="88"/>
      <c r="B29" s="89"/>
    </row>
    <row r="30" spans="1:2" x14ac:dyDescent="0.3">
      <c r="A30" s="88"/>
      <c r="B30" s="89"/>
    </row>
    <row r="31" spans="1:2" x14ac:dyDescent="0.3">
      <c r="A31" s="88"/>
      <c r="B31" s="89"/>
    </row>
    <row r="32" spans="1:2" x14ac:dyDescent="0.3">
      <c r="A32" s="88"/>
      <c r="B32" s="89"/>
    </row>
    <row r="33" spans="1:2" x14ac:dyDescent="0.3">
      <c r="A33" s="88"/>
      <c r="B33" s="89"/>
    </row>
    <row r="34" spans="1:2" x14ac:dyDescent="0.3">
      <c r="A34" s="88"/>
      <c r="B34" s="89"/>
    </row>
    <row r="35" spans="1:2" x14ac:dyDescent="0.3">
      <c r="A35" s="88"/>
      <c r="B35" s="89"/>
    </row>
    <row r="36" spans="1:2" x14ac:dyDescent="0.3">
      <c r="A36" s="88"/>
      <c r="B36" s="89"/>
    </row>
    <row r="37" spans="1:2" x14ac:dyDescent="0.3">
      <c r="A37" s="88"/>
      <c r="B37" s="89"/>
    </row>
    <row r="38" spans="1:2" x14ac:dyDescent="0.3">
      <c r="A38" s="88"/>
      <c r="B38" s="89"/>
    </row>
    <row r="39" spans="1:2" x14ac:dyDescent="0.3">
      <c r="A39" s="332"/>
      <c r="B39" s="332" t="s">
        <v>188</v>
      </c>
    </row>
    <row r="40" spans="1:2" x14ac:dyDescent="0.3">
      <c r="A40" s="377" t="s">
        <v>57</v>
      </c>
      <c r="B40" s="332"/>
    </row>
    <row r="41" spans="1:2" x14ac:dyDescent="0.3">
      <c r="A41" s="3"/>
      <c r="B41" s="378"/>
    </row>
    <row r="42" spans="1:2" x14ac:dyDescent="0.3">
      <c r="A42" s="381" t="s">
        <v>26</v>
      </c>
      <c r="B42" s="22"/>
    </row>
    <row r="43" spans="1:2" x14ac:dyDescent="0.3">
      <c r="A43" s="3"/>
      <c r="B43" s="346"/>
    </row>
    <row r="44" spans="1:2" x14ac:dyDescent="0.3">
      <c r="A44" s="33"/>
      <c r="B44" s="33"/>
    </row>
  </sheetData>
  <phoneticPr fontId="0" type="noConversion"/>
  <hyperlinks>
    <hyperlink ref="C3" location="'KM-AIII'!A1" display="KM-AIII"/>
    <hyperlink ref="C4" location="'KM-AIII-01'!A1" display="'KM-AIII-01"/>
    <hyperlink ref="C5" location="'KM-AIII-02'!A1" display="'KM-AIII-02"/>
    <hyperlink ref="C6" location="'KM-AIII-10-1'!A1" display="'KM-AIII-10-1 "/>
    <hyperlink ref="C7" location="'KM-AIII-10-2'!A1" display="'KM-AIII-10-2"/>
    <hyperlink ref="C8" location="'KM-AIII-10-3'!A1" display="'KM-AIII-10-3"/>
    <hyperlink ref="C10" location="'KM-AIII-10-M'!A1" display="'KM-AIII-10-M "/>
    <hyperlink ref="C9" location="'KM-AIII-10-4'!A1" display="'KM-AIII-10-4"/>
    <hyperlink ref="C11" location="'KM-AIII-10-E'!A1" display="KM-AI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94" customWidth="1"/>
    <col min="2" max="2" width="15.625" style="94" customWidth="1"/>
    <col min="3" max="3" width="23.75" style="94" bestFit="1" customWidth="1"/>
    <col min="4" max="4" width="11" style="94" customWidth="1"/>
    <col min="5" max="5" width="30.625" style="348" customWidth="1"/>
    <col min="6" max="6" width="10.875" style="94" bestFit="1" customWidth="1"/>
    <col min="7" max="16384" width="9" style="94"/>
  </cols>
  <sheetData>
    <row r="1" spans="1:10" x14ac:dyDescent="0.3">
      <c r="A1" s="81" t="s">
        <v>179</v>
      </c>
      <c r="B1" s="81"/>
      <c r="C1" s="81"/>
      <c r="D1" s="81"/>
      <c r="E1" s="77"/>
      <c r="I1" s="334" t="s">
        <v>173</v>
      </c>
      <c r="J1" s="334" t="s">
        <v>175</v>
      </c>
    </row>
    <row r="2" spans="1:10" x14ac:dyDescent="0.3">
      <c r="A2" s="92"/>
      <c r="B2" s="92"/>
      <c r="C2" s="92"/>
      <c r="D2" s="402">
        <f>A24</f>
        <v>0</v>
      </c>
      <c r="E2" s="403">
        <f>A26</f>
        <v>0</v>
      </c>
      <c r="F2" s="386" t="s">
        <v>227</v>
      </c>
    </row>
    <row r="3" spans="1:10" x14ac:dyDescent="0.3">
      <c r="A3" s="81" t="s">
        <v>180</v>
      </c>
      <c r="B3" s="81"/>
      <c r="C3" s="81"/>
      <c r="D3" s="81"/>
      <c r="E3" s="82"/>
      <c r="F3" s="7" t="s">
        <v>0</v>
      </c>
      <c r="G3" s="3" t="s">
        <v>47</v>
      </c>
    </row>
    <row r="4" spans="1:10" x14ac:dyDescent="0.3">
      <c r="A4" s="83" t="s">
        <v>56</v>
      </c>
      <c r="B4" s="335">
        <f xml:space="preserve"> Alapa!$C$17</f>
        <v>0</v>
      </c>
      <c r="C4" s="336"/>
      <c r="D4" s="336"/>
      <c r="E4" s="337"/>
      <c r="F4" s="7" t="s">
        <v>33</v>
      </c>
      <c r="G4" s="3" t="s">
        <v>48</v>
      </c>
    </row>
    <row r="5" spans="1:10" x14ac:dyDescent="0.3">
      <c r="A5" s="83" t="s">
        <v>46</v>
      </c>
      <c r="B5" s="335">
        <f xml:space="preserve"> Alapa!$C$12</f>
        <v>0</v>
      </c>
      <c r="C5" s="336"/>
      <c r="D5" s="336"/>
      <c r="E5" s="337"/>
      <c r="F5" s="7" t="s">
        <v>34</v>
      </c>
      <c r="G5" s="3" t="s">
        <v>49</v>
      </c>
    </row>
    <row r="6" spans="1:10" x14ac:dyDescent="0.3">
      <c r="A6" s="83" t="s">
        <v>15</v>
      </c>
      <c r="B6" s="335">
        <f>Alapa!$C$15</f>
        <v>0</v>
      </c>
      <c r="C6" s="336"/>
      <c r="D6" s="336"/>
      <c r="E6" s="337"/>
      <c r="F6" s="7" t="s">
        <v>119</v>
      </c>
      <c r="G6" s="78" t="s">
        <v>123</v>
      </c>
    </row>
    <row r="7" spans="1:10" x14ac:dyDescent="0.3">
      <c r="A7" s="83" t="s">
        <v>172</v>
      </c>
      <c r="B7" s="335" t="e">
        <f>VLOOKUP(G12,Alapa!$G$2:$H$22,2)</f>
        <v>#N/A</v>
      </c>
      <c r="C7" s="336"/>
      <c r="D7" s="336"/>
      <c r="E7" s="337"/>
      <c r="F7" s="7" t="s">
        <v>117</v>
      </c>
      <c r="G7" s="78" t="s">
        <v>124</v>
      </c>
    </row>
    <row r="8" spans="1:10" x14ac:dyDescent="0.3">
      <c r="A8" s="83" t="s">
        <v>177</v>
      </c>
      <c r="B8" s="335" t="str">
        <f>IF(Alapa!$N$2=0," ",Alapa!$N$2)</f>
        <v xml:space="preserve"> </v>
      </c>
      <c r="C8" s="336"/>
      <c r="D8" s="336"/>
      <c r="E8" s="337"/>
      <c r="F8" s="7" t="s">
        <v>118</v>
      </c>
      <c r="G8" s="78" t="s">
        <v>125</v>
      </c>
    </row>
    <row r="9" spans="1:10" x14ac:dyDescent="0.3">
      <c r="A9" s="92"/>
      <c r="B9" s="92"/>
      <c r="C9" s="92"/>
      <c r="D9" s="92"/>
      <c r="E9" s="339"/>
      <c r="F9" s="7" t="s">
        <v>163</v>
      </c>
      <c r="G9" s="78" t="s">
        <v>164</v>
      </c>
    </row>
    <row r="10" spans="1:10" x14ac:dyDescent="0.3">
      <c r="A10" s="340" t="s">
        <v>174</v>
      </c>
      <c r="B10" s="340" t="s">
        <v>35</v>
      </c>
      <c r="C10" s="340" t="s">
        <v>73</v>
      </c>
      <c r="D10" s="340" t="s">
        <v>189</v>
      </c>
      <c r="E10" s="341" t="s">
        <v>178</v>
      </c>
      <c r="F10" s="7" t="s">
        <v>120</v>
      </c>
      <c r="G10" s="78" t="s">
        <v>50</v>
      </c>
    </row>
    <row r="11" spans="1:10" x14ac:dyDescent="0.3">
      <c r="A11" s="342">
        <v>1</v>
      </c>
      <c r="B11" s="343" t="s">
        <v>0</v>
      </c>
      <c r="C11" s="344" t="s">
        <v>47</v>
      </c>
      <c r="D11" s="384"/>
      <c r="E11" s="385"/>
      <c r="F11" s="7" t="s">
        <v>179</v>
      </c>
      <c r="G11" s="3" t="s">
        <v>176</v>
      </c>
    </row>
    <row r="12" spans="1:10" x14ac:dyDescent="0.3">
      <c r="A12" s="342">
        <v>2</v>
      </c>
      <c r="B12" s="343" t="s">
        <v>33</v>
      </c>
      <c r="C12" s="344" t="s">
        <v>48</v>
      </c>
      <c r="D12" s="384"/>
      <c r="E12" s="385"/>
      <c r="F12" s="23" t="s">
        <v>172</v>
      </c>
      <c r="G12" s="338">
        <v>1</v>
      </c>
    </row>
    <row r="13" spans="1:10" x14ac:dyDescent="0.3">
      <c r="A13" s="342">
        <v>3</v>
      </c>
      <c r="B13" s="343" t="s">
        <v>34</v>
      </c>
      <c r="C13" s="344" t="s">
        <v>49</v>
      </c>
      <c r="D13" s="384"/>
      <c r="E13" s="385"/>
    </row>
    <row r="14" spans="1:10" x14ac:dyDescent="0.3">
      <c r="A14" s="342">
        <v>4</v>
      </c>
      <c r="B14" s="343" t="s">
        <v>119</v>
      </c>
      <c r="C14" s="344" t="s">
        <v>123</v>
      </c>
      <c r="D14" s="384"/>
      <c r="E14" s="385"/>
    </row>
    <row r="15" spans="1:10" x14ac:dyDescent="0.3">
      <c r="A15" s="342">
        <v>5</v>
      </c>
      <c r="B15" s="343" t="s">
        <v>117</v>
      </c>
      <c r="C15" s="344" t="s">
        <v>124</v>
      </c>
      <c r="D15" s="384"/>
      <c r="E15" s="385"/>
    </row>
    <row r="16" spans="1:10" x14ac:dyDescent="0.3">
      <c r="A16" s="342">
        <v>6</v>
      </c>
      <c r="B16" s="343" t="s">
        <v>118</v>
      </c>
      <c r="C16" s="344" t="s">
        <v>125</v>
      </c>
      <c r="D16" s="384"/>
      <c r="E16" s="385"/>
    </row>
    <row r="17" spans="1:5" x14ac:dyDescent="0.3">
      <c r="A17" s="342">
        <v>7</v>
      </c>
      <c r="B17" s="343" t="s">
        <v>163</v>
      </c>
      <c r="C17" s="344" t="s">
        <v>164</v>
      </c>
      <c r="D17" s="384"/>
      <c r="E17" s="385"/>
    </row>
    <row r="18" spans="1:5" x14ac:dyDescent="0.3">
      <c r="A18" s="342">
        <v>8</v>
      </c>
      <c r="B18" s="343" t="s">
        <v>120</v>
      </c>
      <c r="C18" s="344" t="s">
        <v>50</v>
      </c>
      <c r="D18" s="384"/>
      <c r="E18" s="385"/>
    </row>
    <row r="19" spans="1:5" x14ac:dyDescent="0.3">
      <c r="A19" s="342"/>
      <c r="B19" s="343"/>
      <c r="C19" s="344"/>
      <c r="D19" s="342"/>
      <c r="E19" s="345"/>
    </row>
    <row r="20" spans="1:5" x14ac:dyDescent="0.3">
      <c r="A20" s="32"/>
      <c r="B20" s="22"/>
      <c r="C20" s="27"/>
      <c r="D20" s="27"/>
      <c r="E20" s="27"/>
    </row>
    <row r="21" spans="1:5" x14ac:dyDescent="0.3">
      <c r="A21" s="32"/>
      <c r="B21" s="22"/>
      <c r="C21" s="27"/>
      <c r="D21" s="27"/>
      <c r="E21" s="27"/>
    </row>
    <row r="22" spans="1:5" x14ac:dyDescent="0.3">
      <c r="A22" s="332"/>
      <c r="B22" s="332" t="s">
        <v>188</v>
      </c>
      <c r="C22" s="332"/>
      <c r="D22" s="332"/>
      <c r="E22" s="332"/>
    </row>
    <row r="23" spans="1:5" x14ac:dyDescent="0.3">
      <c r="A23" s="377" t="s">
        <v>57</v>
      </c>
      <c r="B23" s="332"/>
      <c r="C23" s="332"/>
      <c r="D23" s="332"/>
      <c r="E23" s="332"/>
    </row>
    <row r="24" spans="1:5" x14ac:dyDescent="0.3">
      <c r="A24" s="3"/>
      <c r="B24" s="378"/>
      <c r="C24" s="379"/>
      <c r="D24" s="380"/>
      <c r="E24" s="380"/>
    </row>
    <row r="25" spans="1:5" x14ac:dyDescent="0.3">
      <c r="A25" s="381" t="s">
        <v>26</v>
      </c>
      <c r="B25" s="22"/>
      <c r="C25" s="22"/>
      <c r="D25" s="27"/>
      <c r="E25" s="27"/>
    </row>
    <row r="26" spans="1:5" x14ac:dyDescent="0.3">
      <c r="A26" s="3"/>
      <c r="B26" s="346"/>
      <c r="C26" s="346"/>
      <c r="D26" s="347"/>
      <c r="E26" s="347"/>
    </row>
    <row r="27" spans="1:5" x14ac:dyDescent="0.3">
      <c r="A27" s="33"/>
      <c r="B27" s="33"/>
      <c r="C27" s="22"/>
      <c r="D27" s="27"/>
      <c r="E27" s="27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3" location="'KM-AIII'!A1" display="KM-AIII"/>
    <hyperlink ref="F4" location="'KM-AIII-01'!A1" display="'KM-AIII-01"/>
    <hyperlink ref="F5" location="'KM-AIII-02'!A1" display="'KM-AIII-02"/>
    <hyperlink ref="F6" location="'KM-AIII-10-1'!A1" display="'KM-AIII-10-1 "/>
    <hyperlink ref="F7" location="'KM-AIII-10-2'!A1" display="'KM-AIII-10-2"/>
    <hyperlink ref="F8" location="'KM-AIII-10-3'!A1" display="'KM-AIII-10-3"/>
    <hyperlink ref="F10" location="'KM-AIII-10-M'!A1" display="'KM-AIII-10-M "/>
    <hyperlink ref="F9" location="'KM-AIII-10-4'!A1" display="'KM-AIII-10-4"/>
    <hyperlink ref="F11" location="'KM-AIII-10-E'!A1" display="KM-AIII-10-E"/>
    <hyperlink ref="B17" location="'KM-AIII-10-4'!A1" display="'KM-AIII-10-4"/>
    <hyperlink ref="B18" location="'KM-AIII-10-M'!A1" display="'KM-AIII-10-M "/>
    <hyperlink ref="B16" location="'KM-AIII-10-3'!A1" display="'KM-AIII-10-3"/>
    <hyperlink ref="B15" location="'KM-AIII-10-2'!A1" display="'KM-AIII-10-2"/>
    <hyperlink ref="B14" location="'KM-AIII-10-1'!A1" display="'KM-AIII-10-1 "/>
    <hyperlink ref="B13" location="'KM-AIII-02'!A1" display="'KM-AIII-02"/>
    <hyperlink ref="B12" location="'KM-AIII-01'!A1" display="'KM-AIII-01"/>
    <hyperlink ref="B11" location="'KM-AIII'!A1" display="KM-AIII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14</vt:i4>
      </vt:variant>
    </vt:vector>
  </HeadingPairs>
  <TitlesOfParts>
    <vt:vector size="27" baseType="lpstr">
      <vt:lpstr>KM-AIII</vt:lpstr>
      <vt:lpstr>KM-AIII-01</vt:lpstr>
      <vt:lpstr>KM-AIII-02</vt:lpstr>
      <vt:lpstr>KM-AIII-10-1</vt:lpstr>
      <vt:lpstr>KM-AIII-10-2</vt:lpstr>
      <vt:lpstr>KM-AIII-10-3</vt:lpstr>
      <vt:lpstr>KM-AIII-10-4</vt:lpstr>
      <vt:lpstr>KM-AIII-10-M</vt:lpstr>
      <vt:lpstr>KM-AIII-10-E</vt:lpstr>
      <vt:lpstr>Alapa</vt:lpstr>
      <vt:lpstr>Import_M</vt:lpstr>
      <vt:lpstr>Import_O</vt:lpstr>
      <vt:lpstr>Import_F</vt:lpstr>
      <vt:lpstr>'KM-AIII-10-4'!A.III.L1.</vt:lpstr>
      <vt:lpstr>A.III.L1.</vt:lpstr>
      <vt:lpstr>'KM-AIII-02'!Nyomtatási_cím</vt:lpstr>
      <vt:lpstr>'KM-AIII'!Nyomtatási_terület</vt:lpstr>
      <vt:lpstr>'KM-AIII-01'!Nyomtatási_terület</vt:lpstr>
      <vt:lpstr>'KM-AIII-02'!Nyomtatási_terület</vt:lpstr>
      <vt:lpstr>'KM-AIII-10-1'!Nyomtatási_terület</vt:lpstr>
      <vt:lpstr>'KM-AIII-10-2'!Nyomtatási_terület</vt:lpstr>
      <vt:lpstr>'KM-AIII-10-3'!Nyomtatási_terület</vt:lpstr>
      <vt:lpstr>'KM-AIII-10-4'!Nyomtatási_terület</vt:lpstr>
      <vt:lpstr>'KM-AIII-10-E'!Nyomtatási_terület</vt:lpstr>
      <vt:lpstr>'KM-AIII-10-M'!Nyomtatási_terület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Cégadatok</dc:title>
  <dc:description>v.1.20.13.0.1#2020-04-19</dc:description>
  <cp:lastPrinted>2013-11-25T12:02:44Z</cp:lastPrinted>
  <dcterms:created xsi:type="dcterms:W3CDTF">2001-01-09T20:44:33Z</dcterms:created>
  <dcterms:modified xsi:type="dcterms:W3CDTF">2020-04-16T10:13:28Z</dcterms:modified>
</cp:coreProperties>
</file>