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showInkAnnotation="0" codeName="ThisWorkbook" defaultThemeVersion="124226"/>
  <mc:AlternateContent xmlns:mc="http://schemas.openxmlformats.org/markup-compatibility/2006">
    <mc:Choice Requires="x15">
      <x15ac:absPath xmlns:x15ac="http://schemas.microsoft.com/office/spreadsheetml/2010/11/ac" url="C:\KAUDIT\TEV\FEJL\DIGITAUDIT_2023\DKF\2023\2023.... köv másolata\KÉSZ\"/>
    </mc:Choice>
  </mc:AlternateContent>
  <xr:revisionPtr revIDLastSave="0" documentId="13_ncr:1_{4EA50A03-F95C-43A8-9CC8-E8B800641A00}" xr6:coauthVersionLast="36" xr6:coauthVersionMax="36" xr10:uidLastSave="{00000000-0000-0000-0000-000000000000}"/>
  <bookViews>
    <workbookView xWindow="0" yWindow="0" windowWidth="14340" windowHeight="6996" xr2:uid="{00000000-000D-0000-FFFF-FFFF00000000}"/>
  </bookViews>
  <sheets>
    <sheet name="Tartalom" sheetId="20" r:id="rId1"/>
    <sheet name="KA-03-29-01" sheetId="49" r:id="rId2"/>
    <sheet name="KA-03-29-03" sheetId="53" r:id="rId3"/>
    <sheet name="KA-03-29-04" sheetId="55" r:id="rId4"/>
    <sheet name="KA-03-29-05-01" sheetId="57" r:id="rId5"/>
    <sheet name="KA-03-29-01-04" sheetId="51" r:id="rId6"/>
    <sheet name="KA-03-29-01-05" sheetId="79" r:id="rId7"/>
    <sheet name="KA-03-29-01-07" sheetId="82" r:id="rId8"/>
    <sheet name="KA-03-29-ATP-01" sheetId="83" r:id="rId9"/>
    <sheet name="KA-03-29-ATP-KV" sheetId="84" r:id="rId10"/>
    <sheet name="jogszabályok" sheetId="85" r:id="rId11"/>
    <sheet name="Alapa" sheetId="3" r:id="rId12"/>
    <sheet name="Import_O" sheetId="81" r:id="rId13"/>
  </sheets>
  <definedNames>
    <definedName name="_xlnm.Print_Titles" localSheetId="2">'KA-03-29-03'!$10:$12</definedName>
    <definedName name="_xlnm.Print_Titles" localSheetId="3">'KA-03-29-04'!$10:$12</definedName>
    <definedName name="_xlnm.Print_Titles" localSheetId="8">'KA-03-29-ATP-01'!$1:$9</definedName>
    <definedName name="_xlnm.Print_Area" localSheetId="10">jogszabályok!$B$3:$O$177</definedName>
    <definedName name="_xlnm.Print_Area" localSheetId="1">'KA-03-29-01'!$A$1:$F$32</definedName>
    <definedName name="_xlnm.Print_Area" localSheetId="5">'KA-03-29-01-04'!$A$1:$F$17</definedName>
    <definedName name="_xlnm.Print_Area" localSheetId="6">'KA-03-29-01-05'!$A$1:$F$28</definedName>
    <definedName name="_xlnm.Print_Area" localSheetId="7">'KA-03-29-01-07'!$A$1:$F$19</definedName>
    <definedName name="_xlnm.Print_Area" localSheetId="2">'KA-03-29-03'!$A$1:$F$70</definedName>
    <definedName name="_xlnm.Print_Area" localSheetId="3">'KA-03-29-04'!$A$1:$F$59</definedName>
    <definedName name="_xlnm.Print_Area" localSheetId="4">'KA-03-29-05-01'!$A$1:$E$29</definedName>
    <definedName name="_xlnm.Print_Area" localSheetId="8">'KA-03-29-ATP-01'!$A$1:$G$29</definedName>
    <definedName name="_xlnm.Print_Area" localSheetId="9">'KA-03-29-ATP-KV'!$A$1:$I$29</definedName>
    <definedName name="_xlnm.Print_Area" localSheetId="0">Tartalom!$A$1:$D$24</definedName>
    <definedName name="solver_cvg" localSheetId="4" hidden="1">0.0001</definedName>
    <definedName name="solver_cvg" localSheetId="8" hidden="1">0.0001</definedName>
    <definedName name="solver_cvg" localSheetId="9" hidden="1">0.0001</definedName>
    <definedName name="solver_drv" localSheetId="4" hidden="1">1</definedName>
    <definedName name="solver_drv" localSheetId="8" hidden="1">1</definedName>
    <definedName name="solver_drv" localSheetId="9" hidden="1">1</definedName>
    <definedName name="solver_est" localSheetId="4" hidden="1">1</definedName>
    <definedName name="solver_est" localSheetId="8" hidden="1">1</definedName>
    <definedName name="solver_est" localSheetId="9" hidden="1">1</definedName>
    <definedName name="solver_itr" localSheetId="4" hidden="1">100</definedName>
    <definedName name="solver_itr" localSheetId="8" hidden="1">100</definedName>
    <definedName name="solver_itr" localSheetId="9" hidden="1">100</definedName>
    <definedName name="solver_lin" localSheetId="4" hidden="1">2</definedName>
    <definedName name="solver_lin" localSheetId="8" hidden="1">2</definedName>
    <definedName name="solver_lin" localSheetId="9" hidden="1">2</definedName>
    <definedName name="solver_neg" localSheetId="4" hidden="1">2</definedName>
    <definedName name="solver_neg" localSheetId="8" hidden="1">2</definedName>
    <definedName name="solver_neg" localSheetId="9" hidden="1">2</definedName>
    <definedName name="solver_num" localSheetId="4" hidden="1">0</definedName>
    <definedName name="solver_num" localSheetId="8" hidden="1">0</definedName>
    <definedName name="solver_num" localSheetId="9" hidden="1">0</definedName>
    <definedName name="solver_nwt" localSheetId="4" hidden="1">1</definedName>
    <definedName name="solver_nwt" localSheetId="8" hidden="1">1</definedName>
    <definedName name="solver_nwt" localSheetId="9" hidden="1">1</definedName>
    <definedName name="solver_opt" localSheetId="4" hidden="1">'KA-03-29-05-01'!#REF!</definedName>
    <definedName name="solver_opt" localSheetId="8" hidden="1">'KA-03-29-ATP-01'!#REF!</definedName>
    <definedName name="solver_opt" localSheetId="9" hidden="1">'KA-03-29-ATP-KV'!#REF!</definedName>
    <definedName name="solver_pre" localSheetId="4" hidden="1">0.000001</definedName>
    <definedName name="solver_pre" localSheetId="8" hidden="1">0.000001</definedName>
    <definedName name="solver_pre" localSheetId="9" hidden="1">0.000001</definedName>
    <definedName name="solver_scl" localSheetId="4" hidden="1">2</definedName>
    <definedName name="solver_scl" localSheetId="8" hidden="1">2</definedName>
    <definedName name="solver_scl" localSheetId="9" hidden="1">2</definedName>
    <definedName name="solver_sho" localSheetId="4" hidden="1">2</definedName>
    <definedName name="solver_sho" localSheetId="8" hidden="1">2</definedName>
    <definedName name="solver_sho" localSheetId="9" hidden="1">2</definedName>
    <definedName name="solver_tim" localSheetId="4" hidden="1">100</definedName>
    <definedName name="solver_tim" localSheetId="8" hidden="1">100</definedName>
    <definedName name="solver_tim" localSheetId="9" hidden="1">100</definedName>
    <definedName name="solver_tol" localSheetId="4" hidden="1">0.05</definedName>
    <definedName name="solver_tol" localSheetId="8" hidden="1">0.05</definedName>
    <definedName name="solver_tol" localSheetId="9" hidden="1">0.05</definedName>
    <definedName name="solver_typ" localSheetId="4" hidden="1">1</definedName>
    <definedName name="solver_typ" localSheetId="8" hidden="1">1</definedName>
    <definedName name="solver_typ" localSheetId="9" hidden="1">1</definedName>
    <definedName name="solver_val" localSheetId="4" hidden="1">0</definedName>
    <definedName name="solver_val" localSheetId="8" hidden="1">0</definedName>
    <definedName name="solver_val" localSheetId="9" hidden="1">0</definedName>
    <definedName name="wrn.Proba." hidden="1">{#N/A,#N/A,TRUE,"A1";#N/A,#N/A,TRUE,"A2";#N/A,#N/A,TRUE,"B1"}</definedName>
  </definedNames>
  <calcPr calcId="191029"/>
</workbook>
</file>

<file path=xl/calcChain.xml><?xml version="1.0" encoding="utf-8"?>
<calcChain xmlns="http://schemas.openxmlformats.org/spreadsheetml/2006/main">
  <c r="A7" i="84" l="1"/>
  <c r="D6" i="84"/>
  <c r="D5" i="84"/>
  <c r="C5" i="84"/>
  <c r="A5" i="84"/>
  <c r="C4" i="84"/>
  <c r="A4" i="84"/>
  <c r="A7" i="83"/>
  <c r="D6" i="83"/>
  <c r="D5" i="83"/>
  <c r="C5" i="83"/>
  <c r="A5" i="83"/>
  <c r="C4" i="83"/>
  <c r="A4" i="83"/>
  <c r="E16" i="82"/>
  <c r="E17" i="82" s="1"/>
  <c r="E18" i="82" s="1"/>
  <c r="E19" i="82" s="1"/>
  <c r="E15" i="82"/>
  <c r="A7" i="82"/>
  <c r="E6" i="82"/>
  <c r="E5" i="82"/>
  <c r="D5" i="82"/>
  <c r="A5" i="82"/>
  <c r="D4" i="82"/>
  <c r="A4" i="82"/>
  <c r="E24" i="49" l="1"/>
  <c r="E59" i="55" l="1"/>
  <c r="E70" i="53"/>
  <c r="D29" i="57"/>
  <c r="A7" i="79" l="1"/>
  <c r="A7" i="57"/>
  <c r="A7" i="51"/>
  <c r="A7" i="55"/>
  <c r="A7" i="53"/>
  <c r="E6" i="79"/>
  <c r="D6" i="57"/>
  <c r="E6" i="51"/>
  <c r="E6" i="55"/>
  <c r="E6" i="53"/>
  <c r="E6" i="49"/>
  <c r="E13" i="49" l="1"/>
  <c r="A7" i="49" l="1"/>
  <c r="E39" i="49"/>
  <c r="E15" i="79" l="1"/>
  <c r="E18" i="79" s="1"/>
  <c r="E19" i="79" s="1"/>
  <c r="E21" i="79" s="1"/>
  <c r="E16" i="51"/>
  <c r="E17" i="51" s="1"/>
  <c r="C17" i="49" s="1"/>
  <c r="E14" i="49"/>
  <c r="E15" i="49"/>
  <c r="E5" i="79"/>
  <c r="D5" i="79"/>
  <c r="A5" i="79"/>
  <c r="D4" i="79"/>
  <c r="A4" i="79"/>
  <c r="A7" i="20"/>
  <c r="A6" i="20"/>
  <c r="D5" i="57"/>
  <c r="A5" i="57"/>
  <c r="A4" i="57"/>
  <c r="E5" i="55"/>
  <c r="A5" i="55"/>
  <c r="A4" i="55"/>
  <c r="E5" i="53"/>
  <c r="A5" i="53"/>
  <c r="A4" i="53"/>
  <c r="E5" i="51"/>
  <c r="A5" i="51"/>
  <c r="A4" i="51"/>
  <c r="E5" i="49"/>
  <c r="A5" i="49"/>
  <c r="A4" i="49"/>
  <c r="C5" i="57"/>
  <c r="C4" i="57"/>
  <c r="D5" i="55"/>
  <c r="D4" i="55"/>
  <c r="D5" i="53"/>
  <c r="D4" i="53"/>
  <c r="D5" i="51"/>
  <c r="D4" i="51"/>
  <c r="D5" i="49"/>
  <c r="D4" i="49"/>
  <c r="A5" i="20"/>
  <c r="E25" i="79" l="1"/>
  <c r="E27" i="79"/>
  <c r="E23" i="79"/>
  <c r="E24" i="79"/>
  <c r="E26" i="79"/>
  <c r="E28" i="79"/>
  <c r="E17" i="49"/>
  <c r="E20" i="49" s="1"/>
  <c r="E30" i="49" s="1"/>
  <c r="E32" i="49" s="1"/>
  <c r="A8" i="57"/>
  <c r="E38" i="49" l="1"/>
  <c r="E40" i="49" s="1"/>
  <c r="E41"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kriszti</author>
  </authors>
  <commentList>
    <comment ref="B37" authorId="0" shapeId="0" xr:uid="{00000000-0006-0000-0100-000002000000}">
      <text>
        <r>
          <rPr>
            <sz val="9"/>
            <color indexed="81"/>
            <rFont val="Segoe UI"/>
            <family val="2"/>
            <charset val="238"/>
          </rPr>
          <t xml:space="preserve">Tao tv. 26. § (10) bek.: </t>
        </r>
        <r>
          <rPr>
            <b/>
            <sz val="9"/>
            <color indexed="81"/>
            <rFont val="Segoe UI"/>
            <family val="2"/>
            <charset val="238"/>
          </rPr>
          <t>A kettős könyvvitelt vezető belföldi illetőségű adózónak</t>
        </r>
        <r>
          <rPr>
            <sz val="9"/>
            <color indexed="81"/>
            <rFont val="Segoe UI"/>
            <family val="2"/>
            <charset val="238"/>
          </rPr>
          <t xml:space="preserve"> és a külföldi vállalkozónak </t>
        </r>
        <r>
          <rPr>
            <b/>
            <sz val="9"/>
            <color indexed="81"/>
            <rFont val="Segoe UI"/>
            <family val="2"/>
            <charset val="238"/>
          </rPr>
          <t>az adóelőleget az adóévben az adóévi várható fizetendő adó összegére ki kell egészítenie</t>
        </r>
        <r>
          <rPr>
            <sz val="9"/>
            <color indexed="81"/>
            <rFont val="Segoe UI"/>
            <family val="2"/>
            <charset val="238"/>
          </rPr>
          <t xml:space="preserve">, azzal, hogy a várható fizetendő adó - ha az adózó az Európai Uniótól, illetve a költségvetésből támogatást kap - e támogatások miatt elszámolt adóévi bevételből az adóév utolsó hónapjának 15. napjáig meg nem kapott összeg figyelembevétele nélkül számított adóalap alapján megállapított adó összegével azonos. </t>
        </r>
        <r>
          <rPr>
            <b/>
            <sz val="9"/>
            <color indexed="81"/>
            <rFont val="Segoe UI"/>
            <family val="2"/>
            <charset val="238"/>
          </rPr>
          <t>E rendelkezés nem vonatkozik arra az adózóra, amelynek az adóévet megelőző adóévben az éves szinten számított árbevétele nem haladta meg a 100 millió forintot.</t>
        </r>
      </text>
    </comment>
  </commentList>
</comments>
</file>

<file path=xl/sharedStrings.xml><?xml version="1.0" encoding="utf-8"?>
<sst xmlns="http://schemas.openxmlformats.org/spreadsheetml/2006/main" count="746" uniqueCount="564">
  <si>
    <t>Ellenőrizte:</t>
  </si>
  <si>
    <t>Készítette:</t>
  </si>
  <si>
    <t xml:space="preserve"> </t>
  </si>
  <si>
    <t>Megjegyzés/Referencia</t>
  </si>
  <si>
    <t>Kitöltési szabályok:</t>
  </si>
  <si>
    <t>KITÖLTENI</t>
  </si>
  <si>
    <t>A táblázatok fehér cellái összefüggéseket tartalmaznak.</t>
  </si>
  <si>
    <t>ÖSSZEFÜGGÉS</t>
  </si>
  <si>
    <t>Csak a zöld színű cellákba szabad adatot beírni.</t>
  </si>
  <si>
    <t>TARTALOMJEGYZÉK</t>
  </si>
  <si>
    <t>Fejezet</t>
  </si>
  <si>
    <t>Témakör</t>
  </si>
  <si>
    <t>Cím</t>
  </si>
  <si>
    <t>Referencia</t>
  </si>
  <si>
    <t>K KÖNYVVIZSGÁLAT VÉGREHAJTÁSA</t>
  </si>
  <si>
    <t>A szürke cellák nem tartalmazhatnak adatot.</t>
  </si>
  <si>
    <t>A) A saját tevékenységhez kapcsolódó társasági adó</t>
  </si>
  <si>
    <t>E Ft</t>
  </si>
  <si>
    <t xml:space="preserve">Adónem kód: 101 </t>
  </si>
  <si>
    <t xml:space="preserve"> ±</t>
  </si>
  <si>
    <t>±</t>
  </si>
  <si>
    <t xml:space="preserve"> a)</t>
  </si>
  <si>
    <t>Összes bevétel [Tao. tv. 4. § 29. pont]</t>
  </si>
  <si>
    <t>Összes bevételt csökkentő tételek együttes összege [Tao. tv. 6. § (8)]</t>
  </si>
  <si>
    <t>Összes bevételt növelő tételek együttes összege [Tao. tv. 6 § (9)]</t>
  </si>
  <si>
    <t>Jövedelem-(nyereség-)minimum megállapítása (2%) [Tao. tv. 6. § (7)]</t>
  </si>
  <si>
    <t>Az adózás előtti eredményt csökkentő jogcímek</t>
  </si>
  <si>
    <t>Az előző évek elhatárolt veszteségéből (negatív adóalapjából) az adóévben
leírt összege [Tao. tv. 7. § (1) a); 16. § (5);17. §; 29. § (2); 29/C. § (8); 29/F. § (2)]</t>
  </si>
  <si>
    <t>A várható kötelezettségekre és a jövőbeni költségekre a Tao. tv. 8. § (1) bekezdésének a) pontja szerint képzett céltartalék felhasználása következtében az adóévben bevételként elszámolt összeg. [Tao. tv. 7. § (1) b)]</t>
  </si>
  <si>
    <t>A terven felüli értékcsökkenés adóévben visszaírt összege, a meghatározott kivételekre figyelemmel. [Tao. tv. 7. § (1) cs) ]</t>
  </si>
  <si>
    <t>A Tao.tv. szerint figyelembe vett értékcsökkenési leírás összege, továbbá az eszközök kivezetésekor,- kivéve ha az kedvezményezett eszközátruházás miatt következett be - a forgóeszközök közé való átsorolásakor a számított nyilvántartási érték meghatározott része, feltéve, hogy az adózó az értékcsökkenést költségként, ráfordításként számolta el. [Tao. tv. 7. § (1) d); 1. és 2. számú melléklet]</t>
  </si>
  <si>
    <t>A kapott (járó), bevételként elszámolt osztalék és részesedés (a törvényben
megfogalmazott kivételekkel). [Tao. tv. 7. § (1) g); 4. § 11., 29/Q. § (3)]</t>
  </si>
  <si>
    <t>A tulajdoni részesedés kivezetése miatt a Tao. tv. 7.§ (10) bekezdés szerinti értékét meghaladóan elszámolt bevétel a törvényben megfogalmazott kivételekkel. [Tao. tv. 7. § (1) gy); 7. § (10); 4. § 11.]</t>
  </si>
  <si>
    <t>Kedvezményezett részesedéscsere alapján kivezetett részesedésre elszámolt
árfolyamnyereség a megszerzett társaság tagjánál, ha igénybe kívánja venni e
kedvezményt. [Tao. tv. 7. § (1) h)]</t>
  </si>
  <si>
    <t>A forintról devizára, devizáról forintra, vagy devizáról más devizára való áttérés következtében az eredménytartalék csökkentéseként elszámolt átszámítási különbözetek összege az áttérést követő adóévben. [Tao. tv. 7. § (1) p)]</t>
  </si>
  <si>
    <t>Tulajdoni részesedésre visszaírt értékvesztés összege. [Tao. tv. 7. § (1) q)]</t>
  </si>
  <si>
    <t>A külföldi vállalkozó belföldi telephelyére arányosan jutó üzletvezetési és általános ügyviteli költségei, ráfordítása. [Tao. tv. 14. § (2) a)]</t>
  </si>
  <si>
    <t>Jogelődnél kiválás esetén a jogutódnál első adóévében a nem kedvezményezett átalakuláskor, és kedvezményezett átalakulásnál az adózó választása szerint a Tao. tv. 16. § (2) bek. d) pontja szerinti összeg.</t>
  </si>
  <si>
    <t>Kedvezményezett eszközátruházás esetén az átruházó társaságnál - választása szerint - e jogügylet alapján elszámolt bevételnek az átadott eszközök együttes könyv szerinti értékét meghaladó része. [Tao. tv. 16. § (12)-(14)]</t>
  </si>
  <si>
    <t>Kedvezményezett eszközátruházáshoz kapcsolódó tétel az átvevő társaságnál. [Tao. tv. 16. § (13)-(14)]</t>
  </si>
  <si>
    <t>Az adózás előtti eredményt növelő jogcímek</t>
  </si>
  <si>
    <t>A várható kötelezettségekre és a jövőbeni költségekre képzett céltartalék, céltartalékot növelő összeg. [Tao. tv. 8. § (1) a)]</t>
  </si>
  <si>
    <t>A számviteli törvény szerint az adóévben terv szerinti értékcsökkenési leírásként (ideértve az egy összegben elszámolt értékcsökkenési leírást is) és terven felüli értékcsökkenésként elszámolt összeg, továbbá az immateriális jószág, tárgyi eszköz állományból való kivezetésekor, (kivéve, ha az kedvezményezett eszközátruházás miatt következik be), vagy a forgóeszközök közé történő átsorolásakor a könyv szerinti érték (meghatározott tételekkel csökkentve), ha az eszköz értékcsökkenését az adózó az adózás előtti
eredmény terhére számolta el. [Tao. tv. 8. § (1) b)]</t>
  </si>
  <si>
    <t>Az adóévben követelésre elszámolt értékvesztés összege, figyelemmel a kivételekre. [Tao. tv. 8. § (1) gy)]</t>
  </si>
  <si>
    <t>A behajthatatlan követelésnek nem minősülő, adóévben elengedett követelés, figyelemmel a kivételekre. [Tao. tv. 8. § (1) h)]</t>
  </si>
  <si>
    <t>A forintról devizára, devizáról forintra, vagy devizáról más devizára való áttérés során a tőketartalék növeléseként elszámolt átszámítási különbözetek összege az áttérést követő adóévben. [Tao. tv. 8. § (1) o)]</t>
  </si>
  <si>
    <t>A 7. § (1) bekezdésének gy) pontja alapján csökkentő tételként elszámolt összegből a kedvezményezett átalakulás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r) (7)]</t>
  </si>
  <si>
    <t>A 7. § (1) bekezdésének h) pontja alapján az adózás előtti eredmény csökkentéseként elszámolt összegből a kedvezményezett részesedéscsere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t) (7)]</t>
  </si>
  <si>
    <t>A külföldi pénzértékben fennálló egyes követelések és kötelezettségek értékelésekor megállapított, nem realizált veszteség jellegű árfolyamkülönbözet. [Tao. tv. 8. § (1) dzs); 7. § (2)]</t>
  </si>
  <si>
    <t>A külföldi vállalkozó belföldi telephelyénél az adóévi adózás előtti eredmény terhére elszámolt valamennyi üzletvezetési és általános ügyviteli költség, ráfordítás. [Tao. tv. 14. § (2) b)]</t>
  </si>
  <si>
    <t>A külföldi vállalkozó belföldi telephelyénél a telephely közvetítésével elért, de a telephelynél közvetlenül el nem számolt árbevétel, bevétel 5 százaléka. [Tao. tv. 14. § (2) c)]</t>
  </si>
  <si>
    <t>A jogelődnél, kiválás esetén a jogutódnál első adóévben a nem kedvezményezett átalakuláskor, és kedvezményezett átalakulásnál az adózó választása szerint Tao tv. 16 .§ (2) bek. d) pontja szerinti összeg.</t>
  </si>
  <si>
    <t>Egyéb növelő jogcímek.</t>
  </si>
  <si>
    <t>A) Adókedvezmények</t>
  </si>
  <si>
    <t>A Tao. tv. 22. § (1), (2) bekezdése szerinti, filmalkotás támogatására kapott támogatási igazolásban szereplő összeg, a további feltételekre is figyelemmel</t>
  </si>
  <si>
    <t>A Tao. tv. 22/C. § (2), (3) bekezdése szerinti, a látvány-csapatsportok támogatására kapott támogatási igazolásban szereplő összeg</t>
  </si>
  <si>
    <t>Korábbi évek adókedvezménye a kárpótlási jegyhez, utalványhoz kapcsolódóan [Tao. tv. 29. § (5) b)]</t>
  </si>
  <si>
    <t>Korábbi évek befektetési adókedvezménye [Tao. tv. 29. § (5) d); 29/E. §]</t>
  </si>
  <si>
    <t>Egyéb adókedvezmény</t>
  </si>
  <si>
    <t>NINCS ADAT</t>
  </si>
  <si>
    <t>Tao</t>
  </si>
  <si>
    <t xml:space="preserve">KM MÉRLEG   </t>
  </si>
  <si>
    <t>FIII. Rövidlejáratú kötelezettségek</t>
  </si>
  <si>
    <t>TÁRSASÁGI ADÓTÁBLÁK</t>
  </si>
  <si>
    <t>Az adózó kapcsolt vállalkozása saját tevékenységi körében végzett kutatás-fejlesztési tevékenységének közvetlen költségére tekintettel megállapított összeg, az előírt feltételek szerint [Tao. tv. 7. § (1) w); 7 § (21)]</t>
  </si>
  <si>
    <t>Megváltozott munkaképességű munkavállaló foglalkoztatása esetén személyenként, havonta a megváltozott munkaképességű részére kifizetett munkabér, de legfeljebb az adóév első napján érvényes minimálbér, ha az adózó által foglalkoztatottak átlagos állományi létszáma nem haladja meg a 20 főt. [Tao. tv. 7. § (1) v)]</t>
  </si>
  <si>
    <t>A jogutódnál kedvezményezett átalakulás miatt fennálló Tao. tv. 16. § (11) bek. szerinti csökkentő tétel összege.</t>
  </si>
  <si>
    <t>A Tao. tv. 7. § (1) bekezdésének z) pontja alapján az adóévet megelőző év(ek)ben az adózás előtti eredmény csökkentéseként, a Civil tv. szerinti tartós adományozásra illetve a felsőoktatási intézmény támogatására tekintettel elszámolt többletkedvezmény vagy ennek kétszerese, attól függően, hogy a szerződésben vállaltak mely ok miatt nem teljesültek. [Tao. tv. 8. § (1) s); 29/C. § (7)]</t>
  </si>
  <si>
    <t>Kapcsolt vállalkozások között a szokásos piaci ár és az alkalmazott ellenérték alapján számított különbözetnek megfelelő összeg - az előírt más módosító jogcímektől függetlenül -, ha az alkalmazott ellenérték következtében az adózó adózás előtti eredménye kisebb, mint a szokásos piaci ár mellett lett volna. [Tao. tv. 18. § (1) b); 4. § 23.]</t>
  </si>
  <si>
    <t>A jogutódnál a kedvezményezett átalakulás miatt fennálló Tao. tv. 16. § (11) bek. szerinti növelő tétel összege.</t>
  </si>
  <si>
    <t>VÁLTOZÁS!</t>
  </si>
  <si>
    <t>Tárgyévi adótábla változások kiemelése.</t>
  </si>
  <si>
    <t>A Tao. Tv. 26/A. § (9) bekezdés alapján visszafizetendő társasági adó</t>
  </si>
  <si>
    <t xml:space="preserve">Adónem kód: 101          </t>
  </si>
  <si>
    <t>Előző adóévi adózás előtti eredmény [Tao. tv. 26/A. § (1)]</t>
  </si>
  <si>
    <t>Adóévi adózás előtti eredmény [Tao. tv.26/A. § (1)]</t>
  </si>
  <si>
    <t>Növekedési adóhitel összegét csökkentő tételek</t>
  </si>
  <si>
    <t>Növekedési adóhitel összegét növelő tételek</t>
  </si>
  <si>
    <t>Növekedési adóhitel összegére jutó még fizetendő adó összege</t>
  </si>
  <si>
    <t>III. negyedévében</t>
  </si>
  <si>
    <t>IV. negyedévében</t>
  </si>
  <si>
    <t>I. negyedévében</t>
  </si>
  <si>
    <t>II. negyedévében</t>
  </si>
  <si>
    <t>A Budapesti Közlekedési Zrt-nek a Magyar Állam részéről átvállalt vagy elengedett kötelezettség elszámolásából származó bevétele  [29/A. § (12)]</t>
  </si>
  <si>
    <t xml:space="preserve">Külföldről származó teljes mentesítés alá eső jövedelem </t>
  </si>
  <si>
    <t>Adómentesség [Tao. tv. 20. § (1)] a c) rovatba</t>
  </si>
  <si>
    <t>Az adófelajánlással összefüggésben egyéb bevételként elszámolt jóváírás [Tao. tv. 24/B. § (3)]</t>
  </si>
  <si>
    <t>Termőföldből átminősített ingatlanvagyont tulajdonában tartó társaság tagjának a részesedés tulajdonban tartás időszakára kiszámított szokásos eredményt meghaladó jövedelem kétszerese. [Tao. tv. 8. § (1) k); 8. § (2); 4. § 18/b; 4. § 45.]</t>
  </si>
  <si>
    <t>Termőföldből átminősített ingatlan tulajdonban tartásának időszakára kiszámított szokásos eredményt meghaladó jövedelem kétszerese. [Tao. tv. 8. § (1) l; 8. § (2); 4. § 18/c; 4. § 45.]</t>
  </si>
  <si>
    <t>Korábban a Tao. tv. 7. § (1) s) pont alapján igénybevett kedvezmény esetén, ugyanazon immateriális jószágra a tárgyévben elszámolt arányos veszteség fele [Tao. tv. 8. § (1) c)]</t>
  </si>
  <si>
    <t>Visszatartott adó [külföldön szerzett jövedelem után külföldön
fizetett (fizetendő) adó számított összege</t>
  </si>
  <si>
    <t>Növekedési adóhitel összegére jutó, már bevallott és megfizetett adóelőleg</t>
  </si>
  <si>
    <t>Növekedési adóhitel adójának esedékes részlete az adóévet követő második adóév</t>
  </si>
  <si>
    <t>A bejelentett részesedés értékesítésének nem pénzbeli vagyoni hozzájárulásként
történő kivezetésének adóévi árfolyamnyeresége, figyelemmel az elszámolható
ráfordítás összegére, valamint az adóévben visszaírt értékvesztés [Tao. tv. 7. § (1) dz)]</t>
  </si>
  <si>
    <t>Elektromos töltőállomás létesítésének kedvezménye, figyelemmel a feltételekre
[Tao. tv. 7. § (1) l), 7. § (31)-(32)]</t>
  </si>
  <si>
    <t>A bejelentett immateriális jószág bármely jogcímen történő kivezetésének meghatározott arányszámmal megállapított vesztesége. [Tao. tv. 8. § (1) n)]</t>
  </si>
  <si>
    <t>A kisvállalati adóalanyiság időszakában tőkebevonásra tekintettel
alkalmazott adóalap csökkentés, a tőkekivonáskor [Tao. tv. 8. § (1) q)]</t>
  </si>
  <si>
    <t>Korai fázisú vállalkozásokba történő befektetések adóalap-kedvezményének
kétszerese a részesedés kivezetésekor [Tao. tv. 8. § (1) g)]</t>
  </si>
  <si>
    <t>Korai fázisú vállalkozásokban szerzett részesedésre elszámolt
értékvesztés összege [Tao. tv. 8. § (1) i)]</t>
  </si>
  <si>
    <t>Jogutód nélküli megszűnéskor a korábban kedvezményként érvényesített
Tao. tv. 7. § (1) m) pont szerinti összeg, amennyiben az adóalap
növelésként nem került érvényesítésre [Tao. tv. 16. § (1) c), cd)]</t>
  </si>
  <si>
    <t>Élőzenei szolgáltatás adókedvezménye [Tao. tv. 22/F. §]</t>
  </si>
  <si>
    <t xml:space="preserve">Adózás előtti eredmény </t>
  </si>
  <si>
    <t xml:space="preserve">A jövedelem- (nyereség-) minimum </t>
  </si>
  <si>
    <t xml:space="preserve">Az adózás előtti eredményt csökkentő jogcímek </t>
  </si>
  <si>
    <t xml:space="preserve">Az adózás előtti eredményt növelő jogcímek </t>
  </si>
  <si>
    <t>Jövedelem-(nyereség-)minimum megállapítása</t>
  </si>
  <si>
    <t>Társasági adó (9%)</t>
  </si>
  <si>
    <t xml:space="preserve">Az adókedvezmények részletezése </t>
  </si>
  <si>
    <t>A növekedési adóhitel</t>
  </si>
  <si>
    <t>Tartalom</t>
  </si>
  <si>
    <t xml:space="preserve">A Tao. tv. 22/A. § alapján visszafizetendő kis- és középvállalkozások adókedvezményeinek összege </t>
  </si>
  <si>
    <t xml:space="preserve">A Tao. tv. 7. § (15) bekezdése alapján a lekötött fejlesztési tartalék beruházásra fel nem használt (feloldott) összegének társasági adó kötelezettsége </t>
  </si>
  <si>
    <t xml:space="preserve">A Tao. tv. 7. § (16) bekezdése alapján a lekötött
tartalék jogdíjbevételre/jogdíjra jogosító immateriális jószág
szerzésére fel nem használt (feloldott) összegének
társasági adó kötelezettsége </t>
  </si>
  <si>
    <t>Visszafizetendő társasági adó (11+12+13+14+15)</t>
  </si>
  <si>
    <t>Adóalap [(±01-02+03-(±04) sorok, vagy a jövedelem- (nyereség-) minimum)]                                                                                                               ±</t>
  </si>
  <si>
    <t>Feltöltési kötelezettség (26.§ (10))</t>
  </si>
  <si>
    <t>Különbözet (1-2)</t>
  </si>
  <si>
    <t>Adóévre befizetett adóelőleg, valamint december 20-ig feltöltött összeg</t>
  </si>
  <si>
    <t>Az adózó a jövedelem-(nyereség) minimumot tekinti adóalapnak?</t>
  </si>
  <si>
    <t>igen</t>
  </si>
  <si>
    <t>nem</t>
  </si>
  <si>
    <t>Ha az adózó adózás előtti eredménye vagy az adóalapja közül a nagyobb érték nem éri el a jövedelem-(nyereség-)minimumot, akkor választása szerint  vagy nyilatkozatot kell tennie az adóbevallásban, vagy a társasági adó-trv. szerinti jövedelem-, nyereségminimumot tekinti adóalapnak. (Tao. tv. 6. § (5) bek.)</t>
  </si>
  <si>
    <t>A sárga színű cellára, majd a megjelenő nyilra kattintva választani kell a felajánlott válaszok közül.</t>
  </si>
  <si>
    <t>VÁLASZTÁS</t>
  </si>
  <si>
    <t>1997. évi LXXXI. törvény , a társasági adóról és az osztalékadóról</t>
  </si>
  <si>
    <t>Növekedési adóhitel összege [1±2.]</t>
  </si>
  <si>
    <t xml:space="preserve">Növekedési adóhitel korrekciókkal módosított összege (Tao. Tv. 6. §) [3-4+5] </t>
  </si>
  <si>
    <t>Növekedési adóhitel összegére jutó adó összege (9%)</t>
  </si>
  <si>
    <t>Kedvezményezett beruházási érték 9%-a (Tao. Tv. 26/A § (8)</t>
  </si>
  <si>
    <t xml:space="preserve">Növekedési adóhitel </t>
  </si>
  <si>
    <t>A társasági adóról és az osztalékadóról szóló 1996. évi LXXXI. törvény [Tao. tv.] 2015. június 25-étől hatályos – az adózással összefüggő egyes törvények módosításáról szóló 2015. évi LXXXI. törvénnyel beiktatott – 26/A. §-a értelmében új fogalom: a növekedési adóhitel [NAHI], s ahhoz kapcsolódóan új lehetőség: a növekedési adóhitelre jutó adó halasztott módon történő megfizetése [NAHI-kedvezmény] került bevezetésre, amellyel a feltételeknek megfelelő adózó, választása szerint élhet, első alkalommal a 2015. adóévi adókötelezettségének a megállapítása során. A konstrukció lényege, hogy a fejlődést mutató vállalkozásoknak az adóévi adó egy részét csak később, az adóévet követő két adóévben kell megfizetniük, amelyet – mintegy kamatmentes kölcsönt – a további növekedésükre fordíthatnak; innen a növekedési adóhitel elnevezés.</t>
  </si>
  <si>
    <t xml:space="preserve">A társasági adó </t>
  </si>
  <si>
    <t>Növekedési adóhitel adójának esedékes részlete az adóévet követő adóév*</t>
  </si>
  <si>
    <t>*Abban az esetben, ha a 10. sor kitöltött, akkor a növekedési adóhitel összegére jutó adó még esedékessé nem vált részlete(i) – elsőként a legközelebbi esedékességű adóból – csökkenthető(k) a kedvezményezett beruházási érték 9 százalékával, legfeljebb a növekedési adóhitelre jutó adó még esedékessé nem vált összegének 90 százalékával.
A növekedési adóhitelre jutó adó összegét az adott negyedév második hónapjának 20. nap-jáig kell megfizetni</t>
  </si>
  <si>
    <t xml:space="preserve">Társasági adófizetési kötelezettség adóelőleggel korrigálva: (16-17 sorok) </t>
  </si>
  <si>
    <t>Adóévi várható  adó összege legalább 90%-os mértékben megfizetendő (Art. 231. § (1) bek)</t>
  </si>
  <si>
    <t>Ha az adózó esedékességig az adóévi várható adó összegét - figyelemmel az adóév során megfizetett előleg összegére is - nem fizette meg legalább 90%-os mértékben, a befizetett előleg és az adó 90%-ának különbözete után 10%-ig terjedő mulasztási bírságot fizet. A mulasztási bírság alapjának számítása során figyelmen kívül kell hagyni az adóelőleg-kiegészítés esedékességének napján és a mérlegfordulónapon alkalmazott árfolyam különbsége alapján számított nyereségjellegű árfolyam különbözetet, ha az adóalapot képez.</t>
  </si>
  <si>
    <t>MULASZTÁSI BÍRSÁG (Art. 231. § (1-2) bek., 274/B. § (4) bek.)</t>
  </si>
  <si>
    <t>A műemléki ingatlan, helyi egyedi védelem alatt álló ingatlan kultúrális örökségvédelmi célú beruházására, felújítására tekintettel járó kedvezmény [Tao. tv. 7. § (1) ty); 7. § (26)-(28)]</t>
  </si>
  <si>
    <t xml:space="preserve">MÁV Zrt-től és a MÁV-START Zrt-től átvállalt, vagy elengedett kötelezettségből adódó bevétel összege [Tao. tv. 29/A. § (3), (5)] </t>
  </si>
  <si>
    <t>A munkavállalók számára épített bérlakás bekerülédsi érték, illetve a bekerülési éték növekménye (Tao. tv. 7. § (1) kc)</t>
  </si>
  <si>
    <t>Egyéb csökkentő jogcímek</t>
  </si>
  <si>
    <t>Nem a vállalkozási, bevételszerző tevékenységgel kapcsolatos költségek, ráfordítások összege. [Tao. tv. 8. § (1) d); 29/A. § (4); 3. számú melléklet]</t>
  </si>
  <si>
    <t>Energiahatékonysági célokat szolgáló beruházás, felújítás adókedvezménye [Tao. tv. 22/E. §]</t>
  </si>
  <si>
    <t>◄◄ NEM SZERKESZTHETŐ SOR !!</t>
  </si>
  <si>
    <t>KA-03</t>
  </si>
  <si>
    <t>KA-03-04</t>
  </si>
  <si>
    <t xml:space="preserve">Adózás előtti eredményt növelő jogcímek összesen (KA-03-02/60.sor) </t>
  </si>
  <si>
    <t xml:space="preserve">Adózás előtti eredményt csökkentő jogcímek összesen (KA-03-01/60.sor) </t>
  </si>
  <si>
    <t>KA-03-03'!E17</t>
  </si>
  <si>
    <t>Adóévre befizetett adóelőleg</t>
  </si>
  <si>
    <t>Korrigált összes bevétel [1.-2.+3.]</t>
  </si>
  <si>
    <t>A fejlesztési tartalék adóév utolsó napján lekötött tartalékként kimutatott összege,
de legfeljebb az adózás előtti eredmény összege, és legfeljebb adóévenként
10 milliárd forint [Tao. tv. 7. § (1) f) ; 7. § (15); 16. § (1) a); 29/I. § (5) ]</t>
  </si>
  <si>
    <t>Támogatás, juttatás meghatározott összege. [Tao. tv. 7. § (1) z); (7); 29/C. § (12)]</t>
  </si>
  <si>
    <t>A külföldi pénzértékben fennálló egyes követelések és kötelezettségek értékelésekor megállapított, nyereséget eredményező, nem realizált árfolyamkülönbözet. [Tao.tv.7.§(1)dzs); (2)]</t>
  </si>
  <si>
    <t>Korai fázisú vállalkozásban szerzett részesedés bekerülési értékének meghatározott része  (Tao. tv. 7. § (1) m); 7. § (8)-(8e)] (A 2029-02-03. lap 24. sor a), b) oszlop adata)</t>
  </si>
  <si>
    <t>A kisajátítás (kisajátítást pótló adásvétel) során realizált nyereség
[Tao. tv. 7. § (1) ly)]</t>
  </si>
  <si>
    <t>A műemléki ingatlan illetve védelem alatt álló épület, építmény karbantartásának költsége [Tao. tv. 7. § (1) sz); 7. § (26), (29)]</t>
  </si>
  <si>
    <t>Jogerős határozatban megállapított bírság, az Art., Air. és Tb-törvények szerinti jogkövetkezmények ráfordításként elszámolt összege az önellenőrzéshez kapcsolódó kivételével. [Tao. tv. 8. § (1) e)]</t>
  </si>
  <si>
    <t>Beruházás, szellemi termék bekerülési értékéből az adózás előtti eredmény
csökkentéseként a 7. § (1) bekezdés zs) pontja alapján elszámolt összeg kétszerese, meghatározott esetekben. [Tao. tv. 8. § (1) u)]</t>
  </si>
  <si>
    <t xml:space="preserve">A Tao. tv. 22. § szerint az előadó-művészeti szervezeteknek a korábbi adóévek
terhére, legkésőbb 2018. december 31-ig nyújtott támogatás összege alapján
érvényesíthető adókedvezmény </t>
  </si>
  <si>
    <t>Munkáltatói és munkavállalói érdekképviseleti szervezet vállalkozási nyereségének az a része, melyet a cél szerinti tevékenység bevételeit meghaladó költségei, ráfordításai fedezetére felhasznált az adóévben, illetve
az a) rovatba a továbbvitt rész [Tao. tv. 9. § (2) e); 4. § 25.]</t>
  </si>
  <si>
    <t>Pénzügyi intézmény kapott támogatásra tekintettel elszámolt bevétele [Tao. tv. 29/ZS. § (7b)]</t>
  </si>
  <si>
    <t>Az Szja tv. szerinti munkásszállás bekerülési értéke, illetve ennek növekménye
a beruházás, felújítás befejezésének adóévében, további munkásszállás céljára
bérelt ingatlan bérleti díja, illetve a munkásszállás fenntartásának, üzemeltetésének költségei [Tao. tv. 7. § (1) kb)]</t>
  </si>
  <si>
    <t>Műemléki ingatlan, helyi egyedi védelem alatt álló ingatlan kutlúrális örökségvédelmi célú beruházására, felújítására, karbantartására, valamint vagyoni betét beszerzésre tekintettel járó, az eredeti jogosulttól átvett kedvezmény [Tao. tv. 7. § (1) x); (26)-(29)]</t>
  </si>
  <si>
    <t>Az alapkutatás, az alkalmazott kutatás és a kísérleti fejlesztés adóévben felmerült közvetlen költségeként elszámolt, a kapott támogatással az előírt feltételek szerint csökkentett összege, valamint a felek erre irányuló döntése alapján a szolgáltatás nyújtója és a megrendelő között megosztásra került kedvezmény összege
[Tao. tv. 7. § (1) t); 7. § (17)-(18d), 29/G. § (2)]</t>
  </si>
  <si>
    <t>Behajthatatlanná vált követelés leírásakor a korábbi adóévekben adóalap növelő tételként elszámolt értékvesztés összege, valamint a követelés átruházásakor, kiegyenlítésekor, beszámításakor elszámolható összeg, az adóévben visszaírt értékvesztés.
Az a) rovatba kérjük kiemelni a kapcsolt vállalkozással szembeni behajthatatlan követelés elszámolt összegét 
[Tao. tv. 7. § (1) n); 16. § (2) i)]</t>
  </si>
  <si>
    <t>Az alapítványnál, közalapítványnál, egyesületnél, köztestületnél, felsőoktatási intézménynél,
valamint a külön törvény szerinti egyháznál, belső egyházi jogi személynél a kapott támogatás, juttatás, illetve azoknak a Tao. tv. 9. § (7) bekezdésben előírt aránnyal számított része [Tao. tv. 9. § (3) b), 9. § (7); 9. § (9)]</t>
  </si>
  <si>
    <t>A közhasznú nonprofit gazdasági társaság tagjának a tagsági viszony megszűnésekor,
vagy a jegyzett tőke leszállításakor a tag részére kiadott saját tőkének a Tao. tv. 13/A.§ (3)
bekezdésben meghatározott értéke [Tao. tv. 13/A.§ (2) a)]</t>
  </si>
  <si>
    <t>A közhasznú nonprofit gazdasági társaságok egyesülése, szétválása
esetén a jogutódnál a jogszabály szerinti összeg [Tao. tv. 13/A. § (5) (2) b)]</t>
  </si>
  <si>
    <t>A közhasznú nonprofit gazdasági társaságnál, szociális szövetkezetnél - adóév utolsó
napján az állami vagy önkormányzati adóhatóságnál nyilvántartott adótartozása esetén
- a kapott támogatás, juttatás összege [Tao. tv. 13/A. § (2) d]</t>
  </si>
  <si>
    <t>Alapítvány, közalapítvány, egyesület, köztestület esetén az ingatlannal közvetlen
összefüggésben, a közhasznú tevékenység bevételként az adóévben elszámolt
összeg [Tao. tv. 9. § (3) c)]</t>
  </si>
  <si>
    <t>Alapítvány, közalapítvány, egyesület, köztestület esetén az ingatlanhoz kapcsolódóan
a Tao. tv. 8. § (1) b) pont szerinti összeg [Tao. Tv. 9. § (3) d)]</t>
  </si>
  <si>
    <t>Ellenőrzött külföldi társaság nem valódi jogügyletből származó jóváhagyott osztalékkal csökkentett pozitív adózott eredményének a törvényben nevesített része [Tao. tv. 8. § (1) f)]</t>
  </si>
  <si>
    <t>A kamatlevonás-korlátozási szabály figyelembevételével megállapított összeg a Tao.
tv. 8. § (5) bekezdésének rendelkezéseire is tekintettel. [Tao. tv. 8. § (1) j); 8. § (5)]</t>
  </si>
  <si>
    <t>Ellenőrzött külföldi társaságban lévő részesedésre az adóévben ráfordításként elszámolt értékvesztés, árfolyamveszteség, valamint e részesedés bármely jogcímen történő kivezetése következtében elszámolt ráfordításnak az elszámolt veszteség meghatározott része, vagy a bejelentett részesedéshez kapcsolódó, az adóévben ráfordításként elszámolt értékvesztés, árfolyamveszteség, a részesedés bármilyen jogcímen történő kivezetése [Tao. tv. 8. § (1) m)]</t>
  </si>
  <si>
    <t>Az adóellenőrzés, valamint Air., Art. szerinti önellenőrzés során megállapított, adóévi költségként, ráfordításként, vagy adóévi nettó árbevétel, bevétel, aktivált saját teljesítmény csökkentéseként elszámolt összeg. [Tao. tv. 8. § (1) p)]</t>
  </si>
  <si>
    <t>Összesen [01-19. sorok a), b) rovatai]</t>
  </si>
  <si>
    <t>Összesen [01- 59. sorok]</t>
  </si>
  <si>
    <t>Összesen [01-59. sorok]</t>
  </si>
  <si>
    <t xml:space="preserve">Adókedvezmények öszegéből igénybevehető rész </t>
  </si>
  <si>
    <t>A 2018-2019. év(ek) építkezési tevékenység miatti visszamenőleges adókötelezettsége, illetve az elővállalkozás vagy szit. kétszeres adófizetési
kötelezettsége, valamint a közhasznú nonprofit gazdasági társaság visszamenőleges adófizetési kötelezettsége</t>
  </si>
  <si>
    <t xml:space="preserve">Társasági adófizetési kötelezettség (6-7-8-9-10 sorok) </t>
  </si>
  <si>
    <t>Szakirányú oktatásban részt vevői tanuló illetve a képzésben részt vevő
személy utáni kedvezmény [Tao. tv. 7. § (1) i), ia)]</t>
  </si>
  <si>
    <t>Sikeres szakmai vizsgája után folyamatosan tovább foglalkoztatott szakirányú
oktatásban részt vevői tanuló, illetve a képzésben részt vevő személy továbbá a
korábban munkanélküli foglalkoztatása esetén a befizetett
szociális hozzájárulási adó [Tao. tv. 7. § (1) i), ib), (3)]</t>
  </si>
  <si>
    <t>A jogdíjra jogosító immateriális jószág értékesítéséből származó eredménynek az adóév utolsó napján lekötött tartalékként kimutatott összege. [Tao. tv. 7. § (1) c); 7. § (16), (22)-(25)]</t>
  </si>
  <si>
    <t>A társasháztól, a társasüdülőtől megszerzett bevétel, ha a jövedelemre vonatkozóan a társasház, társasüdülő a személyi jövedelemadót megfizette, továbbá a kezelt vagyon, az alapítvány, a vagyonkezelő alapítvány által megszerzett, a személyi jövedelemadóról szóló törvény szerint megállapított, tartós befektetésből származó jövedelem. [Tao. tv. 7. § (1) o)]</t>
  </si>
  <si>
    <t>Az előző években vagy az adóévben az adóalapot növelő bírságoknak, továbbá az Art.-ban, Air-ban és a Tb.- törvényekben előírt jogkövetkezményeknek elengedett, bevételként elszámolt összege. [Tao. tv. 7. § (1) r) ]</t>
  </si>
  <si>
    <t>A jogdíjból származó nyereségnek a fele, de legfeljebb az adózás előtti eredméy 50%-a. [Tao. tv. 7. § (1) s); 7. § (14); (22)-(25). ]</t>
  </si>
  <si>
    <t>Az adóellenőrzés, valamint Air., Art. szerinti önellenőrzés során megállapított adóévi bevételként, vagy aktivált saját teljesítmény növeléseként, vagy adóévi költség, ráfordítás csökkenéseként elszámolt összeg [Tao. tv. 7. § (1) u)]</t>
  </si>
  <si>
    <t>Az adóév utolsó napján a vonatkozó jogszabály alapján kis- és középvállalkozásnak minősülő adózónál meghatározott új eszközök üzembe helyezése érdekében elszámolt adóévi beruházások értéke, továbbá az ingatlanok értéknövelő felújítási értéke, valamint a szoftvertermékek felhasználási joga, az új szellemi termék bekerülési értéke figyelemmel a tulajdonosi összetételre, és az értékhatárra. [Tao. tv. 7. § (1) zs); (11)-(12); 4. § 18., 34/a)]  (A 2229-02-01. lap 05. sor a)-e) rovatok együttes összege.)</t>
  </si>
  <si>
    <t>Az adóév első napján mikrovállalkozásnak minősülő adózónál a foglalkoztatottak átlagos állományi létszámnövekmény és az adóév első napján érvényes havi minimálbér adóévre számított összegének szorzata, tekintettel a meghatározott feltételekre. [Tao. tv. 7. § (1) y; 7.§ (19), (20)] (A 2229-02-01. lap 01. sor a) és b) rovatok együttes összege.)</t>
  </si>
  <si>
    <t>Kapcsolt vállalkozások között a szokásos piaci ár és az alkalmazott ellenérték különbségének megfelelő összeg - más, az adózás előtti eredményt módosító jogcímektől függetlenül - az előírt feltételek fennállása esetén. [Tao. tv. 18. § (1) a); 4. § 23.]</t>
  </si>
  <si>
    <t>Közhasznú szervezetnek minősülő alapítvány, közalapítvány, egyesület, köztestület, felsőoktatási intézmény az európai területi társulás vállalkozási
tevékenysége adózás előtti nyereségének 20 százaléka [Tao. tv. 9. § (2) b)]</t>
  </si>
  <si>
    <t>Az egyházi jogi személy vállalkozási tevékenységéből elért nyereségének meghatározott költségek, ráfordítások fedezetére felhasznált, illetve e célból lekötött tartalékba helyezett összeg.  [Tao. tv. 9. § (5)]</t>
  </si>
  <si>
    <t>A bejelentett immateriális jószág értékesítésének pozitív nyeresége. [Tao. tv. 7. § (1) e); (22)-(25)]</t>
  </si>
  <si>
    <t>Alapítvány, közalapítvány, egyesület, köztestület esetén az ingatlanhoz kapcsolódóan a Tao. Tv. 7. § (1) d) pont szerinti összeg [Tao. tv. 9. § (2) f)]</t>
  </si>
  <si>
    <t>Alapítvány, közalapítvány, egyesület, köztestület esetén az ingatlannal közvetlen
összefüggésben, a közhasznú tevékenység ráfordításaként az adóévben elszámolt összeg [Tao. tv. 9. § (2) f)]</t>
  </si>
  <si>
    <t>Az adóévet megelőző adóévben alkalmazott Tao. tv. 8. § (1) bekezdés j) pont szerinti adóalap-növelő tétel figyelembe nem vett része [Tao. tv. 7. § (1) ny)]</t>
  </si>
  <si>
    <t>Az előző adóévhez viszonyított létszámcsökkenés és az előző adóév első napján érvényes minimálbér évesített összeg szorzatának 120 százaléka, de legfeljebb az adózás előtti eredmény csökkentéseként igénybevett kedvezmény 20 százalékkal növelt összege, tekintettel a meghatározott feltételekre. [Tao. tv. 8. § (1) v), (6), 16. § (1) ch); 16.§ (16) c)]</t>
  </si>
  <si>
    <t>Adómentesen képződött eredménytartalék összege az iskolaszövetkezetnél,
közérdekű nyugdíjas szövetkezet, kisgyermekkel otthon lévők szövetkezete, illetve a jogutódjánál, ha a jogutód nem iskolaszövetkezet, közérdekű nyugdíjas szövetkezet, kisgyermekkel otthon lévők szövetkezete [Tao. tv. 10. § (1), (4)-(5), 6.§ (4a)]</t>
  </si>
  <si>
    <t>Kedvezményezett eszközátruházás esetén az átruházó társaságnál az átadott eszközök könyv szerinti értékének az elszámolt bevétellel csökkentett összege figyelemmel a feltétekre. [Tao. tv. 16. § (12)-(14)]</t>
  </si>
  <si>
    <t>Kedvezményezett eszközátruházáshoz kapcsolódó tétel az átvevő társaságnál [Tao. tv. 16. § (13)-(14)]</t>
  </si>
  <si>
    <t>Tőkekivonás esetén az áthelyezett eszközök, tevékenységek kivonásakori piaci értékének a kivonásakor fennálló számított nyilvántartási értékével csökkentett összege. [Tao. Tv. 16/A. § (1), (2)]</t>
  </si>
  <si>
    <t xml:space="preserve">Az adóelkerülésre vonatkozó szabályok [Tao. Tv. 16/B. §] alapján az adóalapnál nem figyelembevehető </t>
  </si>
  <si>
    <t>A tulajdoni részesedésre az adóévi adózás előtti eredmény terhére elszámolt értékvesztés összege. [Tao. Tv. 8. § (1) w)]</t>
  </si>
  <si>
    <t>Szövetkezet által képzett közösségi alap adókedvezménye [Tao. tv. 22. § (14)] (A 2229-02-02. lap 12. sor a) - e) rovatok együttes összege)</t>
  </si>
  <si>
    <t>Kis- és középvállalkozások kamatkedvezménye  [Tao. tv. 22/A §; 16. § e)]
(A 2229-02-01. lap 11. sor a) - e) rovatok együttes összege)</t>
  </si>
  <si>
    <t>Fejlesztési adókedvezmény az adózó bejelentésében, vagy kérelmében bemutatott fejlesztési program Kormány által történő engedélyezése alapján, illetve a Kormány Európai Bizottság engedélyén alapuló határozata alapján [Tao. tv. 22/B. §; 29/J. § 206/2006. (XII. 24.) Korm.rend.; 206/2006. (X.16.) Korm.rend.; 165/2014. (VII.17.) Korm.rend.]</t>
  </si>
  <si>
    <t>A tőkekivonásra jutó adó összegének megállapítása</t>
  </si>
  <si>
    <t>abban az esetben kell kitölteni, ha az adózó a 2229-NY-02. lap 55. sorában jelölte, hogy a Tao. tv. 16/A. § (4) bekezdés szerinti tőkekivonásra vonat-kozó rendelkezéseket kívánja alkalmazni, vagyis, hogy a – meghatározott feltételeknek meg-felelő – tőkekivonás esetén az arra jutó adót öt egyenlő részletben kívánja megfizetni.</t>
  </si>
  <si>
    <t>N) A tőkekivonásra jutó adó összegének megállapítása</t>
  </si>
  <si>
    <t xml:space="preserve"> b)</t>
  </si>
  <si>
    <t>240.</t>
  </si>
  <si>
    <t>250.</t>
  </si>
  <si>
    <t>251.</t>
  </si>
  <si>
    <t>252.</t>
  </si>
  <si>
    <t>253.</t>
  </si>
  <si>
    <t>254.</t>
  </si>
  <si>
    <t>255.</t>
  </si>
  <si>
    <t>A Tao. tv. 16/A. § (1) bekezdése szerinti tőkekivonásra jutó adó megállapítása (Amennyiben ebben a sorban adatot szerepeltet, úgy a 04-03. lap 40. sorában, vagy az A-05-02. lap 35. sorában is kell adóalap-növelő tételt szerepeltetni.)</t>
  </si>
  <si>
    <t>Tőkekivonásra jutó adó (nem lehet több, mint a 2229-01-02. lap 21. sor c) oszlopában szereplő 2022. évi adókötelezettség összege)</t>
  </si>
  <si>
    <t>Tőkekivonásra jutó adó első része (az öt részletben esedékes tőkekivonásra jutó adókötelezettség, azaz a 250. sorban szereplő összeg 20 %-os részlete)</t>
  </si>
  <si>
    <t>Tőkekivonásra jutó adó második része (az öt részletben esedékes tőkekivonásra jutó adókötelezettség, azaz a 250. sorban szereplő összeg 20 %-os részlete)</t>
  </si>
  <si>
    <t>Tőkekivonásra jutó adó harmadik része (az öt részletben esedékes tőkekivonásra jutó adókötelezettség, azaz a 250. sorban szereplő összeg 20 %-os részlete)</t>
  </si>
  <si>
    <t>Tőkekivonásra jutó adó negyedik része (az öt részletben esedékes tőkekivonásra jutó adókötelezettség, azaz a 250. sorban szereplő összeg 20 %-os részlete)</t>
  </si>
  <si>
    <t>Tőkekivonásra jutó adó ötödik része (az öt részletben esedékes tőkekivonásra jutó adókötelezettség, azaz a 250. sorban szereplő összeg 20 %-os részlete)</t>
  </si>
  <si>
    <r>
      <t xml:space="preserve">Adatszolgáltatás a szokásos piaci ár meghatározásával összefüggésben  a
</t>
    </r>
    <r>
      <rPr>
        <b/>
        <sz val="12"/>
        <rFont val="Arial Narrow"/>
        <family val="2"/>
        <charset val="238"/>
      </rPr>
      <t>32/2017. (X. 18.) NGM rendelet 8/A. § alapján</t>
    </r>
  </si>
  <si>
    <t>A) Az ügyletrte vonatkozó adatok</t>
  </si>
  <si>
    <t>KA-03-07</t>
  </si>
  <si>
    <t>1 = bérgyártás végzése</t>
  </si>
  <si>
    <t>2 = bérgyártás igénybevétele</t>
  </si>
  <si>
    <t>3 = szerződéses gyártás végzése</t>
  </si>
  <si>
    <t>4 = szerződéses gyártás igénybevétele</t>
  </si>
  <si>
    <t>5 = szerződéses, illetve korlátozott kockázatú gyártás végzése nem a vállalkozó entitásnak minősülő kapcsolt vállalkozás felé történő számlázással</t>
  </si>
  <si>
    <t>6 = szerződéses, illetve korlátozott kockázatú gyártás végzése független fél felé történő számlázással</t>
  </si>
  <si>
    <t>7 = ügynöki forgalmazás végzése</t>
  </si>
  <si>
    <t>8 = ügynöki forgalmazás igénybevétele</t>
  </si>
  <si>
    <t>9 = bizományosi forgalmazás végzése</t>
  </si>
  <si>
    <t>10 = bizományosi forgalmazás igénybevétele</t>
  </si>
  <si>
    <t>11 = korlátozott kockázatú forgalmazás végzése</t>
  </si>
  <si>
    <t>12 = korlátozott kockázatú forgalmazás igénybevétele</t>
  </si>
  <si>
    <t>13 = szolgáltatás nyújtása, ahol a szolgáltató a szolgáltatással összefüggésben korlátozott kockázatot visel, és így a szolgáltatással kapcsolatban rutinentitásként karakterizálható</t>
  </si>
  <si>
    <t>14 = szolgáltatás igénybevétele, ahol a szolgáltató a szolgáltatással összefüggésben korlá-tozott kockázatot visel, és így a szolgáltatással kapcsolatban rutinentitásként karakterizál-ható</t>
  </si>
  <si>
    <t>15 = szolgáltatás nyújtása, ahol a szolgáltató a szolgáltatással összefüggésben nem korlá-tozott kockázatot visel, és így a szolgáltatással kapcsolatban vállalkozó vagy társvállalkozó entitásként karakterizálható</t>
  </si>
  <si>
    <t>16 = szolgáltatás igénybevétele, ahol a szolgáltató a szolgáltatással összefüggésben nem korlátozott kockázatot visel, és így a szolgáltatással kapcsolatban vállalkozó vagy társvál-lalkozó entitásként karakterizálható</t>
  </si>
  <si>
    <t>17 = anyag vagy áru beszerzése gyártás igénybevétele vagy forgalmazás végzése ügyle-tektől eltérő esetben</t>
  </si>
  <si>
    <t>18 = immateriális javak eladása, alapítása</t>
  </si>
  <si>
    <t>19 = immateriális javak vétele</t>
  </si>
  <si>
    <t>20 = licencbe adás</t>
  </si>
  <si>
    <t>21 = licencbe vétel</t>
  </si>
  <si>
    <t>22 = franchise-ba adás</t>
  </si>
  <si>
    <t>23 = franchise-ba vétel</t>
  </si>
  <si>
    <t>24 = költséghozzájárulási megállapodás, illetve polgári jogi társasági szerződés</t>
  </si>
  <si>
    <t>25 = hitel nyújtása</t>
  </si>
  <si>
    <t>26 = hitel felvétele</t>
  </si>
  <si>
    <t>27 = kölcsön nyújtása</t>
  </si>
  <si>
    <t>28 = kölcsön felvétele</t>
  </si>
  <si>
    <t>29 = pénzügyi lízing nyújtása</t>
  </si>
  <si>
    <t>30 = pénzügyi lízing igénybevétele</t>
  </si>
  <si>
    <t>31 = kezesség, illetve garancia nyújtása</t>
  </si>
  <si>
    <t>32 = kezesség, illetve garancia igénybevétele</t>
  </si>
  <si>
    <t>33 = faktoring nyújtása</t>
  </si>
  <si>
    <t>34 = faktoring igénybevétele</t>
  </si>
  <si>
    <t>35 = cash-pool pénzelhelyezési része</t>
  </si>
  <si>
    <t>36 = cash-pool kölcsönfelvételi része</t>
  </si>
  <si>
    <t>37 = biztosítás nyújtása</t>
  </si>
  <si>
    <t>38 = biztosítás igénybevétele</t>
  </si>
  <si>
    <t>39 = viszontbiztosítás nyújtása</t>
  </si>
  <si>
    <t>40 = viszontbiztosítás igénybevétele</t>
  </si>
  <si>
    <t>41 = fedezeti ügylet</t>
  </si>
  <si>
    <t>42 = vagyonkezelés, portfóliókezelés végzése</t>
  </si>
  <si>
    <t>43 = vagyonkezelés, portfóliókezelés igénybevétele</t>
  </si>
  <si>
    <t>44 = bizalmi vagyonkezelés végzése</t>
  </si>
  <si>
    <t>45 = bizalmi vagyonkezelés igénybevétele</t>
  </si>
  <si>
    <t>46 = pénzügyi szolgáltatás közvetítése</t>
  </si>
  <si>
    <t>47 = pénzügyi szolgáltatás közvetítésének igénybevétele</t>
  </si>
  <si>
    <t>48 = egyéb pénzügyi szolgáltatás nyújtása</t>
  </si>
  <si>
    <t>49 = egyéb pénzügyi szolgáltatás igénybevétele</t>
  </si>
  <si>
    <t>50 = üzletág vagy részesedés átruházása, átszervezéshez kapcsolódó más eseti ügylet</t>
  </si>
  <si>
    <t>51 = átszervezéshez nem kapcsolódóan eszközök eseti adásvétele</t>
  </si>
  <si>
    <t>52 = a Tao. törvény 18. § (6) bekezdése szerinti nem pénzbeli tőkeművelet, vagy</t>
  </si>
  <si>
    <t>53 = egyéb ügylet</t>
  </si>
  <si>
    <t>b)</t>
  </si>
  <si>
    <t>c)</t>
  </si>
  <si>
    <t>d)</t>
  </si>
  <si>
    <t>a)</t>
  </si>
  <si>
    <t>1 = 32/2017. NGM rendelet 1. § (2) a) pontja alapján mentesül</t>
  </si>
  <si>
    <t>2 = 32/2017. NGM rendelet 1. § (2) b) pontja alapján mentesül</t>
  </si>
  <si>
    <t>3 = 32/2017. NGM rendelet 1. § (2) c) pontja alapján mentesül</t>
  </si>
  <si>
    <t>4 = 32/2017. NGM rendelet 1. § (2) d) pontja alapján mentesül</t>
  </si>
  <si>
    <t>1 = összehasonlító árak módszere [Tao. tv. 18. § (2) a)]</t>
  </si>
  <si>
    <t>2 = viszonteladási árak módszere [Tao. tv. 18. § (2) b)]</t>
  </si>
  <si>
    <t>3 = költség és jövedelem módszer [Tao. tv. 18. § (2) c)]</t>
  </si>
  <si>
    <t>4 = ügyleti nettó nyereségen alapuló módszer [Tao. tv. 18. § (2) d)]</t>
  </si>
  <si>
    <t>5 = nyereségmegosztásos módszer [Tao. tv. 18. § (2) e)]</t>
  </si>
  <si>
    <t>6 = egyéb módszer [Tao. tv. 18. § (2) f)]</t>
  </si>
  <si>
    <t>1 = üzemibevétel-arányos üzemi eredmény</t>
  </si>
  <si>
    <t>2 = üzemiráfordítás-arányos üzemi eredmény</t>
  </si>
  <si>
    <t>3 = árbevétel-arányos üzemi eredmény</t>
  </si>
  <si>
    <t>4 = bruttó árrés (amely az értékesítés bruttó eredményének és az értékesítés nettó árbevételének hányadosa)</t>
  </si>
  <si>
    <t>5 = Berry-ráta (amely az értékesítés bruttó eredményének és az értékesítés közve-tett költségeinek hányadosa)</t>
  </si>
  <si>
    <t>6 = eszközarányos üzemi eredmény</t>
  </si>
  <si>
    <t>7 = egyéb mutató</t>
  </si>
  <si>
    <t>1 = magyar számviteli szabályok</t>
  </si>
  <si>
    <t>2 = nemzetközi számviteli sztenderdek (International Financial Reporting Stan-dards, IFRS)</t>
  </si>
  <si>
    <t>3 = az Amerikai Egyesült Államok általánosan elfogadott számviteli elvei (United States Generally Accepted Accounting Principles, US GAAP)</t>
  </si>
  <si>
    <t>4 = egyéb számviteli szabályok</t>
  </si>
  <si>
    <t>százalékos jogdíj</t>
  </si>
  <si>
    <t>jutalékos (százalékos) szolgáltatási díj</t>
  </si>
  <si>
    <t>1 = értékesítés nettó árbevétele</t>
  </si>
  <si>
    <t>2 = értékesítés bruttó árbevétele</t>
  </si>
  <si>
    <t>3 = üzemi (üzleti) tevékenység eredménye</t>
  </si>
  <si>
    <t>4 = egyéb alap.</t>
  </si>
  <si>
    <t>1 = budapesti bankközi referencia-kamatláb (Budapest Interbank Offered Rate, BUBOR)</t>
  </si>
  <si>
    <t>2 = egynapos sterling indexátlag (sterling overnight index average, SONIA)</t>
  </si>
  <si>
    <t>3= európai bankközi referencia-kamatláb (Euro Interbank Offered Rate, EURI-BOR)</t>
  </si>
  <si>
    <t>4 = fedezett egynapos finanszírozási ráta (Secured Overnight Financing Rate, SOFR)</t>
  </si>
  <si>
    <t>5 = londoni bankközi referencia-kamatláb (London Interbank Offered Rate, LIBOR)</t>
  </si>
  <si>
    <t>6 = rövid lejáratú euró kamatláb (Euro Short-Term Rate, ESTER)</t>
  </si>
  <si>
    <t>7 = svájci átlagos egynapos kamatláb (Swiss Average Rate Overnight, SARON)</t>
  </si>
  <si>
    <t>8 = tokiói átlagos egynapos kamatláb (Tokyo Overnight Average Rate, TONAR)</t>
  </si>
  <si>
    <t>9 = tokiói bankközi referencia-kamatláb (Tokyo Interbank Offered Rate, TIBOR)</t>
  </si>
  <si>
    <t>10 = egyéb referenciakamat</t>
  </si>
  <si>
    <t>11 = fix kamatozás</t>
  </si>
  <si>
    <r>
      <t xml:space="preserve">A z ügylet megnevezése a d) rovatba az ügylet nyilvántartási kötelezettség alóli mentesülésének jelölése a c) rovatba
</t>
    </r>
    <r>
      <rPr>
        <i/>
        <sz val="10"/>
        <rFont val="Arial Narrow"/>
        <family val="2"/>
        <charset val="238"/>
      </rPr>
      <t>(A c) rovat „1”, „3” és „4” jelölése esetén az adatszolgáltatás kizárólag az NGM rendelet 8/A. § (2) és (3) bekezdés a)-d) pontja szerinti adatokra terjed ki, azaz ebben az esetben a 2229-ATP-01. lap 1. és 2. sorai, továbbá az 2229-ATP-KV. lap kitöltése kötelező. Ha a c) rovat üres, vagy ha „2”-es kóddal kitöltött, úgy az ATP-01-es lapon további adatok megadása is szükséges.
Figyelem! Ha az ügylet az NGM rendelet 1. § (2) bekezdés c) pontja alapján mentesül a nyil-vántartási kötelezettség alól („3”-as kód jelölése), úgy a 2022-ben végződő adóév tekintetében nem terheli adatszolgáltatási kötelezettség)</t>
    </r>
  </si>
  <si>
    <r>
      <t xml:space="preserve">Legjellemzőbb TEÁOR szám
</t>
    </r>
    <r>
      <rPr>
        <i/>
        <sz val="10"/>
        <rFont val="Arial Narrow"/>
        <family val="2"/>
        <charset val="238"/>
      </rPr>
      <t>(Ebben a sorban az ügyletre legjellemzőbb TEÁOR kódot kell feltüntetni, ha az 1. sor-ban 1–16. vagy 53. kód szerepel)</t>
    </r>
  </si>
  <si>
    <r>
      <t xml:space="preserve">Jövedelmezőségi mutató megnevezése
</t>
    </r>
    <r>
      <rPr>
        <i/>
        <sz val="10"/>
        <rFont val="Arial Narrow"/>
        <family val="2"/>
        <charset val="238"/>
      </rPr>
      <t>(ha a kiválasztott szokásos piaci ár-megállapítási módszer a viszonteladási árak módszere, a költség és jövedelem módszer vagy az ügyleti nettó nyereségen alapuló módszer, vagyis a 3. sorban az „2”, „3” vagy „4” érték szerepel)</t>
    </r>
  </si>
  <si>
    <r>
      <t xml:space="preserve">A 4. sorhoz kapcsolódó szokásos piaci érték/tartomány %-a (két tizedesjegy-pontossággal)
</t>
    </r>
    <r>
      <rPr>
        <i/>
        <sz val="10"/>
        <rFont val="Arial Narrow"/>
        <family val="2"/>
        <charset val="238"/>
      </rPr>
      <t>(Ha a 4. sor kitöltött, úgy ebben a sorban kell szerepeltetni a jövedelmezőségi mutató szokásos piaci értékét vagy tartományát. A szokásos piaci értéket a b) rovatba, a szokásos piaci tartományt a c)-d) rovatban kell feltüntetni)</t>
    </r>
  </si>
  <si>
    <r>
      <t xml:space="preserve">A 4. sorhoz kapcsolódó tesztelt fél által elért jövedelmezőségi mutató értéke (%) (két tizedesjegy-pontossággal)
</t>
    </r>
    <r>
      <rPr>
        <i/>
        <sz val="10"/>
        <rFont val="Arial Narrow"/>
        <family val="2"/>
        <charset val="238"/>
      </rPr>
      <t>(A 4. sor kitöltése esetén ebben a sorban a tesztelt fél által az ügyleten – az alkalmazott adóalap-módosítással – ténylegesen elért jövedelmezőségi mutató értékét kell szerepeltetni)</t>
    </r>
  </si>
  <si>
    <r>
      <t xml:space="preserve">A 4. sorhoz kapcsolódó számviteli sztenderd.
</t>
    </r>
    <r>
      <rPr>
        <i/>
        <sz val="10"/>
        <rFont val="Arial Narrow"/>
        <family val="2"/>
        <charset val="238"/>
      </rPr>
      <t>(Ebben a sorban a 4. sorhoz kapcsolódó, a tesztelt fél esetében alkalmazott számviteli sztenderdet kell kiválasztani)</t>
    </r>
  </si>
  <si>
    <r>
      <t xml:space="preserve">Szolgáltatás, licenc, vagy franchise ügylet esetén kitöltendő adatok, c) rovatba a százalékos jogdíj, vagy jutalékos (százalékos) szolgáltatási díj alkalmazásának jelölése, d) rovatba ennek alapja
</t>
    </r>
    <r>
      <rPr>
        <i/>
        <sz val="10"/>
        <rFont val="Arial Narrow"/>
        <family val="2"/>
        <charset val="238"/>
      </rPr>
      <t>(vagyis az 1. sorban 13-16. vagy 20-23. kód szerepel),
ha a kiválasztott szokásos piaci ár-megállapítási módszer az összehasonlító árak módszere (ATP-01. lap 3. sorában az „1”-es kód szerepel), úgy e sor c) rovatában kérjük feltüntetni, hogy százalékos jogdíjat, vagy jutalékos (százalékos) szolgáltatási díjat alkalmaztak-e. Amennyiben a c) rovat kitöltött, úgy a d) rovatba ennek alapját kell kiválasztani az alábbi listából</t>
    </r>
  </si>
  <si>
    <r>
      <t xml:space="preserve">A 8. sorhoz kapcsolódó szokásos piaci érték/tartomány %-a (két tizedesjegy-pontossággal)
</t>
    </r>
    <r>
      <rPr>
        <i/>
        <sz val="10"/>
        <rFont val="Arial Narrow"/>
        <family val="2"/>
        <charset val="238"/>
      </rPr>
      <t>(Ha a 8. sor kitöltött, úgy ebben a sorban kell szerepeltetni a százalékos jogdíj, illetve a jutalékos (százalékos) szolgáltatási díj szokásos piaci értékét vagy tartományát. A szokásos piaci értéket a b) rovatban, a szokásos piaci tartományt a c)-d) rovatban kérjük feltüntetni.)</t>
    </r>
  </si>
  <si>
    <r>
      <t xml:space="preserve">A 8. sorhoz kapcsolódóan az alkalmazott százalékos jogdíj, illetve jutalékos szolgáltatási díj %-os mértéke (két tizedesjegy-pontossággal)
</t>
    </r>
    <r>
      <rPr>
        <i/>
        <sz val="10"/>
        <rFont val="Arial Narrow"/>
        <family val="2"/>
        <charset val="238"/>
      </rPr>
      <t>(8. sor kitöltése esetén ebben a sorban az alkalmazott adóalap-módosítással számolt százalékos jogdíj, illetve jutalékos (százalékos) szolgáltatási díj ügyletben alkalmazott szá-zalékos mértékét kell szerepeltetni.)</t>
    </r>
  </si>
  <si>
    <r>
      <t xml:space="preserve">A 8. sorhoz kapcsolódó számviteli sztenderd.
</t>
    </r>
    <r>
      <rPr>
        <i/>
        <sz val="10"/>
        <rFont val="Arial Narrow"/>
        <family val="2"/>
        <charset val="238"/>
      </rPr>
      <t>(Ebben a sorban a 8. sorhoz kapcsolódó, a jogdíjnál és a jutalékos (százalékos) szolgáltatási díjnál azon fél esetében alkalmazott számviteli sztenderdet kell kiválasztani, amely pénzügyi adatait a jogdíj vagy a szolgáltatási díj alapjánál figyelembe veszik)</t>
    </r>
  </si>
  <si>
    <r>
      <t xml:space="preserve">Hitel, kölcsön, pénzügyi lízing, kezesség, garancia vagy cash-pool ügylet esetén a referencia kamat megnevezése, vagy fix kamat jelölése
</t>
    </r>
    <r>
      <rPr>
        <i/>
        <sz val="10"/>
        <rFont val="Arial Narrow"/>
        <family val="2"/>
        <charset val="238"/>
      </rPr>
      <t>(Ebben a sorban a hitel, kölcsön, pénzügyi lízing, kezesség, garancia vagy cash-pool ügylet esetén (vagyis az 1. sorban 25-32., 35. vagy 36. kód szerepel) a referencia kamat meg-nevezését, vagy fix kamat esetén ennek jelölését kell szerepeltetni, amennyiben a kiválasztott szokásos piaci ár-megállapítási módszer az összehasonlító árak módszere, azaz az ATP-01. lap 3. sorában az „1”-es kód szerepel)</t>
    </r>
  </si>
  <si>
    <r>
      <t xml:space="preserve">A 12. sorhoz kapcsolódó szokásos piaci érték/tartomány %-a (fix kamatnál a teljes kamatlábra, egyéb esetben a kamatfelárra vonatkozó értéket kell feltüntetni) (két tizedesjegy-pontossággal)
</t>
    </r>
    <r>
      <rPr>
        <i/>
        <sz val="10"/>
        <rFont val="Arial Narrow"/>
        <family val="2"/>
        <charset val="238"/>
      </rPr>
      <t>(Ha a 12. sor kitöltött, úgy ebben a sorban kell szerepeltetni a kamatfelár, fix kamatnál a teljes kamatláb szokásos piaci értékét vagy tartományát783. A szokásos piaci értéket a b) rovatban, a szokásos piaci tartományt a c)-d) rovatban kérjük feltüntetni.)</t>
    </r>
  </si>
  <si>
    <r>
      <t xml:space="preserve">A 12. sorhoz kapcsolódóan a kamatfelár, fix kamatnál a teljes kamatláb értéke  (két tizedesjegy-pontossággal)
</t>
    </r>
    <r>
      <rPr>
        <i/>
        <sz val="10"/>
        <rFont val="Arial Narrow"/>
        <family val="2"/>
        <charset val="238"/>
      </rPr>
      <t>(A 12. sor kitöltése esetén ebben a sorban az ügyletben alkalmazott – az adóalap-módosítással számolt – kamatfelárat, fix kamatnál a teljes kamatlábat kell szerepeltetni.)</t>
    </r>
  </si>
  <si>
    <r>
      <t xml:space="preserve">Egyéb esetekben a szokásos piaci ár egységnyi értéke/tartománya (E Ft, három tizedesjegy pontosággal)
</t>
    </r>
    <r>
      <rPr>
        <i/>
        <sz val="10"/>
        <rFont val="Arial Narrow"/>
        <family val="2"/>
        <charset val="238"/>
      </rPr>
      <t>(Ha - a 8., vagy a 12. sorban szereplő ügyleteken kívüli esetben - a szokásos piaci ár egységnyi értékét vagy tartományát meghatározták, kérjük, hogy ezeket ebben a sorban sze-repeltesse. A szokásos piaci értéket a b) rovatban, a szokásos piaci tartományt a c)-d) rovatban kérjük feltüntetni)</t>
    </r>
  </si>
  <si>
    <r>
      <t xml:space="preserve">A 15. sorhoz kapcsolódóan a szokásos piaci ár egységének megnevezése.
</t>
    </r>
    <r>
      <rPr>
        <i/>
        <sz val="10"/>
        <rFont val="Arial Narrow"/>
        <family val="2"/>
        <charset val="238"/>
      </rPr>
      <t>(Ebben a sorban kell szerepeltetni a 15. sorban szereplő szokásos piaci érték/tartomány mértékegységét.)</t>
    </r>
  </si>
  <si>
    <r>
      <t xml:space="preserve">A 15. sorhoz kapcsolódóan az alkalmazott ár adóalap-módosítással számolt egységnyi értéke (E Ft, három tizedesjegy pontosággal)
</t>
    </r>
    <r>
      <rPr>
        <i/>
        <sz val="10"/>
        <rFont val="Arial Narrow"/>
        <family val="2"/>
        <charset val="238"/>
      </rPr>
      <t>(Ebben a sorban kérjük szerepeltetni - a 8., vagy a 12. sorban szereplő ügyleteken kívüli esetben - az ügyletben alkalmazott, az adóalap-módosítással számolt ár egységnyi értékét.)</t>
    </r>
  </si>
  <si>
    <r>
      <t xml:space="preserve">Szokásos piaci ár-megállapítási módszer [Tao. tv. 18. § (2)] 
</t>
    </r>
    <r>
      <rPr>
        <i/>
        <sz val="10"/>
        <rFont val="Arial Narrow"/>
        <family val="2"/>
        <charset val="238"/>
      </rPr>
      <t>(Ebben a sorban a kiválasztott szokásos piaci ár-megállapítási módszer Tao. törvény 18. § (2) bekezdése szerinti megnevezésének kódkockáját kell szerepeltetni az alábbi lista alapján.)</t>
    </r>
  </si>
  <si>
    <r>
      <rPr>
        <b/>
        <i/>
        <u/>
        <sz val="10"/>
        <rFont val="Arial Narrow"/>
        <family val="2"/>
        <charset val="238"/>
      </rPr>
      <t>Adatszolgáltatási kötelezettség terheli</t>
    </r>
    <r>
      <rPr>
        <i/>
        <sz val="10"/>
        <rFont val="Arial Narrow"/>
        <family val="2"/>
        <charset val="238"/>
      </rPr>
      <t xml:space="preserve"> - figyelemmel a Tao. tv. 18. § (7), (8) és (8a) bekezdésére is - a szokásos piaci árral kapcsolatban nyilvántartásra kötelezett adózókat, továbbá azokat, akik a nyilvántartási kötelezettség alól az NGM rendelet 1. § (2) bekezdés a), b), c) vagy d) pont alapján mentesülnek. Ugyanezen szakasz e), f) és g) pontjával érintett adózóknak nem keletkezik adatszolgáltatási kötelezettsége, kivéve, ha a két utóbbi az NGM rendelet 1. § (5)-(6) bekezdése alapján mégsem mentesül a nyilvántartási kötelezettség alól. Átmeneti szabályként a 2022-ben végződő adóév tekintetében nem terheli adatszolgáltatási kötelezettség az NGM rendelet 1. § (2) bekezdés c) pontja alapján mentesülő ügyletet sem.
Az adatszolgáltatási kötelezettség teljesítéséhez az adózóknak a 2229-ATP-01 és a 2229-ATP-KV lapokat kell kitölteni. Az ATP-01-es lapon az adott ügyletre vonatkozó adatokat, míg az ATP-KV lapon - az ATP-01-es lapon szerepeltetett ügylethez kapcsolódóan - a kapcsolt vállalkozásokkal összefüggő adatokat kell kitölteni.</t>
    </r>
  </si>
  <si>
    <r>
      <t xml:space="preserve">2229-ATP-01 </t>
    </r>
    <r>
      <rPr>
        <i/>
        <sz val="12"/>
        <rFont val="Arial Narrow"/>
        <family val="2"/>
        <charset val="238"/>
      </rPr>
      <t>(Az ATP-01-es lapon az adott ügyletre vonatkozó adatokat kell kitölteni)</t>
    </r>
  </si>
  <si>
    <r>
      <t xml:space="preserve">2229-ATP-KV </t>
    </r>
    <r>
      <rPr>
        <i/>
        <sz val="12"/>
        <rFont val="Arial Narrow"/>
        <family val="2"/>
        <charset val="238"/>
      </rPr>
      <t>(az ATP-KV lapon - az ATP-01-es lapon szerepeltetett ügylethez kapcsolódóan - a kapcsolt vállalkozásokkal összefüggő adatokat kell kitölteni)</t>
    </r>
  </si>
  <si>
    <t>B) 30. Jelölje, hogy hányas számú ATP-01-es laphoz kapcsolódóan tölti ki az adatokat</t>
  </si>
  <si>
    <t>C) Kapcsolt vállalkozásokkal összefüggő adatok</t>
  </si>
  <si>
    <t xml:space="preserve">Az ügyletben érintett kapcsolt vállalkozások neve
a) </t>
  </si>
  <si>
    <t>A kapcsolt vállalkozások adószáma
b)</t>
  </si>
  <si>
    <t>Külföldi vállalkozás adóügyi illetőség állama
c)</t>
  </si>
  <si>
    <t>Kapcsolt vállalkozás külföldi adószáma/azonosító száma
d)</t>
  </si>
  <si>
    <t>Az ügylet felek között tárgyévben ténylegesen elszámolt nettó ellenértéke
e)</t>
  </si>
  <si>
    <t>A Tao tv. 18. §-a szerinti társasági adóalap-módosítás (+/-)
f)</t>
  </si>
  <si>
    <t>lapszám:</t>
  </si>
  <si>
    <t>40-54. sor: Ezekben a sorokban a kapcsolt vállalkozásokkal összefüggő adatokat szükséges megjeleníteni.
Az a) rovatban a kapcsolt vállalkozások nevét, a b) rovatban a kapcsolt vállalkozás adószámát kell szerepeltetni.
Ha a kapcsolt vállalkozás magyar adószámmal nem rendelkezik, úgy a c) rovatban ki kell választani a lenyíló listából a megfelelő országkódot, és a d) rovatban a kapcsolt vállalkozás külföldi adószámát, ennek hiányában nyilvántartási számát kell feltüntetni. Magyar adóügyi illetőség esetén országkód kiválasztására nincs szükség.
Az e) rovatban az ügylet felek között tárgyévben ténylegesen elszámolt nettó – forintban meghatározott - ellenértékét kell szerepeltetni. Külföldi pénznem esetében a beszámolót, könyvvezetést konvertibilis devizában készítő adózó a Magyar Nemzeti Bank hivatalos, az adóév utolsó napján érvényes devizaárfolyamának alapulvételével, egyéb esetben pedig a könyvviteli elszámolások során alkalmazott árfolyam alapulvételével átszámított forintösszeget kell szere-peltetni (ezer forintra kerekítve).
Az f) rovatban az adott ügylethez kapcsolódó, a Tao. törvény 18. §-a szerinti társasági adóalap-módosítás mértékét kell szerepeltetni. Ha az itt szereplő összeg bármelyike negatív, a „-” előjelet kérjük az összeg rovatba beírni. Az adatokat ezer forintban kérjük szerepeltetni.</t>
  </si>
  <si>
    <t>JOGSZABÁLYOK:</t>
  </si>
  <si>
    <t>Tao. (1996. évi LXXXI. törvény , a társasági adóról és az osztalékadóról)</t>
  </si>
  <si>
    <t>Kapcsolt vállalkozások között alkalmazott árak módosítása</t>
  </si>
  <si>
    <r>
      <t>18. § </t>
    </r>
    <r>
      <rPr>
        <sz val="11"/>
        <color rgb="FF000000"/>
        <rFont val="Arial Narrow"/>
        <family val="2"/>
        <charset val="238"/>
      </rPr>
      <t>E törvény alkalmazásában</t>
    </r>
    <r>
      <rPr>
        <i/>
        <sz val="11"/>
        <color rgb="FF000000"/>
        <rFont val="Arial Narrow"/>
        <family val="2"/>
        <charset val="238"/>
      </rPr>
      <t xml:space="preserve"> </t>
    </r>
  </si>
  <si>
    <t xml:space="preserve">32/2017. (X. 18.) NGM rendelet </t>
  </si>
  <si>
    <t>(1)  Amennyiben a kapcsolt vállalkozások egymás közötti szerződésükben, megállapodásukban (általános forgalmi adó nélkül számítva) magasabb vagy alacsonyabb ellenértéket alkalmaznak a szokásos piaci árnál, a szokásos piaci ár és az alkalmazott ellenérték alapján számított különbözetnek megfelelő összeggel az adózó - az e törvényben előírt más, az adózás előtti eredményt növelő vagy csökkentő jogcímektől függetlenül - adózás előtti eredményét</t>
  </si>
  <si>
    <t xml:space="preserve">   a)  csökkenti, feltéve, hogy</t>
  </si>
  <si>
    <t xml:space="preserve">         aa) az alkalmazott ellenérték következtében adózás előtti eredménye nagyobb, mint a szokásos piaci ár alkalmazása mellett lett volna,</t>
  </si>
  <si>
    <t xml:space="preserve">         ac) rendelkezik a másik fél által is aláírt okirattal, amely tartalmazza a különbözet összegét; és</t>
  </si>
  <si>
    <t xml:space="preserve">         ad) rendelkezik a másik fél nyilatkozatával, amely szerint a másik fél a különbözet összegét (a másik félre vonatkozó jog szerinti szokásos piaci ár elve alapján meghatározott összeget) figyelembe
                veszi (vette) a társasági adó vagy annak megfelelő adó alapjának meghatározása során;</t>
  </si>
  <si>
    <t xml:space="preserve">         ab) a vele szerződő kapcsolt vállalkozás belföldi illetőségű adózó, vagy olyan külföldi személy (az ellenőrzött külföldi társaság kivételével), amely az illetősége szerinti állam jogszabályai szerint 
                társasági adónak megfelelő adó alanya,</t>
  </si>
  <si>
    <t xml:space="preserve">   b)  növeli (kivéve, ha vele magánszemély nem egyéni vállalkozóként kötött szerződést), ha az alkalmazott ellenérték következtében adózás előtti eredménye kisebb, mint a szokásos piaci ár mellett 
        lett volna.</t>
  </si>
  <si>
    <t>(2) A szokásos piaci árat a következő módszerek valamelyikével kell meghatározni:</t>
  </si>
  <si>
    <t xml:space="preserve">   a)  összehasonlító árak módszerével, amelynek során a szokásos piaci ár az az ár, amelyet független felek alkalmaznak az összehasonlítható eszköz vagy szolgáltatás értékesítésekor a gazdaságilag
        összehasonlítható piacon;</t>
  </si>
  <si>
    <t xml:space="preserve">   b)  viszonteladási árak módszerével, amelynél a szokásos piaci ár az eszköznek, szolgáltatásnak független felek felé, változatlan formában történő értékesítése során alkalmazott ár, csökkentve a
        viszonteladó költségeivel és a szokásos haszonnal;</t>
  </si>
  <si>
    <t xml:space="preserve">   c)  költség és jövedelem módszerrel, amelynek során a szokásos piaci árat az önköltség szokásos haszonnal növelt értékében kell meghatározni;</t>
  </si>
  <si>
    <t xml:space="preserve">   d)  ügyleti nettó nyereségen alapuló módszerrel, amely azt a - megfelelő vetítési alapra (költségek, árbevétel, eszközök) vetített - nettó nyereséget vizsgálja, amelyet az adózó az ügyleten realizál;</t>
  </si>
  <si>
    <t xml:space="preserve">   e)  nyereségmegosztásos módszerrel, amelynek során az ügyletből származó összevont nyereséget gazdaságilag indokolható alapon olyan arányban kell felosztani a kapcsolt vállalkozások között,
       ahogy független felek járnának el az ügyletben;</t>
  </si>
  <si>
    <t xml:space="preserve">   f)  egyéb módszer alapján, ha a szokásos piaci ár az a)-e) pontokban foglaltak alapján nem határozható meg.
</t>
  </si>
  <si>
    <t>(3)  Az (1)-(2) és (4) bekezdésben foglaltakat nem kell alkalmaznia</t>
  </si>
  <si>
    <t xml:space="preserve">   a) az adóév utolsó napján kis- és középvállalkozásnak minősülő adózónak a közös beszerzés és értékesítés érdekében létrehozott olyan kapcsolt vállalkozással - a versenyhátrány megszüntetése
       céljából - kötött tartós szerződésre, amely kapcsolt vállalkozásban a kis- és középvállalkozások szavazati joga együttesen meghaladja az 50 százalékot,</t>
  </si>
  <si>
    <t xml:space="preserve">   b) az adózónak az állam vagy helyi önkormányzat részére történő, jogszabályban meghatározott kötelezettségen alapuló, visszafizetési kötelezettség nélkül adott támogatás, juttatás, térítés nélkül
       átadott eszköz (ideértve a beruházás átadását is) esetében.</t>
  </si>
  <si>
    <t>(4)  A szokásos haszon az a haszon, amelyet összehasonlítható tevékenységet végző független felek összehasonlítható körülmények között elérnek.</t>
  </si>
  <si>
    <r>
      <t xml:space="preserve">(5)  </t>
    </r>
    <r>
      <rPr>
        <b/>
        <u/>
        <sz val="11"/>
        <color rgb="FF000000"/>
        <rFont val="Arial Narrow"/>
        <family val="2"/>
        <charset val="238"/>
      </rPr>
      <t>Az adóév utolsó napján kisvállalkozásnak nem minősülő gazdasági társaság</t>
    </r>
    <r>
      <rPr>
        <sz val="11"/>
        <color rgb="FF000000"/>
        <rFont val="Arial Narrow"/>
        <family val="2"/>
        <charset val="238"/>
      </rPr>
      <t>, egyesülés, európai részvénytársaság, szövetkezet, európai szövetkezet és külföldi vállalkozó (kivéve a 
      közhasznú non-profit gazdasági társaságot, és azt az adózót, amelyben az állam rendelkezik közvetlenül vagy közvetve többségi befolyással),</t>
    </r>
    <r>
      <rPr>
        <b/>
        <u/>
        <sz val="11"/>
        <color rgb="FF000000"/>
        <rFont val="Arial Narrow"/>
        <family val="2"/>
        <charset val="238"/>
      </rPr>
      <t xml:space="preserve"> a bevallás benyújtásáig köteles az e törvény
      felhatalmazása alapján kiadott miniszteri rendelet előírásai szerint rögzíteni a szokásos piaci árat, az annak meghatározásánál általa alkalmazott módszert, valamint az azt
      alátámasztó tényeket és körülményeket, továbbá az éves társasági adóbevallásában az e törvény felhatalmazása alapján kiadott miniszteri rendeletben meghatározottak szerint
      a szokásos piaci ár meghatározásával összefüggésben adatot szolgáltat az állami adó- és vámhatóságnak</t>
    </r>
    <r>
      <rPr>
        <sz val="11"/>
        <color rgb="FF000000"/>
        <rFont val="Arial Narrow"/>
        <family val="2"/>
        <charset val="238"/>
      </rPr>
      <t>.</t>
    </r>
  </si>
  <si>
    <t>6) Az alapítónak (ide nem értve az átalakulással, egyesüléssel, szétválással történő alapítást), a tőkét befogadó, a vagyont kiadó adózónak, továbbá a tagnak (részvényesnek) az (1)-(5) bekezdés
    előírásait a jegyzett tőke, tőketartalék nem pénzbeli hozzájárulással történő teljesítése, emelése, a jegyzett tőke tőkekivonással történő leszállítása, az adózó által ellenérték fejében megszerzett
    üzletrész tagok részére történő térítés nélküli átadása, vagy bevonása esetén, továbbá a jogutód nélküli megszűnéskor a nem pénzben történő vagyonkiadásra, valamint az osztalék nem pénzbeli
    vagyoni értékű juttatásként történő teljesítésére is alkalmaznia kell, ha kapcsolt vállalkozás vagy a nem pénzbeli hozzájárulással kapcsolt vállalkozássá váló tag (részvényes) teljesíti a nem pénzbeli
    hozzájárulást, illetve részesedik a vagyonból.</t>
  </si>
  <si>
    <t>(7)  Az (1)-(6) bekezdésben foglaltakat megfelelően alkalmazni kell a külföldi vállalkozó és belföldi telephelye, illetve az adózó és külföldi telephelye közötti ügyletekre is.</t>
  </si>
  <si>
    <t>(8a)  A (7) bekezdéstől eltérően az (5) bekezdést nem kell alkalmazni a külföldi vállalkozó és belföldi telephelye közötti ügyletre, ha a belföldi telephelye ezen ügylete nemzetközi szerződés
        rendelkezése alapján nem keletkeztet magyar társasági adófizetési kötelezettséget.</t>
  </si>
  <si>
    <t>(9)  Ha az adózó a (2) bekezdésben meghatározott módszerek alkalmazásakor az összehasonlítható termékre, szolgáltatásra vagy vállalkozásra vonatkozó nyilvános vagy az adóhatóság által
      ellenőrizhető adatbázisban tárolt vagy egyéb forrásból elérhető, nyilvánosan hozzáférhető vagy az adóhatóság által ellenőrizhető adatokat vesz figyelembe, akkor azon középső tartomány
      alkalmazásával, amelybe a minta elemeinek fele esik (interkvartilis tartomány) további szűkítést végez.</t>
  </si>
  <si>
    <t>(10)  A csoportos társasági adóalany tagjai az (1) és (2), a (4)-(7), a (9), a (11) és a (12) bekezdésben foglaltakat az egymás közötti jogügyleteik közül csak azokra alkalmazzák, amelyeknél</t>
  </si>
  <si>
    <t xml:space="preserve">   a)  az egyik fél által a csoporttaggá válását megelőzően az (1) bekezdés a) pontja alapján az adózás előtti eredménye csökkentéseként elszámolt összeget a másik fél a csoporttaggá válását
        megelőzően az (1) bekezdés b) pontja alapján az adózás előtti eredmény növeléseként,</t>
  </si>
  <si>
    <t xml:space="preserve">   b)  az egyik fél által a csoporttaggá válását megelőzően az (1) bekezdés b) pontja alapján az adózás előtti eredménye növeléseként elszámolt összeget a másik fél a csoporttaggá válását 
        megelőzően az (1) bekezdés a) pontja alapján az adózás előtti eredmény csökkentéseként</t>
  </si>
  <si>
    <t xml:space="preserve">        elszámolt összeg még nem ellentételezte.</t>
  </si>
  <si>
    <t xml:space="preserve">(10a)  A csoportos társasági adóalany tagjai az (5) bekezdés szerinti kötelezettségüket a csoportképviselő útján teljesítik.
</t>
  </si>
  <si>
    <t>(10b)  Ha az adózó csoportos adóalanyban fennálló tagsága nem adókötelezettsége megszűnése miatt szűnt meg, az adózó és a csoportos társasági adóalany többi tagja az (5) bekezdés szerinti
          kötelezettségét első alkalommal a csoporttagság megszűnését követő első adóbevallása (a többi tag esetében ideértve a csoportos társasági adóalany adóbevallását) benyújtásáig teljesíti
          minden olyan jogügyletre, amely tekintetében a tagság fennállása alatt a (10) bekezdés alapján mentesült e kötelezettség alól, de amely az (1), (3), (6), (7), (9), (11) és (12) bekezdés szerint
          ezt követően befolyásolja adóalapját.</t>
  </si>
  <si>
    <t>(11)  Amennyiben az adózó által alkalmazott ellenérték a szokásos piaci tartományon belül helyezkedik el, akkor a szokásos piaci tartományon belül az (1) bekezdés a) és b) pontja alkalmazásának
         nincs helye.</t>
  </si>
  <si>
    <t>(12)  Amennyiben az adózó által alkalmazott ellenérték a szokásos piaci tartományon kívül esik, az (1) bekezdés a) és b) pontja alkalmazása során szokásos piaci árként a szokásos piaci tartomány
        azon középső értékét, amelynél az adatok legfeljebb fele kisebb és legfeljebb fele nagyobb (medián) kell figyelembe venni, kivéve, ha az adózó igazolja, hogy a szokásos piaci tartományon
        belül egy a mediántól eltérő érték felel meg a legjobban a vizsgált ügyletnek, amely esetben szokásos piaci árként a medián helyett ezt az értéket kell figyelembe venni.</t>
  </si>
  <si>
    <t>(2)  Nem terheli az e rendelet szerinti adatszolgáltatási kötelezettség az 1. § (2) bekezdés e)-g) pontja szerint a nyilvántartási kötelezettség alól mentesülő ügyletet.</t>
  </si>
  <si>
    <t>1. §</t>
  </si>
  <si>
    <t>(2) Nem terheli az e rendelet szerinti nyilvántartási kötelezettség</t>
  </si>
  <si>
    <t xml:space="preserve">   a)  a magánszeméllyel nem egyéni vállalkozóként kötött szerződést,</t>
  </si>
  <si>
    <t xml:space="preserve">   d)  az ingyenes pénzeszközátadást és átvételt,</t>
  </si>
  <si>
    <t xml:space="preserve">    f)  a tőkepiacról szóló törvény szerinti tőzsdei ügyletet,</t>
  </si>
  <si>
    <t xml:space="preserve">   g)  a meghatározott összegben rögzített hatósági ár vagy jogszabályban egyedileg meghatározott konkrét ár alkalmazásával megvalósuló ügyletet.</t>
  </si>
  <si>
    <t xml:space="preserve">   b)  azon ellenőrzött ügyletet, amelynek vonatkozásában az adózás rendjéről szóló törvény szerint a szokásos piaci árat az adópolitikáért felelős miniszter
         vagy az állami adó- és vámhatóság határozatban megállapította, a kérelem benyújtásának adóévétől annak az adóévnek az utolsó napjáig, amelyben
         a határozat érvényessége megszűnik, feltéve, hogy a határozatban rögzített tényállás ezen időszakban változatlanul fennáll,</t>
  </si>
  <si>
    <t xml:space="preserve">   c)  a szolgáltatás, termékértékesítés ellenértékének kapcsolt vállalkozás vagy kapcsolt vállalkozások részére változatlan összegben, illetve értékben történő
        átterhelését, feltéve, hogy a szolgáltatást nyújtó, termékértékesítő személy az adózóval, külföldi személlyel vagy a költséget viselő féllel kapcsolt
        vállalkozási viszonyban nem áll,</t>
  </si>
  <si>
    <t xml:space="preserve">   e)  a kapcsolt vállalkozások azon ügyleteit, melyek esetében a szerződés alapján történő teljesítések értéke az adóévben általános forgalmi
        adó nélkül számított szokásos piaci áron a 100 millió forintot nem haladja meg, azzal, hogy az értékhatár megállapításánál - az összevonás
        tényétől függetlenül - az e rendelet szerint összevonható szerződések alapján történő teljesítések értékét együttesen kell figyelembe
        venni,</t>
  </si>
  <si>
    <t>1. bérgyártás végzése,</t>
  </si>
  <si>
    <t>2. bérgyártás igénybevétele,</t>
  </si>
  <si>
    <t>3. szerződéses gyártás végzése,</t>
  </si>
  <si>
    <t>4. szerződéses gyártás igénybevétele,</t>
  </si>
  <si>
    <t>5. szerződéses, illetve korlátozott kockázatú gyártás végzése nem a vállalkozó entitásnak minősülő kapcsolt vállalkozás felé történő számlázással,</t>
  </si>
  <si>
    <t>6. szerződéses, illetve korlátozott kockázatú gyártás végzése független fél felé történő számlázással,</t>
  </si>
  <si>
    <t>7. ügynöki forgalmazás végzése,</t>
  </si>
  <si>
    <t>8. ügynöki forgalmazás igénybevétele,</t>
  </si>
  <si>
    <t>9. bizományosi forgalmazás végzése,</t>
  </si>
  <si>
    <t>10. bizományosi forgalmazás igénybevétele,</t>
  </si>
  <si>
    <t>11. korlátozott kockázatú forgalmazás végzése,</t>
  </si>
  <si>
    <t>12. korlátozott kockázatú forgalmazás igénybevétele,</t>
  </si>
  <si>
    <t>13. szolgáltatás nyújtása, ahol a szolgáltató a szolgáltatással összefüggésben korlátozott kockázatot visel, és így a szolgáltatással kapcsolatban rutinentitásként karakterizálható,</t>
  </si>
  <si>
    <t>14. szolgáltatás igénybevétele, ahol a szolgáltató a szolgáltatással összefüggésben korlátozott kockázatot visel, és így a szolgáltatással kapcsolatban rutinentitásként karakterizálható,</t>
  </si>
  <si>
    <t>15. szolgáltatás nyújtása, ahol a szolgáltató a szolgáltatással összefüggésben nem korlátozott kockázatot visel, és így a szolgáltatással kapcsolatban vállalkozó vagy társvállalkozó entitásként karakterizálható,</t>
  </si>
  <si>
    <t>16. szolgáltatás igénybevétele, ahol a szolgáltató a szolgáltatással összefüggésben nem korlátozott kockázatot visel, és így a szolgáltatással kapcsolatban vállalkozó vagy társvállalkozó entitásként karakterizálható,</t>
  </si>
  <si>
    <t>17. anyag vagy áru beszerzése gyártás igénybevétele vagy forgalmazás végzése ügyletektől eltérő esetben,</t>
  </si>
  <si>
    <t>18. immateriális javak eladása, alapítása,</t>
  </si>
  <si>
    <t>19. immateriális javak vétele,</t>
  </si>
  <si>
    <t>20. licencbe adás,</t>
  </si>
  <si>
    <t>21. licencbe vétel,</t>
  </si>
  <si>
    <t>22. franchise-ba adás,</t>
  </si>
  <si>
    <t>23. franchise-ba vétel,</t>
  </si>
  <si>
    <t>24. költséghozzájárulási megállapodás, illetve polgári jogi társasági szerződés,</t>
  </si>
  <si>
    <t>25. hitel nyújtása,</t>
  </si>
  <si>
    <t>26. hitel felvétele,</t>
  </si>
  <si>
    <t>27. kölcsön nyújtása,</t>
  </si>
  <si>
    <t>28. kölcsön felvétele,</t>
  </si>
  <si>
    <t>29. pénzügyi lízing nyújtása,</t>
  </si>
  <si>
    <t>30. pénzügyi lízing igénybevétele,</t>
  </si>
  <si>
    <t>31. kezesség, illetve garancia nyújtása,</t>
  </si>
  <si>
    <t>32. kezesség, illetve garancia igénybevétele,</t>
  </si>
  <si>
    <t>33. faktoring nyújtása,</t>
  </si>
  <si>
    <t>34. faktoring igénybevétele,</t>
  </si>
  <si>
    <t>35. cash-pool pénzelhelyezési része,</t>
  </si>
  <si>
    <t>36. cash-pool kölcsönfelvételi része,</t>
  </si>
  <si>
    <t>37. biztosítás nyújtása,</t>
  </si>
  <si>
    <t>38. biztosítás igénybevétele,</t>
  </si>
  <si>
    <t>39. viszontbiztosítás nyújtása,</t>
  </si>
  <si>
    <t>40. viszontbiztosítás igénybevétele,</t>
  </si>
  <si>
    <t>41. fedezeti ügylet,</t>
  </si>
  <si>
    <t>42. vagyonkezelés, portfóliókezelés végzése,</t>
  </si>
  <si>
    <t>43. vagyonkezelés, portfóliókezelés igénybevétele,</t>
  </si>
  <si>
    <t>44. bizalmi vagyonkezelés végzése,</t>
  </si>
  <si>
    <t>45. bizalmi vagyonkezelés igénybevétele,</t>
  </si>
  <si>
    <t>46. pénzügyi szolgáltatás közvetítése,</t>
  </si>
  <si>
    <t>47. pénzügyi szolgáltatás közvetítésének igénybevétele,</t>
  </si>
  <si>
    <t>48. egyéb pénzügyi szolgáltatás nyújtása,</t>
  </si>
  <si>
    <t>49. egyéb pénzügyi szolgáltatás igénybevétele,</t>
  </si>
  <si>
    <t>50. üzletág vagy részesedés átruházása, átszervezéshez kapcsolódó más eseti ügylet,</t>
  </si>
  <si>
    <t>51. átszervezéshez nem kapcsolódóan eszközök eseti adásvétele,</t>
  </si>
  <si>
    <t>52. a Tao. törvény 18. § (6) bekezdése szerinti nem pénzbeli tőkeművelet vagy</t>
  </si>
  <si>
    <t>53. egyéb ügylet.</t>
  </si>
  <si>
    <t>(3) Az adatszolgáltatás tartalmazza:</t>
  </si>
  <si>
    <t>4. §</t>
  </si>
  <si>
    <t>(5)  Az ellenőrzött ügyletek (4) bekezdés szerinti bemutatása az adózó választása szerint összevontan is teljesíthető, ha az összevonás az - 
       írásban, szóban vagy ráutaló magatartással meghatározott szerződéses feltételek, a termékek, áruk vagy szolgáltatások jellemzői, 
       a felek által ellátott funkciók, alkalmazott eszközök és vállalt kockázatok, a gazdasági körülmények és az üzleti stratégiák alapján
       megállapított - összehasonlíthatóságot nem veszélyezteti, és a szerződések</t>
  </si>
  <si>
    <t xml:space="preserve">    a)  tárgya azonos, továbbá teljesítésük minden lényeges feltétele előre rögzített és azonos, vagy a feltételek között az eltérések nem
             jelentősek, vagy</t>
  </si>
  <si>
    <t xml:space="preserve">    b) egymással szorosan összefüggnek.</t>
  </si>
  <si>
    <t>c) az ellenőrzött ügylet alapján az adóévben teljesített, illetve járó fizetések összegét, legalább az ügyletben résztvevő felek szerinti bontásban;</t>
  </si>
  <si>
    <t>d) az ellenőrzött ügylet alapjául szolgáló - a szokásos piaci ár meghatározása szempontjából jelentős - szerződés adóévben hatályos összes változatának másolatát, amennyiben a szerződést nem írásban kötötték, akkor annak részletes tartalmának leírását;</t>
  </si>
  <si>
    <t>e) az ellenőrzött ügyletben érintett kapcsolt vállalkozások részletes összehasonlító és funkcionális elemzését, beleértve a korábbi évekhez képest bekövetkezett bármely változást;</t>
  </si>
  <si>
    <t>f) a legmegfelelőbb szokásos piaci ár-megállapítási módszer megnevezését, figyelemmel az ügylet természetére, fajtájára, az elérhető összehasonlító adatokra, továbbá a módszer megválasztásának indokait;</t>
  </si>
  <si>
    <t>g) - amennyiben releváns - a tesztelt félnek választott kapcsolt vállalkozás megjelölését és a választás indokolását;</t>
  </si>
  <si>
    <t>h) a szokásos piaci ár-megállapítási módszer alkalmazásakor figyelembe vett fontosabb előfeltételezések összefoglalását;</t>
  </si>
  <si>
    <t>i) - amennyiben releváns - a többéves összehasonlító elemzés magyarázatát;</t>
  </si>
  <si>
    <t>j) a kiválasztott belső és külső összehasonlító ügyletek felsorolását és bemutatását, és azon független vállalkozások releváns pénzügyi adatainak bemutatását, amelyekre a szokásos piaci ár-elemzésben támaszkodtak, beleértve az összehasonlító elemzés módszertanának leírását és ezen információk forrását;</t>
  </si>
  <si>
    <t>k) az összehasonlíthatóságra vonatkozó kiigazítások bemutatását és részletes indokolását, továbbá annak megjelölését, hogy a kiigazítás a tesztelt fél, az összehasonlítható független ügylet vagy mindkettő adataiban történik;</t>
  </si>
  <si>
    <t>l) annak részletes bemutatását, hogy az ellenőrzött ügyletek során a kiválasztott szokásos piaci ár-megállapítási módszeren alapuló szokásos piaci árnak megfelelően alakították ki az árat;</t>
  </si>
  <si>
    <t>m) a szokásos piaci ár-megállapítási módszer alkalmazása során felhasznált pénzügyi információk összefoglalását;</t>
  </si>
  <si>
    <t>n)12  annak lényegre törő bemutatását, hogy a szokásos piaci ár-megállapítási módszer alkalmazása során felhasznált pénzügyi adatok hogyan köthetők az adózó számviteli információs rendszeréhez, így különösen a beszámolójában foglalt adatokhoz, a főkönyvi számlákhoz, a költséghelyekhez, a költségviselőkhöz, a profitcentrumokhoz vagy a munkaszámokhoz, továbbá - adott esetben - a költségek több fél közötti felosztásának módját, a felosztási kulcsokat; és</t>
  </si>
  <si>
    <t>o) az ellenőrzött ügylet tárgyában folyamatban lévő vagy lezárt, a szokásos piaci ár megállapításával összefüggő bírósági, hatósági eljárással kapcsolatban a bíróság, a hatóság megnevezését, székhelyét (külföldi állam esetén annak megnevezését is), az ügy számát, az eljárás megkezdésének és lezárásának időpontját, a jóváhagyásra benyújtott, a hatóság által vitatott vagy a megállapított (jóváhagyott) szokásos piaci árat.</t>
  </si>
  <si>
    <t xml:space="preserve">    a)  az ellenőrzött ügylet bemutatását (például gyártási szolgáltatások beszerzése, termékek beszerzése, termékek eladása, szolgáltatások
         nyújtása, kölcsönnyújtás, pénzügyi és teljesítési garanciák biztosítása, immateriális javak licencbe adása) és a környezet, érintett piac
         bemutatását, amelyben az ügylet létrejön;</t>
  </si>
  <si>
    <t xml:space="preserve">    b)  az ellenőrzött ügyletben részes más kapcsolt vállalkozások elnevezését, székhelyét, belföldi illetve külföldi adószámát, ennek hiányában
         cégjegyzékszámát (nyilvántartási számát) és a cégjegyzéket (nyilvántartást) vezető bíróság (hatóság) megnevezését és székhelyét,
          a kapcsolt vállalkozási viszony alapjának megjelölését;</t>
  </si>
  <si>
    <t xml:space="preserve">    c)  az ellenőrzött ügylet alapján az adóévben teljesített, illetve járó fizetések összegét, legalább az ügyletben résztvevő felek szerinti
         bontásban;</t>
  </si>
  <si>
    <t xml:space="preserve">    d)  az ellenőrzött ügylet alapjául szolgáló - a szokásos piaci ár meghatározása szempontjából jelentős - szerződés adóévben hatályos
         összes változatának másolatát, amennyiben a szerződést nem írásban kötötték, akkor annak részletes tartalmának leírását;</t>
  </si>
  <si>
    <t xml:space="preserve">    e)  az ellenőrzött ügyletben érintett kapcsolt vállalkozások részletes összehasonlító és funkcionális elemzését, beleértve a korábbi évekhez
         képest bekövetkezett bármely változást;</t>
  </si>
  <si>
    <t xml:space="preserve">    f)  a legmegfelelőbb szokásos piaci ár-megállapítási módszer megnevezését, figyelemmel az ügylet természetére, fajtájára, az elérhető
         összehasonlító adatokra, továbbá a módszer megválasztásának indokait;</t>
  </si>
  <si>
    <t xml:space="preserve">    h)  a szokásos piaci ár-megállapítási módszer alkalmazásakor figyelembe vett fontosabb előfeltételezések összefoglalását;</t>
  </si>
  <si>
    <t xml:space="preserve">    g)  - amennyiben releváns - a tesztelt félnek választott kapcsolt vállalkozás megjelölését és a választás indokolását;</t>
  </si>
  <si>
    <t xml:space="preserve">    i)  - amennyiben releváns - a többéves összehasonlító elemzés magyarázatát;</t>
  </si>
  <si>
    <t xml:space="preserve">    j)  a kiválasztott belső és külső összehasonlító ügyletek felsorolását és bemutatását, és azon független vállalkozások releváns pénzügyi
        adatainak bemutatását, amelyekre a szokásos piaci ár-elemzésben támaszkodtak, beleértve az összehasonlító elemzés 
        módszertanának leírását és ezen információk forrását;</t>
  </si>
  <si>
    <t xml:space="preserve">    k)  az összehasonlíthatóságra vonatkozó kiigazítások bemutatását és részletes indokolását, továbbá annak megjelölését, hogy a kiigazítás a
         tesztelt fél, az összehasonlítható független ügylet vagy mindkettő adataiban történik;</t>
  </si>
  <si>
    <t xml:space="preserve">    l)  annak részletes bemutatását, hogy az ellenőrzött ügyletek során a kiválasztott szokásos piaci ár-megállapítási módszeren alapuló
        szokásos piaci árnak megfelelően alakították ki az árat;</t>
  </si>
  <si>
    <t xml:space="preserve">   m)  a szokásos piaci ár-megállapítási módszer alkalmazása során felhasznált pénzügyi információk összefoglalását;</t>
  </si>
  <si>
    <t xml:space="preserve">    n)   annak lényegre törő bemutatását, hogy a szokásos piaci ár-megállapítási módszer alkalmazása során felhasznált pénzügyi adatok hogyan köthetők az adózó számviteli információs rendszeréhez, így különösen a beszámolójában foglalt adatokhoz, a főkönyvi számlákhoz, a költséghelyekhez, a költségviselőkhöz, a profitcentrumokhoz vagy a munkaszámokhoz, továbbá - adott esetben - a költségek több fél közötti felosztásának módját, a felosztási kulcsokat; és</t>
  </si>
  <si>
    <t xml:space="preserve">    o)  az ellenőrzött ügylet tárgyában folyamatban lévő vagy lezárt, a szokásos piaci ár megállapításával összefüggő bírósági, hatósági
         eljárással kapcsolatban a bíróság, a hatóság megnevezését, székhelyét (külföldi állam esetén annak megnevezését is), az ügy számát,
         az eljárás megkezdésének és lezárásának időpontját, a jóváhagyásra benyújtott, a hatóság által vitatott vagy a megállapított (jóváhagyott) 
         szokásos piaci árat.</t>
  </si>
  <si>
    <t xml:space="preserve">(4)  A helyi dokumentum ügyleti szintű része a következőket tartalmazza: </t>
  </si>
  <si>
    <t>(2)  Az adatszolgáltatás az - írásban, szóban vagy ráutaló magatartással meghatározott szerződéses feltételek, a termékek, áruk vagy szolgáltatások jellemzői, a felek által ellátott funkciók, alkalmazott 
      eszközök és vállalt kockázatok, a gazdasági körülmények és az üzleti stratégiák alapján meghatározott - ügylet megnevezését az 1-53. pont szerinti ügylettípus megfelelő megjelölésével
      tartalmazza:</t>
  </si>
  <si>
    <t xml:space="preserve">    a)  a (2) bekezdés 1-16. pontja és - ha értelmezhető - 53. pontja esetében az ügyletre legjellemzőbb kódot a mindenkor hatályos gazdasági tevékenységek egységes ágazati osztályozási
         rendszerének (a továbbiakban: TEÁOR) nómenklatúrája szerint;</t>
  </si>
  <si>
    <t xml:space="preserve">    b)  az ügyletben érintett további kapcsolt vállalkozás vagy vállalkozások elnevezését, belföldi adószámát, ennek hiányában külföldi adószámát, ennek hiányában nyilvántartási számát és adóügyi
         illetőségének államát;</t>
  </si>
  <si>
    <t xml:space="preserve">    c)  az ügylet felek között tárgyévben ténylegesen elszámolt nettó - forintban meghatározott - ellenértékét kapcsolt felenkénti bontásban - külföldi pénznem esetében az 1. § (4) bekezdése szerint
         átszámítolt értékét -;</t>
  </si>
  <si>
    <t xml:space="preserve">    d)  az ügylet tárgyévi teljesítéséhez kapcsolódó, minden érintett adóév Tao. törvény 18. §-a szerinti társaságiadóalap-módosításának előjelhelyes összegét kapcsolt felenkénti bontásban; és</t>
  </si>
  <si>
    <t xml:space="preserve">    e)  a kiválasztott elsődleges szokásos piaci ár-megállapítási módszer Tao. törvény 18. § (2) bekezdése szerinti megnevezését.</t>
  </si>
  <si>
    <t>(4)  Az adatszolgáltatás tartalmazza</t>
  </si>
  <si>
    <t xml:space="preserve">    a)  a jövedelmezőségi mutató aa)-ag) alpont szerinti megnevezését - ha a kiválasztott szokásos piaci ár-megállapítási módszer a viszonteladási árak módszere, a költség és jövedelem módszer
         vagy az ügyleti nettó nyereségen alapuló módszer -:</t>
  </si>
  <si>
    <t xml:space="preserve">              aa) üzemibevétel-arányos üzemi eredmény,</t>
  </si>
  <si>
    <t xml:space="preserve">              ab) üzemiráfordítás-arányos üzemi eredmény,</t>
  </si>
  <si>
    <t xml:space="preserve">              ac) árbevétel-arányos üzemi eredmény,</t>
  </si>
  <si>
    <t xml:space="preserve">              ad) bruttó árrés,</t>
  </si>
  <si>
    <t xml:space="preserve">              ae) Berry-ráta,</t>
  </si>
  <si>
    <t xml:space="preserve">              af) eszközarányos üzemi eredmény vagy</t>
  </si>
  <si>
    <t xml:space="preserve">    b)  a (2) bekezdés 13-16. vagy 20-23. pontja szerinti ügylet-típus esetén - ha a kiválasztott szokásos piaci ár-megállapítási módszer az összehasonlító árak módszere - a százalékos jogdíj, illetve
          jutalékos (százalékos) szolgáltatási díj alkalmazásának jelölését, továbbá - annak alkalmazása esetében - annak a ba)-bd) alpont szerint meghatározott alapját:</t>
  </si>
  <si>
    <t xml:space="preserve">              ba) értékesítés nettó árbevétele,</t>
  </si>
  <si>
    <t xml:space="preserve">              ag) egyéb mutató;</t>
  </si>
  <si>
    <t xml:space="preserve">              bb) értékesítés bruttó árbevétele,</t>
  </si>
  <si>
    <t xml:space="preserve">              bc) üzemi (üzleti) tevékenység eredménye vagy</t>
  </si>
  <si>
    <t xml:space="preserve">              bd) egyéb alap; vagy</t>
  </si>
  <si>
    <t xml:space="preserve">    c)  a (2) bekezdés 25-32., 35. és 36. pontja szerinti ügylet-típus esetén - ha a kiválasztott szokásos piaci ár-megállapítási módszer az összehasonlító árak módszere - a referenciakamat
         megnevezését vagy a fix kamatozás jelölését a ca)-ck) alpont alapján:</t>
  </si>
  <si>
    <t xml:space="preserve">              ca) budapesti bankközi referencia-kamatláb (Budapest Interbank Offered Rate, BUBOR),</t>
  </si>
  <si>
    <t xml:space="preserve">              cb) egynapos sterling indexátlag (sterling overnight index average, SONIA),</t>
  </si>
  <si>
    <t xml:space="preserve">              cc) európai bankközi referencia-kamatláb (Euro Interbank Offered Rate, EURIBOR),</t>
  </si>
  <si>
    <t xml:space="preserve">              cd) fedezett egynapos finanszírozási ráta (Secured Overnight Financing Rate, SOFR),</t>
  </si>
  <si>
    <t xml:space="preserve">              ce) londoni bankközi referencia-kamatláb (London Interbank Offered Rate, LIBOR),</t>
  </si>
  <si>
    <t xml:space="preserve">              cf) rövid lejáratú euró kamatláb (Euro Short-Term Rate, ESTER),</t>
  </si>
  <si>
    <t xml:space="preserve">              cg) svájci átlagos egynapos kamatláb (Swiss Average Rate Overnight, SARON),</t>
  </si>
  <si>
    <t xml:space="preserve">              ch) tokiói átlagos egynapos kamatláb (Tokyo Overnight Average Rate, TONAR),</t>
  </si>
  <si>
    <t xml:space="preserve">              ci) tokiói bankközi referencia-kamatláb (Tokyo Interbank Offered Rate, TIBOR),</t>
  </si>
  <si>
    <t xml:space="preserve">              cj) egyéb referenciakamat vagy</t>
  </si>
  <si>
    <t xml:space="preserve">              ck) fix kamatozás.</t>
  </si>
  <si>
    <t>(5)  Az adatszolgáltatás tartalmazza a (4) bekezdés a) és b) pontja szerinti esetben - a tesztelt fél esetében, valamint jogdíjnál és jutalékos (százalékos) szolgáltatási díjnál azon fél esetében, amely
       pénzügyi adatait a jogdíj vagy a szolgáltatási díj alapjánál figyelembe veszik - alkalmazott a)-d) pont szerinti számviteli sztenderdet:</t>
  </si>
  <si>
    <t xml:space="preserve">    a)  magyar számviteli szabályok;</t>
  </si>
  <si>
    <t xml:space="preserve">    b)  nemzetközi számviteli sztenderdek (International Financial Reporting Standards, IFRS);</t>
  </si>
  <si>
    <t xml:space="preserve">    c)  az Amerikai Egyesült Államok általánosan elfogadott számviteli elvei (United States Generally Accepted Accounting Principles, US GAAP); vagy</t>
  </si>
  <si>
    <t xml:space="preserve">    d)  egyéb számviteli szabályok.</t>
  </si>
  <si>
    <t>(6)  Az adatszolgáltatás tartalmazza</t>
  </si>
  <si>
    <t xml:space="preserve">    a)  a (4) bekezdés a) pontja szerinti jövedelmezőségi mutató szokásos piaci értékét vagy tartományát;</t>
  </si>
  <si>
    <t xml:space="preserve">    b)  a (4) bekezdés b) pontja szerinti százalékos jogdíj, illetve jutalékos (százalékos) szolgáltatási díj szokásos piaci értékét vagy tartományát;</t>
  </si>
  <si>
    <t xml:space="preserve">    c)  a (4) bekezdés c) pontja alkalmazása esetében a kamatfelár - fix kamatnál a teljes kamatláb - szokásos piaci értékét vagy tartományát; vagy</t>
  </si>
  <si>
    <t xml:space="preserve">    d)  a (4) bekezdés b) és c) pontjától eltérő esetben, ha a szokásos piaci árként egy darab egységárat határoztak meg, akkor annak egységnyi értékét vagy tartományát és az egység megnevezését.</t>
  </si>
  <si>
    <t>(7)  Az adatszolgáltatás tartalmazza</t>
  </si>
  <si>
    <t xml:space="preserve">    b)  a (4) bekezdés b) pontja szerinti esetben - az alkalmazott adóalap-módosítással számolt - százalékos jogdíj, illetve jutalékos (százalékos) szolgáltatási díj adóévben alkalmazott százalékos mértékét;</t>
  </si>
  <si>
    <t xml:space="preserve">    a)  a (4) bekezdés a) pontja szerinti esetben a tesztelt fél által az ügyleten - az alkalmazott adóalap-módosítással - az adóévben ténylegesen elért jövedelmezőségi mutató értékét;</t>
  </si>
  <si>
    <t xml:space="preserve">    c)  a (4) bekezdés c) pontja szerinti esetben az adóévben alkalmazott - az alkalmazott adóalap-módosítással számolt - kamatfelárat, fix kamatnál a teljes kamatlábat; vagy</t>
  </si>
  <si>
    <t xml:space="preserve">    d)  a (6) bekezdés d) pontja szerinti esetben az adóévben alkalmazott - az alkalmazott adóalap-módosítással számolt - ár egységnyi értékét.</t>
  </si>
  <si>
    <t xml:space="preserve">8/A. §  </t>
  </si>
  <si>
    <t>(1) A 8. § szerinti adatszolgáltatás ellenőrzött ügyletenként vagy a 4. § (5) bekezdése alapján összevont ügyletenként tartalmazza az e §-ban előírt adatokat.</t>
  </si>
  <si>
    <r>
      <rPr>
        <b/>
        <sz val="14"/>
        <rFont val="Arial Narrow"/>
        <family val="2"/>
        <charset val="238"/>
      </rPr>
      <t>Adatszolgáltatás a szokásos piaci ár meghatározásával összefüggésben  a</t>
    </r>
    <r>
      <rPr>
        <u/>
        <sz val="10"/>
        <color indexed="12"/>
        <rFont val="Arial"/>
        <family val="2"/>
        <charset val="238"/>
      </rPr>
      <t xml:space="preserve">
32/2017. (X. 18.) NGM rendelet 8/A. § alapján</t>
    </r>
  </si>
  <si>
    <t>jogszabályok</t>
  </si>
  <si>
    <r>
      <t xml:space="preserve">8. § 
(1)  A Tao. törvény szerint az éves társaságiadó-bevallásában a szokásos piaci ár meghatározásával összefüggésben az állami adó- és vámhatóság részére adatszolgáltatásra kötelezett adózó
      e kötelezettségét e rendelet szerint teljesíti, ha kapcsolt vállalkozásával kötött hatályos szerződése vagy a </t>
    </r>
    <r>
      <rPr>
        <b/>
        <sz val="11"/>
        <rFont val="Arial Narrow"/>
        <family val="2"/>
        <charset val="238"/>
      </rPr>
      <t xml:space="preserve">Tao. törvény 18. § (6) és (7) bekezdése </t>
    </r>
    <r>
      <rPr>
        <sz val="11"/>
        <rFont val="Arial Narrow"/>
        <family val="2"/>
        <charset val="238"/>
      </rPr>
      <t>szerinti ügylet alapján az adóévben teljesítés
      történt. Ha az adózó kapcsolt vállalkozásával a kapcsolt vállalkozási jogviszonyuk keletkezését megelőzően kötött szerződést, az e rendelet szerinti adatszolgáltatást akkor köteles teljesíteni,
      ha a szerződés bármely lényeges feltételét módosítják, vagy olyan változás következik be, amelyet független felek az ár meghatározásánál érvényesítenek vagy érvényesítenének.</t>
    </r>
  </si>
  <si>
    <t>Tao. Tv. 18.§ (6) és (7)</t>
  </si>
  <si>
    <t>hiv. 8.§</t>
  </si>
  <si>
    <t>6/A. Adatszolgáltatás az ellenőrzött ügyletekről (8.§ és 8/A. §)</t>
  </si>
  <si>
    <t>Adatszolgáltatás miniszteri rendelet szerint</t>
  </si>
  <si>
    <t>(8)  Az (1), továbbá az (5) bekezdésben foglalt rendelkezést nem kell alkalmazni a belföldi illetőségű adózó külföldi telephelye és kapcsolt vállalkozása közötti ügyletre, ide nem értve a 
      (7) bekezdés szerinti ügyletet, ha a belföldi illetőségű adózó nemzetközi szerződés rendelkezése alapján a társasági adóalapját úgy módosítja, hogy az ne tartalmazza a külföldön adóztatható
      jövedelmet.</t>
  </si>
  <si>
    <r>
      <t xml:space="preserve">(3)  Az 1. § (2) bekezdés a), c) és d) pontja szerint a nyilvántartási kötelezettség alól mentesülő ügylet esetében </t>
    </r>
    <r>
      <rPr>
        <b/>
        <sz val="11"/>
        <color rgb="FF00B050"/>
        <rFont val="Arial Narrow"/>
        <family val="2"/>
        <charset val="238"/>
      </rPr>
      <t>az adatszolgáltatás kizárólag a 8/A. § (2) bekezdése és a (3) bekezdés a)-d) pontja
      szerinti adatokra terjed ki.</t>
    </r>
  </si>
  <si>
    <t>Adatszolgáltatás a szokásos piaci ár meghatározásával összefüggésben (jogszabályok)</t>
  </si>
  <si>
    <t>Jogszabályok</t>
  </si>
  <si>
    <t>KA-03-29-ATP-KV</t>
  </si>
  <si>
    <t>KA-03-29-ATP-01</t>
  </si>
  <si>
    <t>KA-03-29-01-07</t>
  </si>
  <si>
    <t xml:space="preserve">
</t>
  </si>
  <si>
    <t xml:space="preserve">
</t>
  </si>
  <si>
    <t>KA-03-29-01-05</t>
  </si>
  <si>
    <t>KA-03-29-05-01</t>
  </si>
  <si>
    <t>KA-03-29-01-04</t>
  </si>
  <si>
    <t xml:space="preserve">KA-03-29-04                                 </t>
  </si>
  <si>
    <t>KA-03-29-03</t>
  </si>
  <si>
    <t xml:space="preserve">KA-03-29-01 </t>
  </si>
  <si>
    <t>KA-03-29-01</t>
  </si>
  <si>
    <t>KA-03-29-04</t>
  </si>
  <si>
    <t>KA-03-05-01</t>
  </si>
  <si>
    <t>Adatszolgáltatás a szokásos piaci ár meghatározásával összefüggésben</t>
  </si>
  <si>
    <t xml:space="preserve">Adatszolgáltatás a szokásos piaci ár meghatározásával összefüggésben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</si>
</sst>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F_t_-;\-* #,##0.00\ _F_t_-;_-* &quot;-&quot;??\ _F_t_-;_-@_-"/>
    <numFmt numFmtId="164" formatCode="#,##0_ ;[Red]\-#,##0\ "/>
    <numFmt numFmtId="165" formatCode="_-* #,##0.00\ _F_t_._-;\-* #,##0.00\ _F_t_._-;_-* &quot;-&quot;??\ _F_t_._-;_-@_-"/>
    <numFmt numFmtId="166" formatCode="_-* #,##0\ _F_t_._-;\-* #,##0\ _F_t_._-;_-* &quot;-&quot;??\ _F_t_._-;_-@_-"/>
    <numFmt numFmtId="167" formatCode="0_ ;[Red]\-0\ "/>
    <numFmt numFmtId="168" formatCode="#,##0.000_ ;[Red]\-#,##0.000\ "/>
  </numFmts>
  <fonts count="63" x14ac:knownFonts="1">
    <font>
      <sz val="10"/>
      <name val="Arial"/>
      <charset val="238"/>
    </font>
    <font>
      <u/>
      <sz val="10"/>
      <color indexed="12"/>
      <name val="Arial"/>
      <family val="2"/>
      <charset val="238"/>
    </font>
    <font>
      <sz val="10"/>
      <name val="Arial Narrow"/>
      <family val="2"/>
      <charset val="238"/>
    </font>
    <font>
      <b/>
      <sz val="10"/>
      <name val="Arial Narrow"/>
      <family val="2"/>
      <charset val="238"/>
    </font>
    <font>
      <sz val="10"/>
      <name val="Arial"/>
      <family val="2"/>
      <charset val="238"/>
    </font>
    <font>
      <sz val="11"/>
      <color indexed="56"/>
      <name val="Garamond"/>
      <family val="1"/>
      <charset val="238"/>
    </font>
    <font>
      <sz val="10"/>
      <name val="Arial CE"/>
      <charset val="238"/>
    </font>
    <font>
      <b/>
      <sz val="11"/>
      <name val="Arial Narrow"/>
      <family val="2"/>
      <charset val="238"/>
    </font>
    <font>
      <sz val="10"/>
      <color indexed="8"/>
      <name val="Arial Narrow"/>
      <family val="2"/>
      <charset val="238"/>
    </font>
    <font>
      <sz val="11"/>
      <color indexed="8"/>
      <name val="Arial Narrow"/>
      <family val="2"/>
      <charset val="238"/>
    </font>
    <font>
      <sz val="11"/>
      <name val="Arial Narrow"/>
      <family val="2"/>
      <charset val="238"/>
    </font>
    <font>
      <b/>
      <sz val="18"/>
      <name val="Arial Narrow"/>
      <family val="2"/>
      <charset val="238"/>
    </font>
    <font>
      <sz val="10"/>
      <name val="MS Sans Serif"/>
      <family val="2"/>
      <charset val="238"/>
    </font>
    <font>
      <b/>
      <sz val="16"/>
      <name val="Arial Narrow"/>
      <family val="2"/>
      <charset val="238"/>
    </font>
    <font>
      <b/>
      <sz val="14"/>
      <name val="Arial Narrow"/>
      <family val="2"/>
      <charset val="238"/>
    </font>
    <font>
      <sz val="12"/>
      <name val="Arial CE"/>
      <charset val="238"/>
    </font>
    <font>
      <u/>
      <sz val="12"/>
      <color indexed="12"/>
      <name val="Arial CE"/>
      <charset val="238"/>
    </font>
    <font>
      <b/>
      <sz val="10"/>
      <color indexed="12"/>
      <name val="Arial Narrow"/>
      <family val="2"/>
      <charset val="238"/>
    </font>
    <font>
      <u/>
      <sz val="10"/>
      <color indexed="12"/>
      <name val="Arial Narrow"/>
      <family val="2"/>
      <charset val="238"/>
    </font>
    <font>
      <b/>
      <sz val="11"/>
      <color indexed="55"/>
      <name val="Arial Narrow"/>
      <family val="2"/>
      <charset val="238"/>
    </font>
    <font>
      <sz val="11"/>
      <color indexed="55"/>
      <name val="Arial Narrow"/>
      <family val="2"/>
      <charset val="238"/>
    </font>
    <font>
      <b/>
      <sz val="11"/>
      <color indexed="16"/>
      <name val="Arial Narrow"/>
      <family val="2"/>
      <charset val="238"/>
    </font>
    <font>
      <sz val="11"/>
      <name val="Arial"/>
      <family val="2"/>
    </font>
    <font>
      <b/>
      <sz val="15"/>
      <name val="Arial Narrow"/>
      <family val="2"/>
      <charset val="238"/>
    </font>
    <font>
      <b/>
      <sz val="8"/>
      <name val="Arial Narrow"/>
      <family val="2"/>
      <charset val="238"/>
    </font>
    <font>
      <sz val="12"/>
      <name val="Times New Roman"/>
      <family val="1"/>
      <charset val="238"/>
    </font>
    <font>
      <sz val="11"/>
      <color indexed="8"/>
      <name val="Arial"/>
      <family val="2"/>
    </font>
    <font>
      <sz val="11"/>
      <color indexed="8"/>
      <name val="Calibri"/>
      <family val="2"/>
      <charset val="238"/>
    </font>
    <font>
      <sz val="10"/>
      <name val="Arial"/>
      <family val="2"/>
      <charset val="238"/>
    </font>
    <font>
      <sz val="10"/>
      <name val="Arial"/>
      <family val="2"/>
      <charset val="238"/>
    </font>
    <font>
      <sz val="11"/>
      <name val="Arial"/>
      <family val="2"/>
      <charset val="238"/>
    </font>
    <font>
      <b/>
      <sz val="10"/>
      <color indexed="8"/>
      <name val="Arial Narrow"/>
      <family val="2"/>
      <charset val="238"/>
    </font>
    <font>
      <i/>
      <sz val="10"/>
      <name val="Arial Narrow"/>
      <family val="2"/>
      <charset val="238"/>
    </font>
    <font>
      <u/>
      <sz val="11"/>
      <color theme="10"/>
      <name val="Arial"/>
      <family val="2"/>
    </font>
    <font>
      <sz val="11"/>
      <color theme="1"/>
      <name val="Calibri"/>
      <family val="2"/>
      <charset val="238"/>
      <scheme val="minor"/>
    </font>
    <font>
      <sz val="11"/>
      <color theme="1"/>
      <name val="Arial"/>
      <family val="2"/>
    </font>
    <font>
      <b/>
      <sz val="14"/>
      <color rgb="FFFF0000"/>
      <name val="Arial Narrow"/>
      <family val="2"/>
      <charset val="238"/>
    </font>
    <font>
      <b/>
      <sz val="10"/>
      <color rgb="FFFF0000"/>
      <name val="Arial Narrow"/>
      <family val="2"/>
      <charset val="238"/>
    </font>
    <font>
      <sz val="11"/>
      <color rgb="FFFFFFFF"/>
      <name val="Arial Narrow"/>
      <family val="2"/>
      <charset val="238"/>
    </font>
    <font>
      <u/>
      <sz val="10"/>
      <color rgb="FFFF0000"/>
      <name val="Arial"/>
      <family val="2"/>
      <charset val="238"/>
    </font>
    <font>
      <sz val="10"/>
      <color rgb="FFFF0000"/>
      <name val="Arial Narrow"/>
      <family val="2"/>
      <charset val="238"/>
    </font>
    <font>
      <b/>
      <sz val="10"/>
      <color rgb="FF0070C0"/>
      <name val="Arial Narrow"/>
      <family val="2"/>
      <charset val="238"/>
    </font>
    <font>
      <sz val="9"/>
      <color indexed="81"/>
      <name val="Segoe UI"/>
      <family val="2"/>
      <charset val="238"/>
    </font>
    <font>
      <b/>
      <sz val="9"/>
      <color indexed="81"/>
      <name val="Segoe UI"/>
      <family val="2"/>
      <charset val="238"/>
    </font>
    <font>
      <b/>
      <sz val="12"/>
      <color rgb="FFFF0000"/>
      <name val="Arial Narrow"/>
      <family val="2"/>
      <charset val="238"/>
    </font>
    <font>
      <b/>
      <sz val="12"/>
      <name val="Arial Narrow"/>
      <family val="2"/>
      <charset val="238"/>
    </font>
    <font>
      <b/>
      <i/>
      <u/>
      <sz val="10"/>
      <name val="Arial Narrow"/>
      <family val="2"/>
      <charset val="238"/>
    </font>
    <font>
      <i/>
      <sz val="12"/>
      <name val="Arial Narrow"/>
      <family val="2"/>
      <charset val="238"/>
    </font>
    <font>
      <sz val="11"/>
      <color rgb="FF000000"/>
      <name val="Arial Narrow"/>
      <family val="2"/>
      <charset val="238"/>
    </font>
    <font>
      <b/>
      <sz val="11"/>
      <color rgb="FF000000"/>
      <name val="Arial Narrow"/>
      <family val="2"/>
      <charset val="238"/>
    </font>
    <font>
      <i/>
      <sz val="11"/>
      <color rgb="FF000000"/>
      <name val="Arial Narrow"/>
      <family val="2"/>
      <charset val="238"/>
    </font>
    <font>
      <b/>
      <u/>
      <sz val="11"/>
      <color rgb="FF000000"/>
      <name val="Arial Narrow"/>
      <family val="2"/>
      <charset val="238"/>
    </font>
    <font>
      <b/>
      <sz val="11"/>
      <color rgb="FF0070C0"/>
      <name val="Arial Narrow"/>
      <family val="2"/>
      <charset val="238"/>
    </font>
    <font>
      <sz val="9"/>
      <color rgb="FF000000"/>
      <name val="Arial Narrow"/>
      <family val="2"/>
      <charset val="238"/>
    </font>
    <font>
      <i/>
      <sz val="9"/>
      <color rgb="FF000000"/>
      <name val="Arial Narrow"/>
      <family val="2"/>
      <charset val="238"/>
    </font>
    <font>
      <b/>
      <i/>
      <sz val="9"/>
      <color rgb="FF0070C0"/>
      <name val="Arial Narrow"/>
      <family val="2"/>
      <charset val="238"/>
    </font>
    <font>
      <b/>
      <i/>
      <sz val="9"/>
      <color rgb="FF000000"/>
      <name val="Arial Narrow"/>
      <family val="2"/>
      <charset val="238"/>
    </font>
    <font>
      <u/>
      <sz val="9"/>
      <color indexed="12"/>
      <name val="Arial"/>
      <family val="2"/>
      <charset val="238"/>
    </font>
    <font>
      <sz val="9"/>
      <name val="Arial Narrow"/>
      <family val="2"/>
      <charset val="238"/>
    </font>
    <font>
      <u/>
      <sz val="9"/>
      <color indexed="12"/>
      <name val="Arial CE"/>
      <charset val="238"/>
    </font>
    <font>
      <i/>
      <sz val="9"/>
      <name val="Arial Narrow"/>
      <family val="2"/>
      <charset val="238"/>
    </font>
    <font>
      <b/>
      <sz val="11"/>
      <color rgb="FF00B050"/>
      <name val="Arial Narrow"/>
      <family val="2"/>
      <charset val="238"/>
    </font>
    <font>
      <b/>
      <i/>
      <sz val="9"/>
      <color rgb="FF00B050"/>
      <name val="Arial Narrow"/>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bottom style="hair">
        <color auto="1"/>
      </bottom>
      <diagonal/>
    </border>
  </borders>
  <cellStyleXfs count="39">
    <xf numFmtId="0" fontId="0" fillId="0" borderId="0"/>
    <xf numFmtId="165"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0" fontId="1"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xf numFmtId="0" fontId="6" fillId="0" borderId="0"/>
    <xf numFmtId="0" fontId="4" fillId="0" borderId="0"/>
    <xf numFmtId="0" fontId="4" fillId="0" borderId="0"/>
    <xf numFmtId="0" fontId="22" fillId="0" borderId="0"/>
    <xf numFmtId="0" fontId="22" fillId="0" borderId="0"/>
    <xf numFmtId="0" fontId="25" fillId="0" borderId="0"/>
    <xf numFmtId="0" fontId="35" fillId="0" borderId="0"/>
    <xf numFmtId="0" fontId="26" fillId="0" borderId="0"/>
    <xf numFmtId="0" fontId="15" fillId="0" borderId="0"/>
    <xf numFmtId="0" fontId="22" fillId="0" borderId="0"/>
    <xf numFmtId="0" fontId="25" fillId="0" borderId="0"/>
    <xf numFmtId="0" fontId="27" fillId="0" borderId="0"/>
    <xf numFmtId="0" fontId="4" fillId="0" borderId="0"/>
    <xf numFmtId="0" fontId="4" fillId="0" borderId="0"/>
    <xf numFmtId="0" fontId="6" fillId="0" borderId="0"/>
    <xf numFmtId="0" fontId="2" fillId="0" borderId="0"/>
    <xf numFmtId="0" fontId="6" fillId="0" borderId="0"/>
    <xf numFmtId="0" fontId="34" fillId="0" borderId="0"/>
    <xf numFmtId="0" fontId="34" fillId="0" borderId="0"/>
    <xf numFmtId="0" fontId="6" fillId="0" borderId="0"/>
    <xf numFmtId="0" fontId="6" fillId="0" borderId="0"/>
    <xf numFmtId="0" fontId="12" fillId="0" borderId="0"/>
    <xf numFmtId="0" fontId="5" fillId="0" borderId="0">
      <alignment horizontal="left" vertical="center"/>
    </xf>
    <xf numFmtId="0" fontId="4" fillId="0" borderId="0"/>
    <xf numFmtId="9" fontId="4" fillId="0" borderId="0" applyFont="0" applyFill="0" applyBorder="0" applyAlignment="0" applyProtection="0"/>
  </cellStyleXfs>
  <cellXfs count="328">
    <xf numFmtId="0" fontId="0" fillId="0" borderId="0" xfId="0"/>
    <xf numFmtId="3" fontId="7" fillId="2" borderId="0" xfId="36" applyNumberFormat="1" applyFont="1" applyFill="1" applyAlignment="1" applyProtection="1">
      <alignment horizontal="left" vertical="center" wrapText="1"/>
      <protection hidden="1"/>
    </xf>
    <xf numFmtId="0" fontId="7" fillId="2" borderId="0" xfId="36" applyFont="1" applyFill="1" applyAlignment="1" applyProtection="1">
      <alignment horizontal="left" vertical="center"/>
      <protection hidden="1"/>
    </xf>
    <xf numFmtId="0" fontId="7" fillId="2" borderId="0" xfId="36" applyFont="1" applyFill="1" applyAlignment="1" applyProtection="1">
      <alignment horizontal="left" vertical="center" wrapText="1"/>
      <protection hidden="1"/>
    </xf>
    <xf numFmtId="0" fontId="3" fillId="2" borderId="0" xfId="34" applyFont="1" applyFill="1" applyBorder="1" applyAlignment="1">
      <alignment horizontal="left" vertical="top"/>
    </xf>
    <xf numFmtId="3" fontId="7" fillId="2" borderId="1" xfId="36" applyNumberFormat="1" applyFont="1" applyFill="1" applyBorder="1" applyAlignment="1" applyProtection="1">
      <alignment horizontal="left" vertical="center"/>
      <protection hidden="1"/>
    </xf>
    <xf numFmtId="3" fontId="7" fillId="2" borderId="1" xfId="34" applyNumberFormat="1" applyFont="1" applyFill="1" applyBorder="1" applyAlignment="1">
      <alignment horizontal="left" vertical="top"/>
    </xf>
    <xf numFmtId="3" fontId="7" fillId="2" borderId="0" xfId="34" applyNumberFormat="1" applyFont="1" applyFill="1" applyBorder="1" applyAlignment="1">
      <alignment horizontal="left" vertical="top"/>
    </xf>
    <xf numFmtId="3" fontId="10" fillId="2" borderId="0" xfId="34" applyNumberFormat="1" applyFont="1" applyFill="1" applyBorder="1" applyAlignment="1">
      <alignment horizontal="left" vertical="top"/>
    </xf>
    <xf numFmtId="0" fontId="2" fillId="0" borderId="2" xfId="36" applyFont="1" applyFill="1" applyBorder="1" applyAlignment="1" applyProtection="1">
      <alignment horizontal="right" vertical="center" wrapText="1"/>
    </xf>
    <xf numFmtId="164" fontId="3" fillId="0" borderId="4" xfId="36" quotePrefix="1" applyNumberFormat="1" applyFont="1" applyFill="1" applyBorder="1" applyAlignment="1" applyProtection="1">
      <alignment horizontal="right" vertical="center"/>
    </xf>
    <xf numFmtId="164" fontId="3" fillId="0" borderId="5" xfId="36" quotePrefix="1" applyNumberFormat="1" applyFont="1" applyFill="1" applyBorder="1" applyAlignment="1" applyProtection="1">
      <alignment horizontal="right" vertical="center"/>
    </xf>
    <xf numFmtId="164" fontId="3" fillId="0" borderId="4" xfId="36" applyNumberFormat="1" applyFont="1" applyFill="1" applyBorder="1" applyAlignment="1" applyProtection="1">
      <alignment horizontal="right" vertical="center"/>
    </xf>
    <xf numFmtId="0" fontId="2" fillId="0" borderId="6" xfId="36" applyFont="1" applyFill="1" applyBorder="1" applyAlignment="1" applyProtection="1">
      <alignment horizontal="left" vertical="center" wrapText="1"/>
    </xf>
    <xf numFmtId="0" fontId="2" fillId="0" borderId="7" xfId="36" applyFont="1" applyFill="1" applyBorder="1" applyAlignment="1" applyProtection="1">
      <alignment horizontal="center" vertical="center"/>
      <protection hidden="1"/>
    </xf>
    <xf numFmtId="0" fontId="2" fillId="0" borderId="8" xfId="36" applyFont="1" applyFill="1" applyBorder="1" applyAlignment="1" applyProtection="1">
      <alignment horizontal="center" vertical="center"/>
      <protection hidden="1"/>
    </xf>
    <xf numFmtId="164" fontId="3" fillId="0" borderId="5" xfId="36" applyNumberFormat="1" applyFont="1" applyFill="1" applyBorder="1" applyAlignment="1" applyProtection="1">
      <alignment horizontal="right" vertical="center"/>
    </xf>
    <xf numFmtId="0" fontId="2" fillId="0" borderId="9" xfId="36" applyFont="1" applyFill="1" applyBorder="1" applyAlignment="1" applyProtection="1">
      <alignment horizontal="center" vertical="center"/>
      <protection hidden="1"/>
    </xf>
    <xf numFmtId="3" fontId="3" fillId="2" borderId="4" xfId="34" applyNumberFormat="1" applyFont="1" applyFill="1" applyBorder="1" applyAlignment="1">
      <alignment horizontal="center" vertical="center"/>
    </xf>
    <xf numFmtId="0" fontId="2" fillId="3" borderId="0" xfId="16" applyFont="1" applyFill="1"/>
    <xf numFmtId="0" fontId="8" fillId="2" borderId="0" xfId="16" applyFont="1" applyFill="1"/>
    <xf numFmtId="0" fontId="8" fillId="3" borderId="0" xfId="16" applyFont="1" applyFill="1"/>
    <xf numFmtId="0" fontId="7" fillId="2" borderId="10" xfId="16" applyFont="1" applyFill="1" applyBorder="1"/>
    <xf numFmtId="0" fontId="7" fillId="2" borderId="2" xfId="16" applyFont="1" applyFill="1" applyBorder="1"/>
    <xf numFmtId="0" fontId="7" fillId="3" borderId="0" xfId="16" applyFont="1" applyFill="1"/>
    <xf numFmtId="0" fontId="3" fillId="4" borderId="0" xfId="16" applyFont="1" applyFill="1" applyAlignment="1">
      <alignment horizontal="center"/>
    </xf>
    <xf numFmtId="0" fontId="7" fillId="2" borderId="0" xfId="16" applyFont="1" applyFill="1" applyBorder="1"/>
    <xf numFmtId="0" fontId="2" fillId="2" borderId="0" xfId="16" applyFont="1" applyFill="1" applyBorder="1"/>
    <xf numFmtId="0" fontId="7" fillId="2" borderId="11" xfId="16" applyFont="1" applyFill="1" applyBorder="1"/>
    <xf numFmtId="0" fontId="9" fillId="2" borderId="2" xfId="16" applyFont="1" applyFill="1" applyBorder="1"/>
    <xf numFmtId="0" fontId="7" fillId="2" borderId="10" xfId="16" applyFont="1" applyFill="1" applyBorder="1" applyAlignment="1">
      <alignment horizontal="left"/>
    </xf>
    <xf numFmtId="0" fontId="2" fillId="2" borderId="2" xfId="16" applyFont="1" applyFill="1" applyBorder="1"/>
    <xf numFmtId="0" fontId="2" fillId="3" borderId="0" xfId="22" applyFont="1" applyFill="1" applyProtection="1"/>
    <xf numFmtId="0" fontId="2" fillId="0" borderId="0" xfId="22" applyFont="1" applyFill="1" applyProtection="1"/>
    <xf numFmtId="0" fontId="17" fillId="0" borderId="0" xfId="10" applyFont="1" applyFill="1" applyAlignment="1" applyProtection="1">
      <alignment horizontal="center"/>
    </xf>
    <xf numFmtId="0" fontId="3" fillId="0" borderId="0" xfId="22" applyFont="1" applyFill="1" applyAlignment="1" applyProtection="1">
      <alignment horizontal="center"/>
    </xf>
    <xf numFmtId="0" fontId="18" fillId="3" borderId="0" xfId="10" applyFont="1" applyFill="1" applyAlignment="1" applyProtection="1"/>
    <xf numFmtId="0" fontId="10" fillId="0" borderId="12" xfId="22" applyFont="1" applyFill="1" applyBorder="1"/>
    <xf numFmtId="0" fontId="19" fillId="0" borderId="12" xfId="22" applyFont="1" applyFill="1" applyBorder="1"/>
    <xf numFmtId="0" fontId="20" fillId="0" borderId="12" xfId="22" applyFont="1" applyFill="1" applyBorder="1"/>
    <xf numFmtId="0" fontId="21" fillId="0" borderId="12" xfId="22" applyFont="1" applyFill="1" applyBorder="1" applyAlignment="1"/>
    <xf numFmtId="0" fontId="3" fillId="3" borderId="0" xfId="22" applyFont="1" applyFill="1" applyAlignment="1" applyProtection="1">
      <alignment horizontal="center"/>
    </xf>
    <xf numFmtId="0" fontId="1" fillId="5" borderId="0" xfId="9" applyFill="1" applyAlignment="1" applyProtection="1"/>
    <xf numFmtId="0" fontId="3" fillId="2" borderId="13" xfId="34" applyFont="1" applyFill="1" applyBorder="1" applyAlignment="1">
      <alignment horizontal="left" vertical="top"/>
    </xf>
    <xf numFmtId="3" fontId="7" fillId="2" borderId="13" xfId="34" applyNumberFormat="1" applyFont="1" applyFill="1" applyBorder="1" applyAlignment="1">
      <alignment horizontal="left" vertical="top"/>
    </xf>
    <xf numFmtId="0" fontId="3" fillId="5" borderId="4" xfId="34" applyFont="1" applyFill="1" applyBorder="1" applyAlignment="1">
      <alignment horizontal="center" vertical="center"/>
    </xf>
    <xf numFmtId="164" fontId="3" fillId="6" borderId="4" xfId="36" applyNumberFormat="1" applyFont="1" applyFill="1" applyBorder="1" applyAlignment="1" applyProtection="1">
      <alignment horizontal="center" vertical="center"/>
    </xf>
    <xf numFmtId="0" fontId="7" fillId="2" borderId="0" xfId="36" applyFont="1" applyFill="1" applyAlignment="1" applyProtection="1">
      <alignment horizontal="left" vertical="top"/>
      <protection hidden="1"/>
    </xf>
    <xf numFmtId="0" fontId="8" fillId="2" borderId="0" xfId="16" applyFont="1" applyFill="1" applyAlignment="1">
      <alignment vertical="top"/>
    </xf>
    <xf numFmtId="0" fontId="7" fillId="2" borderId="1" xfId="16" applyFont="1" applyFill="1" applyBorder="1" applyAlignment="1">
      <alignment vertical="top"/>
    </xf>
    <xf numFmtId="3" fontId="7" fillId="2" borderId="14" xfId="34" applyNumberFormat="1" applyFont="1" applyFill="1" applyBorder="1" applyAlignment="1">
      <alignment horizontal="left" vertical="top"/>
    </xf>
    <xf numFmtId="0" fontId="7" fillId="2" borderId="11" xfId="16" applyFont="1" applyFill="1" applyBorder="1" applyAlignment="1">
      <alignment horizontal="left"/>
    </xf>
    <xf numFmtId="0" fontId="2" fillId="2" borderId="15" xfId="16" applyFont="1" applyFill="1" applyBorder="1"/>
    <xf numFmtId="0" fontId="2" fillId="0" borderId="16" xfId="36" applyFont="1" applyFill="1" applyBorder="1" applyAlignment="1" applyProtection="1">
      <alignment horizontal="center" vertical="top"/>
      <protection hidden="1"/>
    </xf>
    <xf numFmtId="0" fontId="2" fillId="0" borderId="17" xfId="36" applyFont="1" applyFill="1" applyBorder="1" applyProtection="1">
      <alignment horizontal="left" vertical="center"/>
      <protection hidden="1"/>
    </xf>
    <xf numFmtId="166" fontId="2" fillId="0" borderId="17" xfId="3" applyNumberFormat="1" applyFont="1" applyFill="1" applyBorder="1" applyAlignment="1" applyProtection="1">
      <alignment vertical="center"/>
    </xf>
    <xf numFmtId="0" fontId="2" fillId="0" borderId="18" xfId="16" applyFont="1" applyFill="1" applyBorder="1"/>
    <xf numFmtId="0" fontId="3" fillId="0" borderId="19" xfId="36" applyFont="1" applyFill="1" applyBorder="1" applyAlignment="1" applyProtection="1">
      <alignment horizontal="left" vertical="top"/>
    </xf>
    <xf numFmtId="0" fontId="3" fillId="0" borderId="20" xfId="36" applyFont="1" applyFill="1" applyBorder="1" applyAlignment="1" applyProtection="1">
      <alignment horizontal="left" vertical="top"/>
    </xf>
    <xf numFmtId="0" fontId="3" fillId="0" borderId="20" xfId="36" applyFont="1" applyFill="1" applyBorder="1" applyAlignment="1" applyProtection="1">
      <alignment horizontal="center" vertical="center" wrapText="1"/>
    </xf>
    <xf numFmtId="0" fontId="3" fillId="0" borderId="20" xfId="36" applyFont="1" applyFill="1" applyBorder="1" applyAlignment="1" applyProtection="1">
      <alignment horizontal="left" vertical="center" wrapText="1"/>
    </xf>
    <xf numFmtId="0" fontId="24" fillId="0" borderId="20" xfId="36" applyFont="1" applyFill="1" applyBorder="1" applyAlignment="1" applyProtection="1">
      <alignment horizontal="center" vertical="center"/>
    </xf>
    <xf numFmtId="166" fontId="3" fillId="0" borderId="21" xfId="3" applyNumberFormat="1" applyFont="1" applyFill="1" applyBorder="1" applyAlignment="1" applyProtection="1">
      <alignment horizontal="center" vertical="center"/>
      <protection locked="0"/>
    </xf>
    <xf numFmtId="0" fontId="3" fillId="0" borderId="0" xfId="16" applyFont="1" applyFill="1" applyBorder="1"/>
    <xf numFmtId="0" fontId="3" fillId="0" borderId="0" xfId="16" applyFont="1" applyFill="1" applyBorder="1" applyAlignment="1">
      <alignment horizontal="center"/>
    </xf>
    <xf numFmtId="0" fontId="3" fillId="0" borderId="11" xfId="36" applyFont="1" applyFill="1" applyBorder="1" applyAlignment="1" applyProtection="1">
      <alignment horizontal="center" vertical="center" wrapText="1"/>
    </xf>
    <xf numFmtId="0" fontId="3" fillId="0" borderId="11" xfId="36" applyFont="1" applyFill="1" applyBorder="1" applyAlignment="1" applyProtection="1">
      <alignment horizontal="center" vertical="center"/>
    </xf>
    <xf numFmtId="166" fontId="2" fillId="0" borderId="22" xfId="3" applyNumberFormat="1" applyFont="1" applyFill="1" applyBorder="1" applyAlignment="1" applyProtection="1">
      <alignment horizontal="left" vertical="center"/>
    </xf>
    <xf numFmtId="0" fontId="2" fillId="0" borderId="1" xfId="36" applyFont="1" applyFill="1" applyBorder="1" applyAlignment="1" applyProtection="1">
      <alignment horizontal="left" vertical="center" wrapText="1"/>
    </xf>
    <xf numFmtId="3" fontId="2" fillId="0" borderId="2" xfId="36" applyNumberFormat="1" applyFont="1" applyFill="1" applyBorder="1" applyAlignment="1" applyProtection="1">
      <alignment horizontal="right" vertical="center" wrapText="1"/>
    </xf>
    <xf numFmtId="164" fontId="2" fillId="5" borderId="4" xfId="3" applyNumberFormat="1" applyFont="1" applyFill="1" applyBorder="1" applyAlignment="1" applyProtection="1">
      <alignment horizontal="right" vertical="center"/>
    </xf>
    <xf numFmtId="164" fontId="3" fillId="0" borderId="15" xfId="36" quotePrefix="1" applyNumberFormat="1" applyFont="1" applyFill="1" applyBorder="1" applyAlignment="1" applyProtection="1">
      <alignment horizontal="right" vertical="center"/>
    </xf>
    <xf numFmtId="166" fontId="2" fillId="5" borderId="23" xfId="3" applyNumberFormat="1" applyFont="1" applyFill="1" applyBorder="1" applyAlignment="1" applyProtection="1">
      <alignment horizontal="left" vertical="center"/>
    </xf>
    <xf numFmtId="164" fontId="3" fillId="5" borderId="15" xfId="36" quotePrefix="1" applyNumberFormat="1" applyFont="1" applyFill="1" applyBorder="1" applyAlignment="1" applyProtection="1">
      <alignment horizontal="right" vertical="center"/>
    </xf>
    <xf numFmtId="166" fontId="2" fillId="5" borderId="24" xfId="3" applyNumberFormat="1" applyFont="1" applyFill="1" applyBorder="1" applyAlignment="1" applyProtection="1">
      <alignment horizontal="left" vertical="center"/>
    </xf>
    <xf numFmtId="164" fontId="3" fillId="0" borderId="4" xfId="36" applyNumberFormat="1" applyFont="1" applyFill="1" applyBorder="1" applyAlignment="1" applyProtection="1">
      <alignment horizontal="right" vertical="center" wrapText="1"/>
    </xf>
    <xf numFmtId="164" fontId="2" fillId="5" borderId="6" xfId="3" applyNumberFormat="1" applyFont="1" applyFill="1" applyBorder="1" applyAlignment="1" applyProtection="1">
      <alignment horizontal="right" vertical="center"/>
    </xf>
    <xf numFmtId="164" fontId="3" fillId="0" borderId="25" xfId="36" applyNumberFormat="1" applyFont="1" applyFill="1" applyBorder="1" applyAlignment="1" applyProtection="1">
      <alignment horizontal="right" vertical="center"/>
    </xf>
    <xf numFmtId="166" fontId="2" fillId="5" borderId="26" xfId="3" applyNumberFormat="1" applyFont="1" applyFill="1" applyBorder="1" applyAlignment="1" applyProtection="1">
      <alignment horizontal="left" vertical="center"/>
    </xf>
    <xf numFmtId="0" fontId="2" fillId="0" borderId="27" xfId="36" applyFont="1" applyFill="1" applyBorder="1" applyAlignment="1" applyProtection="1">
      <alignment horizontal="left" vertical="center" wrapText="1"/>
    </xf>
    <xf numFmtId="0" fontId="2" fillId="0" borderId="28" xfId="36" applyFont="1" applyFill="1" applyBorder="1" applyAlignment="1" applyProtection="1">
      <alignment horizontal="center" vertical="center"/>
      <protection hidden="1"/>
    </xf>
    <xf numFmtId="0" fontId="2" fillId="0" borderId="14" xfId="36" applyFont="1" applyFill="1" applyBorder="1" applyAlignment="1" applyProtection="1">
      <alignment horizontal="left" vertical="center" wrapText="1"/>
    </xf>
    <xf numFmtId="0" fontId="2" fillId="0" borderId="29" xfId="36" applyFont="1" applyFill="1" applyBorder="1" applyAlignment="1" applyProtection="1">
      <alignment horizontal="center" vertical="center"/>
      <protection hidden="1"/>
    </xf>
    <xf numFmtId="166" fontId="2" fillId="5" borderId="30" xfId="3" applyNumberFormat="1" applyFont="1" applyFill="1" applyBorder="1" applyAlignment="1" applyProtection="1">
      <alignment horizontal="left" vertical="center"/>
    </xf>
    <xf numFmtId="0" fontId="2" fillId="0" borderId="0" xfId="36" applyFont="1" applyFill="1" applyBorder="1" applyAlignment="1" applyProtection="1">
      <alignment horizontal="left" vertical="center" wrapText="1"/>
    </xf>
    <xf numFmtId="0" fontId="2" fillId="0" borderId="31" xfId="36" applyFont="1" applyFill="1" applyBorder="1" applyAlignment="1" applyProtection="1">
      <alignment horizontal="left" vertical="center" wrapText="1"/>
    </xf>
    <xf numFmtId="0" fontId="2" fillId="0" borderId="32" xfId="36" applyFont="1" applyFill="1" applyBorder="1" applyAlignment="1" applyProtection="1">
      <alignment horizontal="left" vertical="center" wrapText="1"/>
    </xf>
    <xf numFmtId="0" fontId="2" fillId="0" borderId="32" xfId="36" applyFont="1" applyFill="1" applyBorder="1" applyAlignment="1" applyProtection="1">
      <alignment horizontal="right" vertical="center" wrapText="1"/>
    </xf>
    <xf numFmtId="0" fontId="2" fillId="3" borderId="0" xfId="16" applyFont="1" applyFill="1" applyAlignment="1">
      <alignment vertical="top"/>
    </xf>
    <xf numFmtId="0" fontId="7" fillId="2" borderId="14" xfId="16" applyFont="1" applyFill="1" applyBorder="1" applyAlignment="1">
      <alignment vertical="top"/>
    </xf>
    <xf numFmtId="0" fontId="3" fillId="0" borderId="0" xfId="36" applyFont="1" applyFill="1" applyBorder="1" applyAlignment="1" applyProtection="1">
      <alignment horizontal="center" vertical="center" wrapText="1"/>
    </xf>
    <xf numFmtId="0" fontId="2" fillId="0" borderId="33" xfId="36" applyFont="1" applyFill="1" applyBorder="1" applyAlignment="1" applyProtection="1">
      <alignment horizontal="center" vertical="center"/>
      <protection hidden="1"/>
    </xf>
    <xf numFmtId="0" fontId="2" fillId="0" borderId="10" xfId="36" applyFont="1" applyFill="1" applyBorder="1" applyAlignment="1" applyProtection="1">
      <alignment horizontal="left" vertical="center" wrapText="1"/>
    </xf>
    <xf numFmtId="0" fontId="2" fillId="0" borderId="2" xfId="36" applyFont="1" applyFill="1" applyBorder="1" applyAlignment="1" applyProtection="1">
      <alignment horizontal="left" vertical="center" wrapText="1"/>
    </xf>
    <xf numFmtId="0" fontId="2" fillId="0" borderId="3" xfId="36" applyFont="1" applyFill="1" applyBorder="1" applyAlignment="1" applyProtection="1">
      <alignment horizontal="left" vertical="center" wrapText="1"/>
    </xf>
    <xf numFmtId="0" fontId="2" fillId="0" borderId="34" xfId="36" applyFont="1" applyFill="1" applyBorder="1" applyProtection="1">
      <alignment horizontal="left" vertical="center"/>
      <protection hidden="1"/>
    </xf>
    <xf numFmtId="0" fontId="2" fillId="0" borderId="35" xfId="16" applyFont="1" applyFill="1" applyBorder="1"/>
    <xf numFmtId="0" fontId="3" fillId="0" borderId="0" xfId="36" applyFont="1" applyFill="1" applyBorder="1" applyAlignment="1" applyProtection="1">
      <alignment horizontal="left" vertical="top"/>
    </xf>
    <xf numFmtId="0" fontId="24" fillId="0" borderId="0" xfId="36" applyFont="1" applyFill="1" applyBorder="1" applyAlignment="1" applyProtection="1">
      <alignment horizontal="center" vertical="center"/>
    </xf>
    <xf numFmtId="0" fontId="2" fillId="0" borderId="36" xfId="36" applyFont="1" applyFill="1" applyBorder="1" applyAlignment="1" applyProtection="1">
      <alignment horizontal="center" vertical="center"/>
      <protection hidden="1"/>
    </xf>
    <xf numFmtId="0" fontId="2" fillId="0" borderId="10" xfId="36" applyFont="1" applyFill="1" applyBorder="1" applyAlignment="1" applyProtection="1">
      <alignment horizontal="right" vertical="center" wrapText="1"/>
    </xf>
    <xf numFmtId="164" fontId="3" fillId="5" borderId="4" xfId="36" quotePrefix="1" applyNumberFormat="1" applyFont="1" applyFill="1" applyBorder="1" applyAlignment="1" applyProtection="1">
      <alignment horizontal="right" vertical="center"/>
    </xf>
    <xf numFmtId="164" fontId="3" fillId="5" borderId="37" xfId="36" quotePrefix="1" applyNumberFormat="1" applyFont="1" applyFill="1" applyBorder="1" applyAlignment="1" applyProtection="1">
      <alignment horizontal="right" vertical="center"/>
    </xf>
    <xf numFmtId="0" fontId="2" fillId="0" borderId="20" xfId="36" applyFont="1" applyFill="1" applyBorder="1" applyAlignment="1" applyProtection="1">
      <alignment horizontal="left" vertical="center" wrapText="1"/>
    </xf>
    <xf numFmtId="0" fontId="2" fillId="0" borderId="13" xfId="36" applyFont="1" applyFill="1" applyBorder="1" applyAlignment="1" applyProtection="1">
      <alignment horizontal="right" vertical="center" wrapText="1"/>
    </xf>
    <xf numFmtId="0" fontId="2" fillId="0" borderId="0" xfId="16" applyFont="1" applyFill="1" applyBorder="1"/>
    <xf numFmtId="0" fontId="3" fillId="0" borderId="11" xfId="16" applyFont="1" applyFill="1" applyBorder="1" applyAlignment="1">
      <alignment horizontal="center"/>
    </xf>
    <xf numFmtId="0" fontId="7" fillId="2" borderId="27" xfId="16" applyFont="1" applyFill="1" applyBorder="1" applyAlignment="1">
      <alignment vertical="top"/>
    </xf>
    <xf numFmtId="0" fontId="7" fillId="2" borderId="20" xfId="16" applyFont="1" applyFill="1" applyBorder="1" applyAlignment="1">
      <alignment vertical="top"/>
    </xf>
    <xf numFmtId="0" fontId="7" fillId="2" borderId="10" xfId="16" applyFont="1" applyFill="1" applyBorder="1" applyAlignment="1">
      <alignment vertical="top"/>
    </xf>
    <xf numFmtId="0" fontId="7" fillId="2" borderId="38" xfId="16" applyFont="1" applyFill="1" applyBorder="1" applyAlignment="1">
      <alignment vertical="top"/>
    </xf>
    <xf numFmtId="0" fontId="7" fillId="2" borderId="2" xfId="16" applyFont="1" applyFill="1" applyBorder="1" applyAlignment="1">
      <alignment vertical="top"/>
    </xf>
    <xf numFmtId="0" fontId="2" fillId="0" borderId="39" xfId="36" applyFont="1" applyFill="1" applyBorder="1" applyAlignment="1" applyProtection="1">
      <alignment horizontal="center" vertical="top"/>
      <protection hidden="1"/>
    </xf>
    <xf numFmtId="166" fontId="2" fillId="0" borderId="17" xfId="2" applyNumberFormat="1" applyFont="1" applyFill="1" applyBorder="1" applyAlignment="1" applyProtection="1">
      <alignment vertical="center"/>
    </xf>
    <xf numFmtId="0" fontId="3" fillId="0" borderId="40" xfId="36" applyFont="1" applyFill="1" applyBorder="1" applyAlignment="1" applyProtection="1">
      <alignment horizontal="left" vertical="top"/>
    </xf>
    <xf numFmtId="166" fontId="3" fillId="0" borderId="21" xfId="2" applyNumberFormat="1" applyFont="1" applyFill="1" applyBorder="1" applyAlignment="1" applyProtection="1">
      <alignment horizontal="center" vertical="center"/>
      <protection locked="0"/>
    </xf>
    <xf numFmtId="0" fontId="3" fillId="0" borderId="41" xfId="36" applyFont="1" applyFill="1" applyBorder="1" applyAlignment="1" applyProtection="1">
      <alignment horizontal="left" vertical="top"/>
    </xf>
    <xf numFmtId="0" fontId="2" fillId="0" borderId="11" xfId="16" applyFont="1" applyFill="1" applyBorder="1"/>
    <xf numFmtId="166" fontId="2" fillId="0" borderId="22" xfId="2" applyNumberFormat="1" applyFont="1" applyFill="1" applyBorder="1" applyAlignment="1" applyProtection="1">
      <alignment horizontal="left" vertical="center"/>
    </xf>
    <xf numFmtId="166" fontId="2" fillId="5" borderId="23" xfId="2" applyNumberFormat="1" applyFont="1" applyFill="1" applyBorder="1" applyAlignment="1" applyProtection="1">
      <alignment horizontal="left" vertical="center"/>
    </xf>
    <xf numFmtId="164" fontId="3" fillId="5" borderId="4" xfId="36" applyNumberFormat="1" applyFont="1" applyFill="1" applyBorder="1" applyAlignment="1" applyProtection="1">
      <alignment horizontal="right" vertical="center"/>
    </xf>
    <xf numFmtId="166" fontId="2" fillId="5" borderId="24" xfId="2" applyNumberFormat="1" applyFont="1" applyFill="1" applyBorder="1" applyAlignment="1" applyProtection="1">
      <alignment horizontal="left" vertical="center"/>
    </xf>
    <xf numFmtId="166" fontId="2" fillId="5" borderId="42" xfId="2" applyNumberFormat="1" applyFont="1" applyFill="1" applyBorder="1" applyAlignment="1" applyProtection="1">
      <alignment horizontal="left" vertical="center"/>
    </xf>
    <xf numFmtId="0" fontId="2" fillId="0" borderId="41" xfId="36" applyFont="1" applyFill="1" applyBorder="1" applyAlignment="1" applyProtection="1">
      <alignment horizontal="center" vertical="center"/>
      <protection hidden="1"/>
    </xf>
    <xf numFmtId="164" fontId="3" fillId="5" borderId="6" xfId="36" applyNumberFormat="1" applyFont="1" applyFill="1" applyBorder="1" applyAlignment="1" applyProtection="1">
      <alignment horizontal="right" vertical="center"/>
    </xf>
    <xf numFmtId="166" fontId="2" fillId="0" borderId="34" xfId="2" applyNumberFormat="1" applyFont="1" applyFill="1" applyBorder="1" applyAlignment="1" applyProtection="1">
      <alignment vertical="center"/>
    </xf>
    <xf numFmtId="166" fontId="3" fillId="0" borderId="43" xfId="2" applyNumberFormat="1" applyFont="1" applyFill="1" applyBorder="1" applyAlignment="1" applyProtection="1">
      <alignment horizontal="center" vertical="center"/>
      <protection locked="0"/>
    </xf>
    <xf numFmtId="164" fontId="2" fillId="5" borderId="4" xfId="2" applyNumberFormat="1" applyFont="1" applyFill="1" applyBorder="1" applyAlignment="1" applyProtection="1">
      <alignment horizontal="right" vertical="center"/>
    </xf>
    <xf numFmtId="0" fontId="2" fillId="3" borderId="24" xfId="16" applyFont="1" applyFill="1" applyBorder="1"/>
    <xf numFmtId="164" fontId="3" fillId="0" borderId="25" xfId="2" applyNumberFormat="1" applyFont="1" applyFill="1" applyBorder="1" applyAlignment="1" applyProtection="1">
      <alignment horizontal="right" vertical="center"/>
    </xf>
    <xf numFmtId="0" fontId="2" fillId="3" borderId="44" xfId="16" applyFont="1" applyFill="1" applyBorder="1"/>
    <xf numFmtId="0" fontId="2" fillId="5" borderId="0" xfId="16" applyFont="1" applyFill="1"/>
    <xf numFmtId="0" fontId="2" fillId="0" borderId="20" xfId="36" applyFont="1" applyFill="1" applyBorder="1" applyAlignment="1" applyProtection="1">
      <alignment horizontal="right" vertical="center" wrapText="1"/>
    </xf>
    <xf numFmtId="0" fontId="11" fillId="2" borderId="0" xfId="34" applyFont="1" applyFill="1" applyBorder="1" applyAlignment="1">
      <alignment horizontal="left" vertical="top"/>
    </xf>
    <xf numFmtId="0" fontId="36" fillId="2" borderId="0" xfId="34" applyFont="1" applyFill="1" applyBorder="1" applyAlignment="1">
      <alignment horizontal="left" vertical="top"/>
    </xf>
    <xf numFmtId="0" fontId="21" fillId="0" borderId="12" xfId="22" applyFont="1" applyFill="1" applyBorder="1" applyAlignment="1">
      <alignment horizontal="center"/>
    </xf>
    <xf numFmtId="0" fontId="37" fillId="2" borderId="0" xfId="34" applyFont="1" applyFill="1" applyBorder="1" applyAlignment="1">
      <alignment horizontal="left" vertical="center"/>
    </xf>
    <xf numFmtId="0" fontId="2" fillId="0" borderId="0" xfId="22" applyFont="1" applyFill="1" applyAlignment="1" applyProtection="1">
      <alignment horizontal="justify" wrapText="1"/>
    </xf>
    <xf numFmtId="0" fontId="3" fillId="0" borderId="0" xfId="22" applyFont="1" applyFill="1" applyAlignment="1" applyProtection="1">
      <alignment horizontal="justify" wrapText="1"/>
    </xf>
    <xf numFmtId="0" fontId="3" fillId="2" borderId="0" xfId="34" applyFont="1" applyFill="1" applyBorder="1" applyAlignment="1">
      <alignment horizontal="justify" vertical="top" wrapText="1"/>
    </xf>
    <xf numFmtId="0" fontId="10" fillId="0" borderId="12" xfId="22" applyFont="1" applyFill="1" applyBorder="1" applyAlignment="1">
      <alignment horizontal="justify" wrapText="1"/>
    </xf>
    <xf numFmtId="0" fontId="20" fillId="0" borderId="12" xfId="22" applyFont="1" applyFill="1" applyBorder="1" applyAlignment="1">
      <alignment horizontal="justify" wrapText="1"/>
    </xf>
    <xf numFmtId="0" fontId="7" fillId="0" borderId="12" xfId="22" applyFont="1" applyFill="1" applyBorder="1" applyAlignment="1">
      <alignment horizontal="justify" wrapText="1"/>
    </xf>
    <xf numFmtId="0" fontId="2" fillId="3" borderId="0" xfId="22" applyFont="1" applyFill="1" applyAlignment="1" applyProtection="1">
      <alignment horizontal="justify" wrapText="1"/>
    </xf>
    <xf numFmtId="0" fontId="30" fillId="0" borderId="0" xfId="0" applyFont="1"/>
    <xf numFmtId="0" fontId="1" fillId="0" borderId="12" xfId="9" applyFill="1" applyBorder="1" applyAlignment="1" applyProtection="1">
      <alignment horizontal="center"/>
    </xf>
    <xf numFmtId="0" fontId="38" fillId="0" borderId="0" xfId="0" applyFont="1"/>
    <xf numFmtId="0" fontId="0" fillId="0" borderId="0" xfId="0" quotePrefix="1"/>
    <xf numFmtId="0" fontId="39" fillId="3" borderId="0" xfId="9" quotePrefix="1" applyFont="1" applyFill="1" applyAlignment="1" applyProtection="1"/>
    <xf numFmtId="0" fontId="40" fillId="3" borderId="0" xfId="22" applyFont="1" applyFill="1" applyProtection="1"/>
    <xf numFmtId="0" fontId="37" fillId="0" borderId="0" xfId="34" applyFont="1" applyFill="1" applyBorder="1" applyAlignment="1">
      <alignment horizontal="left" vertical="top"/>
    </xf>
    <xf numFmtId="164" fontId="37" fillId="0" borderId="4" xfId="36" applyNumberFormat="1" applyFont="1" applyFill="1" applyBorder="1" applyAlignment="1" applyProtection="1">
      <alignment horizontal="center" vertical="center"/>
    </xf>
    <xf numFmtId="0" fontId="2" fillId="0" borderId="4" xfId="36" applyFont="1" applyFill="1" applyBorder="1" applyAlignment="1" applyProtection="1">
      <alignment horizontal="center" vertical="center"/>
      <protection hidden="1"/>
    </xf>
    <xf numFmtId="166" fontId="2" fillId="5" borderId="26" xfId="2" applyNumberFormat="1" applyFont="1" applyFill="1" applyBorder="1" applyAlignment="1" applyProtection="1">
      <alignment horizontal="left" vertical="center"/>
    </xf>
    <xf numFmtId="164" fontId="3" fillId="5" borderId="37" xfId="36" applyNumberFormat="1" applyFont="1" applyFill="1" applyBorder="1" applyAlignment="1" applyProtection="1">
      <alignment horizontal="right" vertical="center"/>
    </xf>
    <xf numFmtId="0" fontId="3" fillId="0" borderId="31" xfId="36" applyFont="1" applyFill="1" applyBorder="1" applyAlignment="1" applyProtection="1">
      <alignment horizontal="left" vertical="center" wrapText="1"/>
    </xf>
    <xf numFmtId="0" fontId="3" fillId="0" borderId="1" xfId="36" applyFont="1" applyFill="1" applyBorder="1" applyAlignment="1" applyProtection="1">
      <alignment horizontal="left" vertical="center" wrapText="1"/>
    </xf>
    <xf numFmtId="3" fontId="2" fillId="0" borderId="10" xfId="36" applyNumberFormat="1" applyFont="1" applyFill="1" applyBorder="1" applyAlignment="1" applyProtection="1">
      <alignment horizontal="right" vertical="center" wrapText="1"/>
    </xf>
    <xf numFmtId="164" fontId="2" fillId="0" borderId="10" xfId="36" quotePrefix="1" applyNumberFormat="1" applyFont="1" applyFill="1" applyBorder="1" applyAlignment="1" applyProtection="1">
      <alignment horizontal="right" vertical="center"/>
    </xf>
    <xf numFmtId="164" fontId="2" fillId="0" borderId="2" xfId="3" applyNumberFormat="1" applyFont="1" applyFill="1" applyBorder="1" applyAlignment="1" applyProtection="1">
      <alignment horizontal="right" vertical="center"/>
    </xf>
    <xf numFmtId="164" fontId="2" fillId="0" borderId="10" xfId="3" applyNumberFormat="1" applyFont="1" applyFill="1" applyBorder="1" applyAlignment="1" applyProtection="1">
      <alignment horizontal="right" vertical="center"/>
    </xf>
    <xf numFmtId="3" fontId="2" fillId="0" borderId="32" xfId="36" applyNumberFormat="1" applyFont="1" applyFill="1" applyBorder="1" applyAlignment="1" applyProtection="1">
      <alignment horizontal="right" vertical="center" wrapText="1"/>
    </xf>
    <xf numFmtId="3" fontId="2" fillId="0" borderId="20" xfId="36" applyNumberFormat="1" applyFont="1" applyFill="1" applyBorder="1" applyAlignment="1" applyProtection="1">
      <alignment horizontal="right" vertical="center" wrapText="1"/>
    </xf>
    <xf numFmtId="0" fontId="3" fillId="0" borderId="9" xfId="36" applyFont="1" applyFill="1" applyBorder="1" applyAlignment="1" applyProtection="1">
      <alignment horizontal="center" vertical="center"/>
      <protection hidden="1"/>
    </xf>
    <xf numFmtId="164" fontId="2" fillId="0" borderId="6" xfId="3" applyNumberFormat="1" applyFont="1" applyFill="1" applyBorder="1" applyAlignment="1" applyProtection="1">
      <alignment horizontal="right" vertical="center"/>
    </xf>
    <xf numFmtId="164" fontId="3" fillId="0" borderId="6" xfId="3" applyNumberFormat="1" applyFont="1" applyFill="1" applyBorder="1" applyAlignment="1" applyProtection="1">
      <alignment horizontal="right" vertical="center"/>
    </xf>
    <xf numFmtId="164" fontId="2" fillId="0" borderId="20" xfId="3" applyNumberFormat="1" applyFont="1" applyFill="1" applyBorder="1" applyAlignment="1" applyProtection="1">
      <alignment horizontal="right" vertical="center"/>
    </xf>
    <xf numFmtId="166" fontId="2" fillId="5" borderId="21" xfId="3" applyNumberFormat="1" applyFont="1" applyFill="1" applyBorder="1" applyAlignment="1" applyProtection="1">
      <alignment horizontal="left" vertical="center"/>
    </xf>
    <xf numFmtId="0" fontId="31" fillId="2" borderId="0" xfId="16" applyFont="1" applyFill="1" applyAlignment="1">
      <alignment horizontal="center"/>
    </xf>
    <xf numFmtId="0" fontId="3" fillId="0" borderId="45" xfId="36" applyFont="1" applyFill="1" applyBorder="1" applyAlignment="1" applyProtection="1">
      <alignment horizontal="left" vertical="center"/>
      <protection hidden="1"/>
    </xf>
    <xf numFmtId="164" fontId="2" fillId="0" borderId="15" xfId="36" applyNumberFormat="1" applyFont="1" applyFill="1" applyBorder="1" applyAlignment="1" applyProtection="1">
      <alignment horizontal="right" vertical="center" wrapText="1"/>
    </xf>
    <xf numFmtId="164" fontId="2" fillId="0" borderId="2" xfId="36" applyNumberFormat="1" applyFont="1" applyFill="1" applyBorder="1" applyAlignment="1" applyProtection="1">
      <alignment horizontal="right" vertical="center" wrapText="1"/>
    </xf>
    <xf numFmtId="164" fontId="2" fillId="0" borderId="10" xfId="36" applyNumberFormat="1" applyFont="1" applyFill="1" applyBorder="1" applyAlignment="1" applyProtection="1">
      <alignment horizontal="right" vertical="center" wrapText="1"/>
    </xf>
    <xf numFmtId="3" fontId="2" fillId="0" borderId="11" xfId="36" applyNumberFormat="1" applyFont="1" applyFill="1" applyBorder="1" applyAlignment="1" applyProtection="1">
      <alignment horizontal="right" vertical="center" wrapText="1"/>
    </xf>
    <xf numFmtId="164" fontId="3" fillId="0" borderId="2" xfId="36" applyNumberFormat="1" applyFont="1" applyFill="1" applyBorder="1" applyAlignment="1" applyProtection="1">
      <alignment horizontal="right" vertical="center"/>
    </xf>
    <xf numFmtId="164" fontId="3" fillId="0" borderId="10" xfId="36" applyNumberFormat="1" applyFont="1" applyFill="1" applyBorder="1" applyAlignment="1" applyProtection="1">
      <alignment horizontal="right" vertical="center"/>
    </xf>
    <xf numFmtId="164" fontId="2" fillId="0" borderId="42" xfId="36" applyNumberFormat="1" applyFont="1" applyFill="1" applyBorder="1" applyAlignment="1" applyProtection="1">
      <alignment horizontal="right" vertical="center" wrapText="1"/>
    </xf>
    <xf numFmtId="164" fontId="2" fillId="0" borderId="38" xfId="36" applyNumberFormat="1" applyFont="1" applyFill="1" applyBorder="1" applyAlignment="1" applyProtection="1">
      <alignment horizontal="right" vertical="center" wrapText="1"/>
    </xf>
    <xf numFmtId="164" fontId="3" fillId="0" borderId="44" xfId="36" applyNumberFormat="1" applyFont="1" applyFill="1" applyBorder="1" applyAlignment="1" applyProtection="1">
      <alignment horizontal="right" vertical="center" wrapText="1"/>
    </xf>
    <xf numFmtId="164" fontId="3" fillId="0" borderId="2" xfId="36" quotePrefix="1" applyNumberFormat="1" applyFont="1" applyFill="1" applyBorder="1" applyAlignment="1" applyProtection="1">
      <alignment horizontal="right" vertical="center"/>
    </xf>
    <xf numFmtId="164" fontId="2" fillId="0" borderId="2" xfId="2" applyNumberFormat="1" applyFont="1" applyFill="1" applyBorder="1" applyAlignment="1" applyProtection="1">
      <alignment horizontal="right" vertical="center"/>
    </xf>
    <xf numFmtId="164" fontId="3" fillId="0" borderId="44" xfId="36" applyNumberFormat="1" applyFont="1" applyFill="1" applyBorder="1" applyAlignment="1" applyProtection="1">
      <alignment horizontal="right" vertical="center"/>
    </xf>
    <xf numFmtId="0" fontId="41" fillId="0" borderId="46" xfId="36" applyFont="1" applyFill="1" applyBorder="1" applyAlignment="1" applyProtection="1">
      <alignment horizontal="left" vertical="center" wrapText="1"/>
    </xf>
    <xf numFmtId="164" fontId="3" fillId="0" borderId="6" xfId="36" quotePrefix="1" applyNumberFormat="1" applyFont="1" applyFill="1" applyBorder="1" applyAlignment="1" applyProtection="1">
      <alignment horizontal="right" vertical="center"/>
    </xf>
    <xf numFmtId="164" fontId="3" fillId="0" borderId="47" xfId="36" quotePrefix="1" applyNumberFormat="1" applyFont="1" applyFill="1" applyBorder="1" applyAlignment="1" applyProtection="1">
      <alignment horizontal="right" vertical="center"/>
    </xf>
    <xf numFmtId="3" fontId="3" fillId="7" borderId="4" xfId="36" applyNumberFormat="1" applyFont="1" applyFill="1" applyBorder="1" applyAlignment="1" applyProtection="1">
      <alignment horizontal="center" vertical="center"/>
    </xf>
    <xf numFmtId="0" fontId="32" fillId="0" borderId="14" xfId="36" applyFont="1" applyFill="1" applyBorder="1" applyAlignment="1" applyProtection="1">
      <alignment horizontal="left" vertical="center" wrapText="1"/>
    </xf>
    <xf numFmtId="164" fontId="1" fillId="0" borderId="11" xfId="9" quotePrefix="1" applyNumberFormat="1" applyFill="1" applyBorder="1" applyAlignment="1" applyProtection="1">
      <alignment horizontal="right" vertical="center" wrapText="1"/>
    </xf>
    <xf numFmtId="164" fontId="3" fillId="6" borderId="6" xfId="36" quotePrefix="1" applyNumberFormat="1" applyFont="1" applyFill="1" applyBorder="1" applyAlignment="1" applyProtection="1">
      <alignment horizontal="right" vertical="center"/>
    </xf>
    <xf numFmtId="164" fontId="3" fillId="6" borderId="37" xfId="36" quotePrefix="1" applyNumberFormat="1" applyFont="1" applyFill="1" applyBorder="1" applyAlignment="1" applyProtection="1">
      <alignment horizontal="right" vertical="center"/>
    </xf>
    <xf numFmtId="164" fontId="3" fillId="7" borderId="4" xfId="36" applyNumberFormat="1" applyFont="1" applyFill="1" applyBorder="1" applyAlignment="1" applyProtection="1">
      <alignment horizontal="center" vertical="center"/>
    </xf>
    <xf numFmtId="0" fontId="23" fillId="2" borderId="0" xfId="34" applyFont="1" applyFill="1" applyBorder="1" applyAlignment="1">
      <alignment horizontal="center" vertical="center"/>
    </xf>
    <xf numFmtId="0" fontId="14" fillId="2" borderId="0" xfId="34" applyFont="1" applyFill="1" applyBorder="1" applyAlignment="1">
      <alignment horizontal="center" vertical="center"/>
    </xf>
    <xf numFmtId="0" fontId="32" fillId="0" borderId="31" xfId="36" applyFont="1" applyFill="1" applyBorder="1" applyAlignment="1" applyProtection="1">
      <alignment horizontal="justify" vertical="center" wrapText="1"/>
    </xf>
    <xf numFmtId="0" fontId="7" fillId="5" borderId="10" xfId="16" applyFont="1" applyFill="1" applyBorder="1"/>
    <xf numFmtId="0" fontId="2" fillId="0" borderId="1" xfId="36" applyFont="1" applyFill="1" applyBorder="1" applyAlignment="1" applyProtection="1">
      <alignment horizontal="left" vertical="center" wrapText="1"/>
    </xf>
    <xf numFmtId="0" fontId="37" fillId="0" borderId="32" xfId="36" applyFont="1" applyFill="1" applyBorder="1" applyAlignment="1" applyProtection="1">
      <alignment horizontal="center" vertical="center" wrapText="1"/>
    </xf>
    <xf numFmtId="0" fontId="3" fillId="0" borderId="46" xfId="36" applyFont="1" applyFill="1" applyBorder="1" applyAlignment="1" applyProtection="1">
      <alignment horizontal="left" vertical="center" wrapText="1"/>
    </xf>
    <xf numFmtId="3" fontId="2" fillId="0" borderId="0" xfId="36" applyNumberFormat="1" applyFont="1" applyFill="1" applyBorder="1" applyAlignment="1" applyProtection="1">
      <alignment horizontal="right" vertical="center" wrapText="1"/>
    </xf>
    <xf numFmtId="164" fontId="2" fillId="0" borderId="0" xfId="3" applyNumberFormat="1" applyFont="1" applyFill="1" applyBorder="1" applyAlignment="1" applyProtection="1">
      <alignment horizontal="right" vertical="center"/>
    </xf>
    <xf numFmtId="166" fontId="2" fillId="5" borderId="43" xfId="3" applyNumberFormat="1" applyFont="1" applyFill="1" applyBorder="1" applyAlignment="1" applyProtection="1">
      <alignment horizontal="left" vertical="center"/>
    </xf>
    <xf numFmtId="164" fontId="2" fillId="0" borderId="3" xfId="3" applyNumberFormat="1" applyFont="1" applyFill="1" applyBorder="1" applyAlignment="1" applyProtection="1">
      <alignment horizontal="right" vertical="center"/>
    </xf>
    <xf numFmtId="166" fontId="2" fillId="5" borderId="42" xfId="3" applyNumberFormat="1" applyFont="1" applyFill="1" applyBorder="1" applyAlignment="1" applyProtection="1">
      <alignment horizontal="left" vertical="center"/>
    </xf>
    <xf numFmtId="164" fontId="3" fillId="6" borderId="47" xfId="36" applyNumberFormat="1" applyFont="1" applyFill="1" applyBorder="1" applyAlignment="1" applyProtection="1">
      <alignment horizontal="right" vertical="center"/>
    </xf>
    <xf numFmtId="0" fontId="3" fillId="0" borderId="7" xfId="36" applyFont="1" applyFill="1" applyBorder="1" applyAlignment="1" applyProtection="1">
      <alignment horizontal="center" vertical="center"/>
      <protection hidden="1"/>
    </xf>
    <xf numFmtId="0" fontId="3" fillId="0" borderId="36" xfId="36" applyFont="1" applyFill="1" applyBorder="1" applyAlignment="1" applyProtection="1">
      <alignment horizontal="center" vertical="center"/>
      <protection hidden="1"/>
    </xf>
    <xf numFmtId="0" fontId="10" fillId="2" borderId="46" xfId="16" applyFont="1" applyFill="1" applyBorder="1" applyAlignment="1">
      <alignment vertical="top"/>
    </xf>
    <xf numFmtId="0" fontId="2" fillId="0" borderId="1" xfId="36" applyFont="1" applyFill="1" applyBorder="1" applyAlignment="1" applyProtection="1">
      <alignment horizontal="left" vertical="center" wrapText="1"/>
    </xf>
    <xf numFmtId="164" fontId="2" fillId="0" borderId="20" xfId="36" applyNumberFormat="1" applyFont="1" applyFill="1" applyBorder="1" applyAlignment="1" applyProtection="1">
      <alignment horizontal="right" vertical="center" wrapText="1"/>
    </xf>
    <xf numFmtId="0" fontId="40" fillId="0" borderId="1" xfId="36" applyFont="1" applyFill="1" applyBorder="1" applyAlignment="1" applyProtection="1">
      <alignment horizontal="left" vertical="center" wrapText="1"/>
    </xf>
    <xf numFmtId="0" fontId="2" fillId="3" borderId="0" xfId="16" applyFont="1" applyFill="1" applyBorder="1"/>
    <xf numFmtId="0" fontId="44" fillId="3" borderId="0" xfId="17" applyFont="1" applyFill="1"/>
    <xf numFmtId="0" fontId="2" fillId="0" borderId="1" xfId="36" applyFont="1" applyFill="1" applyBorder="1" applyAlignment="1" applyProtection="1">
      <alignment horizontal="left" vertical="center" wrapText="1"/>
    </xf>
    <xf numFmtId="0" fontId="3" fillId="5" borderId="0" xfId="36" applyFont="1" applyFill="1" applyBorder="1" applyAlignment="1" applyProtection="1">
      <alignment horizontal="center" vertical="center"/>
      <protection hidden="1"/>
    </xf>
    <xf numFmtId="0" fontId="3" fillId="5" borderId="0" xfId="36" applyFont="1" applyFill="1" applyBorder="1" applyAlignment="1" applyProtection="1">
      <alignment horizontal="left" vertical="center" wrapText="1"/>
    </xf>
    <xf numFmtId="3" fontId="2" fillId="5" borderId="0" xfId="36" applyNumberFormat="1" applyFont="1" applyFill="1" applyBorder="1" applyAlignment="1" applyProtection="1">
      <alignment horizontal="right" vertical="center" wrapText="1"/>
    </xf>
    <xf numFmtId="164" fontId="2" fillId="5" borderId="0" xfId="3" applyNumberFormat="1" applyFont="1" applyFill="1" applyBorder="1" applyAlignment="1" applyProtection="1">
      <alignment horizontal="right" vertical="center"/>
    </xf>
    <xf numFmtId="164" fontId="3" fillId="5" borderId="0" xfId="36" applyNumberFormat="1" applyFont="1" applyFill="1" applyBorder="1" applyAlignment="1" applyProtection="1">
      <alignment horizontal="right" vertical="center"/>
    </xf>
    <xf numFmtId="166" fontId="2" fillId="5" borderId="0" xfId="3" applyNumberFormat="1" applyFont="1" applyFill="1" applyBorder="1" applyAlignment="1" applyProtection="1">
      <alignment horizontal="left" vertical="center"/>
    </xf>
    <xf numFmtId="0" fontId="3" fillId="5" borderId="45" xfId="36" applyFont="1" applyFill="1" applyBorder="1" applyAlignment="1" applyProtection="1">
      <alignment horizontal="left" vertical="center"/>
      <protection hidden="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0" fontId="2" fillId="3" borderId="0" xfId="16" applyFont="1" applyFill="1" applyAlignment="1">
      <alignment wrapText="1"/>
    </xf>
    <xf numFmtId="3" fontId="1" fillId="0" borderId="10" xfId="9" quotePrefix="1" applyNumberFormat="1" applyFill="1" applyBorder="1" applyAlignment="1" applyProtection="1">
      <alignment horizontal="right" vertical="center" wrapText="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164" fontId="2" fillId="0" borderId="15" xfId="36" quotePrefix="1" applyNumberFormat="1" applyFont="1" applyFill="1" applyBorder="1" applyAlignment="1" applyProtection="1">
      <alignment horizontal="right" vertical="center"/>
    </xf>
    <xf numFmtId="0" fontId="21" fillId="0" borderId="0" xfId="22" applyFont="1" applyFill="1" applyBorder="1" applyAlignment="1"/>
    <xf numFmtId="0" fontId="2" fillId="3" borderId="0" xfId="16" applyFont="1" applyFill="1" applyAlignment="1">
      <alignment vertical="top" wrapText="1"/>
    </xf>
    <xf numFmtId="3" fontId="3" fillId="7" borderId="4" xfId="36" applyNumberFormat="1" applyFont="1" applyFill="1" applyBorder="1" applyAlignment="1" applyProtection="1">
      <alignment horizontal="center" vertical="center" wrapText="1"/>
    </xf>
    <xf numFmtId="0" fontId="45" fillId="0" borderId="34" xfId="36" applyFont="1" applyFill="1" applyBorder="1" applyProtection="1">
      <alignment horizontal="left" vertical="center"/>
      <protection hidden="1"/>
    </xf>
    <xf numFmtId="0" fontId="3" fillId="0" borderId="7" xfId="36" applyFont="1" applyFill="1" applyBorder="1" applyAlignment="1" applyProtection="1">
      <alignment horizontal="left" vertical="top"/>
    </xf>
    <xf numFmtId="0" fontId="3" fillId="0" borderId="4" xfId="36" applyFont="1" applyFill="1" applyBorder="1" applyAlignment="1" applyProtection="1">
      <alignment horizontal="center" vertical="center" wrapText="1"/>
    </xf>
    <xf numFmtId="166" fontId="2" fillId="0" borderId="24" xfId="2" applyNumberFormat="1" applyFont="1" applyFill="1" applyBorder="1" applyAlignment="1" applyProtection="1">
      <alignment horizontal="left" vertical="center"/>
    </xf>
    <xf numFmtId="0" fontId="2" fillId="0" borderId="40" xfId="36" applyFont="1" applyFill="1" applyBorder="1" applyAlignment="1" applyProtection="1">
      <alignment horizontal="center" vertical="top"/>
      <protection hidden="1"/>
    </xf>
    <xf numFmtId="0" fontId="2" fillId="0" borderId="20" xfId="36" applyFont="1" applyFill="1" applyBorder="1" applyAlignment="1" applyProtection="1">
      <alignment horizontal="left" vertical="top"/>
    </xf>
    <xf numFmtId="0" fontId="2" fillId="0" borderId="20" xfId="36" applyFont="1" applyFill="1" applyBorder="1" applyProtection="1">
      <alignment horizontal="left" vertical="center"/>
      <protection hidden="1"/>
    </xf>
    <xf numFmtId="166" fontId="2" fillId="0" borderId="20" xfId="2" applyNumberFormat="1" applyFont="1" applyFill="1" applyBorder="1" applyAlignment="1" applyProtection="1">
      <alignment vertical="center"/>
    </xf>
    <xf numFmtId="0" fontId="2" fillId="0" borderId="21" xfId="16" applyFont="1" applyFill="1" applyBorder="1"/>
    <xf numFmtId="0" fontId="2" fillId="0" borderId="41" xfId="36" applyFont="1" applyFill="1" applyBorder="1" applyAlignment="1" applyProtection="1">
      <alignment horizontal="center" vertical="top"/>
      <protection hidden="1"/>
    </xf>
    <xf numFmtId="0" fontId="2" fillId="0" borderId="11" xfId="36" applyFont="1" applyFill="1" applyBorder="1" applyAlignment="1" applyProtection="1">
      <alignment horizontal="left" vertical="top"/>
    </xf>
    <xf numFmtId="0" fontId="2" fillId="0" borderId="11" xfId="36" applyFont="1" applyFill="1" applyBorder="1" applyProtection="1">
      <alignment horizontal="left" vertical="center"/>
      <protection hidden="1"/>
    </xf>
    <xf numFmtId="164" fontId="2" fillId="9" borderId="11" xfId="2" applyNumberFormat="1" applyFont="1" applyFill="1" applyBorder="1" applyAlignment="1" applyProtection="1">
      <alignment horizontal="right" vertical="center"/>
    </xf>
    <xf numFmtId="0" fontId="24" fillId="0" borderId="11" xfId="36" applyFont="1" applyFill="1" applyBorder="1" applyAlignment="1" applyProtection="1">
      <alignment horizontal="center" vertical="center"/>
    </xf>
    <xf numFmtId="166" fontId="2" fillId="0" borderId="11" xfId="2" applyNumberFormat="1" applyFont="1" applyFill="1" applyBorder="1" applyAlignment="1" applyProtection="1">
      <alignment vertical="center"/>
    </xf>
    <xf numFmtId="0" fontId="2" fillId="0" borderId="22" xfId="16" applyFont="1" applyFill="1" applyBorder="1"/>
    <xf numFmtId="166" fontId="2" fillId="0" borderId="34" xfId="2" applyNumberFormat="1" applyFont="1" applyFill="1" applyBorder="1" applyAlignment="1" applyProtection="1">
      <alignment horizontal="right" vertical="center"/>
    </xf>
    <xf numFmtId="166" fontId="3" fillId="5" borderId="48" xfId="2" applyNumberFormat="1" applyFont="1" applyFill="1" applyBorder="1" applyAlignment="1" applyProtection="1">
      <alignment horizontal="left" vertical="center"/>
    </xf>
    <xf numFmtId="0" fontId="10" fillId="0" borderId="49" xfId="22" applyFont="1" applyFill="1" applyBorder="1" applyAlignment="1">
      <alignment horizontal="justify" wrapText="1"/>
    </xf>
    <xf numFmtId="164" fontId="2" fillId="8" borderId="4" xfId="2" applyNumberFormat="1" applyFont="1" applyFill="1" applyBorder="1" applyAlignment="1" applyProtection="1">
      <alignment horizontal="center" vertical="center"/>
    </xf>
    <xf numFmtId="164" fontId="2" fillId="8" borderId="1" xfId="2" applyNumberFormat="1" applyFont="1" applyFill="1" applyBorder="1" applyAlignment="1" applyProtection="1">
      <alignment horizontal="center" vertical="center"/>
    </xf>
    <xf numFmtId="164" fontId="2" fillId="5" borderId="1" xfId="2" applyNumberFormat="1" applyFont="1" applyFill="1" applyBorder="1" applyAlignment="1" applyProtection="1">
      <alignment horizontal="center" vertical="center"/>
    </xf>
    <xf numFmtId="10" fontId="2" fillId="5" borderId="4" xfId="2" applyNumberFormat="1" applyFont="1" applyFill="1" applyBorder="1" applyAlignment="1" applyProtection="1">
      <alignment horizontal="center" vertical="center"/>
    </xf>
    <xf numFmtId="10" fontId="2" fillId="5" borderId="1" xfId="2" applyNumberFormat="1" applyFont="1" applyFill="1" applyBorder="1" applyAlignment="1" applyProtection="1">
      <alignment horizontal="center" vertical="center"/>
    </xf>
    <xf numFmtId="164" fontId="2" fillId="5" borderId="4" xfId="2" applyNumberFormat="1" applyFont="1" applyFill="1" applyBorder="1" applyAlignment="1" applyProtection="1">
      <alignment horizontal="center" vertical="center"/>
    </xf>
    <xf numFmtId="164" fontId="2" fillId="8" borderId="32" xfId="2" applyNumberFormat="1" applyFont="1" applyFill="1" applyBorder="1" applyAlignment="1" applyProtection="1">
      <alignment horizontal="center" vertical="center" wrapText="1"/>
    </xf>
    <xf numFmtId="164" fontId="2" fillId="8" borderId="3" xfId="2" applyNumberFormat="1" applyFont="1" applyFill="1" applyBorder="1" applyAlignment="1" applyProtection="1">
      <alignment horizontal="center" vertical="center" wrapText="1"/>
    </xf>
    <xf numFmtId="167" fontId="2" fillId="5" borderId="1" xfId="2" applyNumberFormat="1" applyFont="1" applyFill="1" applyBorder="1" applyAlignment="1" applyProtection="1">
      <alignment horizontal="center" vertical="center"/>
    </xf>
    <xf numFmtId="168" fontId="2" fillId="5" borderId="4" xfId="2" applyNumberFormat="1" applyFont="1" applyFill="1" applyBorder="1" applyAlignment="1" applyProtection="1">
      <alignment horizontal="center" vertical="center"/>
    </xf>
    <xf numFmtId="0" fontId="2" fillId="3" borderId="24" xfId="16" applyFont="1" applyFill="1" applyBorder="1" applyAlignment="1">
      <alignment horizontal="center"/>
    </xf>
    <xf numFmtId="164" fontId="2" fillId="5" borderId="5" xfId="2" applyNumberFormat="1" applyFont="1" applyFill="1" applyBorder="1" applyAlignment="1" applyProtection="1">
      <alignment horizontal="center" vertical="center"/>
    </xf>
    <xf numFmtId="164" fontId="2" fillId="5" borderId="31" xfId="2" applyNumberFormat="1" applyFont="1" applyFill="1" applyBorder="1" applyAlignment="1" applyProtection="1">
      <alignment horizontal="center" vertical="center"/>
    </xf>
    <xf numFmtId="0" fontId="2" fillId="3" borderId="30" xfId="16" applyFont="1" applyFill="1" applyBorder="1" applyAlignment="1">
      <alignment horizontal="center"/>
    </xf>
    <xf numFmtId="0" fontId="2" fillId="5" borderId="0" xfId="22" applyFont="1" applyFill="1" applyAlignment="1" applyProtection="1">
      <alignment vertical="top"/>
      <protection locked="0"/>
    </xf>
    <xf numFmtId="0" fontId="48" fillId="5" borderId="0" xfId="22" applyFont="1" applyFill="1" applyProtection="1">
      <protection locked="0"/>
    </xf>
    <xf numFmtId="0" fontId="49" fillId="5" borderId="0" xfId="22" applyFont="1" applyFill="1" applyAlignment="1" applyProtection="1">
      <alignment horizontal="left"/>
      <protection locked="0"/>
    </xf>
    <xf numFmtId="0" fontId="49" fillId="0" borderId="0" xfId="22" applyFont="1" applyAlignment="1" applyProtection="1">
      <alignment horizontal="left"/>
      <protection locked="0"/>
    </xf>
    <xf numFmtId="0" fontId="48" fillId="0" borderId="0" xfId="22" applyFont="1" applyProtection="1">
      <protection locked="0"/>
    </xf>
    <xf numFmtId="0" fontId="50" fillId="0" borderId="0" xfId="22" applyFont="1" applyAlignment="1">
      <alignment vertical="center"/>
    </xf>
    <xf numFmtId="0" fontId="48" fillId="0" borderId="0" xfId="22" applyFont="1" applyAlignment="1">
      <alignment vertical="center"/>
    </xf>
    <xf numFmtId="0" fontId="48" fillId="0" borderId="50" xfId="22" applyFont="1" applyBorder="1" applyAlignment="1">
      <alignment vertical="center"/>
    </xf>
    <xf numFmtId="0" fontId="48" fillId="0" borderId="50" xfId="22" applyFont="1" applyBorder="1" applyProtection="1">
      <protection locked="0"/>
    </xf>
    <xf numFmtId="0" fontId="49" fillId="0" borderId="0" xfId="22" applyFont="1" applyAlignment="1">
      <alignment vertical="center"/>
    </xf>
    <xf numFmtId="0" fontId="48" fillId="0" borderId="0" xfId="22" applyFont="1" applyAlignment="1">
      <alignment vertical="top" wrapText="1"/>
    </xf>
    <xf numFmtId="0" fontId="49" fillId="0" borderId="0" xfId="22" applyFont="1" applyAlignment="1">
      <alignment horizontal="left" vertical="top" wrapText="1"/>
    </xf>
    <xf numFmtId="0" fontId="53" fillId="0" borderId="0" xfId="22" applyFont="1" applyProtection="1">
      <protection locked="0"/>
    </xf>
    <xf numFmtId="0" fontId="1" fillId="3" borderId="0" xfId="9" applyFill="1" applyAlignment="1" applyProtection="1">
      <alignment vertical="center"/>
    </xf>
    <xf numFmtId="0" fontId="54" fillId="0" borderId="0" xfId="22" applyFont="1" applyProtection="1">
      <protection locked="0"/>
    </xf>
    <xf numFmtId="0" fontId="54" fillId="0" borderId="0" xfId="22" applyFont="1" applyAlignment="1">
      <alignment horizontal="right" vertical="top"/>
    </xf>
    <xf numFmtId="0" fontId="56" fillId="0" borderId="0" xfId="22" applyFont="1" applyAlignment="1">
      <alignment horizontal="left" vertical="top" wrapText="1"/>
    </xf>
    <xf numFmtId="0" fontId="54" fillId="0" borderId="0" xfId="22" applyFont="1" applyAlignment="1">
      <alignment horizontal="right" vertical="center"/>
    </xf>
    <xf numFmtId="0" fontId="57" fillId="0" borderId="0" xfId="9" applyFont="1" applyFill="1" applyAlignment="1" applyProtection="1">
      <alignment vertical="top" wrapText="1"/>
    </xf>
    <xf numFmtId="0" fontId="58" fillId="5" borderId="0" xfId="22" applyFont="1" applyFill="1" applyAlignment="1" applyProtection="1">
      <alignment vertical="top"/>
      <protection locked="0"/>
    </xf>
    <xf numFmtId="0" fontId="53" fillId="5" borderId="0" xfId="22" applyFont="1" applyFill="1" applyProtection="1">
      <protection locked="0"/>
    </xf>
    <xf numFmtId="0" fontId="58" fillId="0" borderId="0" xfId="22" applyFont="1"/>
    <xf numFmtId="0" fontId="59" fillId="0" borderId="0" xfId="10" applyFont="1" applyFill="1" applyAlignment="1" applyProtection="1"/>
    <xf numFmtId="0" fontId="57" fillId="0" borderId="0" xfId="9" applyFont="1" applyFill="1" applyAlignment="1" applyProtection="1">
      <alignment vertical="top"/>
    </xf>
    <xf numFmtId="0" fontId="57" fillId="0" borderId="0" xfId="9" applyFont="1" applyAlignment="1" applyProtection="1">
      <alignment horizontal="left" vertical="center" wrapText="1"/>
      <protection locked="0"/>
    </xf>
    <xf numFmtId="0" fontId="57" fillId="0" borderId="0" xfId="9" applyFont="1" applyAlignment="1" applyProtection="1">
      <alignment vertical="top"/>
      <protection locked="0"/>
    </xf>
    <xf numFmtId="0" fontId="7" fillId="0" borderId="0" xfId="22" applyFont="1" applyFill="1" applyAlignment="1">
      <alignment horizontal="left"/>
    </xf>
    <xf numFmtId="0" fontId="7" fillId="0" borderId="0" xfId="22" applyFont="1" applyFill="1" applyAlignment="1">
      <alignment horizontal="center"/>
    </xf>
    <xf numFmtId="0" fontId="3" fillId="0" borderId="0" xfId="22" applyFont="1" applyFill="1" applyAlignment="1" applyProtection="1">
      <alignment horizontal="center"/>
    </xf>
    <xf numFmtId="0" fontId="7" fillId="0" borderId="0" xfId="22" applyFont="1" applyFill="1" applyBorder="1" applyAlignment="1" applyProtection="1">
      <alignment horizontal="center"/>
    </xf>
    <xf numFmtId="3" fontId="14" fillId="2" borderId="0" xfId="34" applyNumberFormat="1" applyFont="1" applyFill="1" applyBorder="1" applyAlignment="1">
      <alignment horizontal="center" vertical="center" wrapText="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3" fontId="13" fillId="2" borderId="0" xfId="34" applyNumberFormat="1" applyFont="1" applyFill="1" applyBorder="1" applyAlignment="1">
      <alignment horizontal="center" vertical="top" wrapText="1"/>
    </xf>
    <xf numFmtId="0" fontId="32" fillId="2" borderId="0" xfId="34" applyFont="1" applyFill="1" applyBorder="1" applyAlignment="1">
      <alignment horizontal="justify" vertical="top" wrapText="1"/>
    </xf>
    <xf numFmtId="0" fontId="2" fillId="3" borderId="0" xfId="16" applyFont="1" applyFill="1" applyAlignment="1">
      <alignment horizontal="justify" vertical="top" wrapText="1"/>
    </xf>
    <xf numFmtId="0" fontId="2" fillId="0" borderId="2" xfId="36" applyFont="1" applyFill="1" applyBorder="1" applyAlignment="1" applyProtection="1">
      <alignment horizontal="left" vertical="center" wrapText="1"/>
    </xf>
    <xf numFmtId="0" fontId="3" fillId="0" borderId="1" xfId="36" applyFont="1" applyFill="1" applyBorder="1" applyAlignment="1" applyProtection="1">
      <alignment horizontal="left" vertical="center" wrapText="1"/>
    </xf>
    <xf numFmtId="0" fontId="3" fillId="0" borderId="2" xfId="36" applyFont="1" applyFill="1" applyBorder="1" applyAlignment="1" applyProtection="1">
      <alignment horizontal="left" vertical="center" wrapText="1"/>
    </xf>
    <xf numFmtId="0" fontId="2" fillId="0" borderId="31" xfId="36" applyFont="1" applyFill="1" applyBorder="1" applyAlignment="1" applyProtection="1">
      <alignment horizontal="left" vertical="center" wrapText="1"/>
    </xf>
    <xf numFmtId="0" fontId="2" fillId="0" borderId="3" xfId="36" applyFont="1" applyFill="1" applyBorder="1" applyAlignment="1" applyProtection="1">
      <alignment horizontal="left" vertical="center" wrapText="1"/>
    </xf>
    <xf numFmtId="0" fontId="1" fillId="2" borderId="0" xfId="9" applyFill="1" applyBorder="1" applyAlignment="1" applyProtection="1">
      <alignment horizontal="center" vertical="center" wrapText="1"/>
    </xf>
    <xf numFmtId="164" fontId="2" fillId="5" borderId="1" xfId="2" applyNumberFormat="1" applyFont="1" applyFill="1" applyBorder="1" applyAlignment="1" applyProtection="1">
      <alignment horizontal="center" vertical="center" wrapText="1"/>
    </xf>
    <xf numFmtId="164" fontId="2" fillId="5" borderId="10" xfId="2" applyNumberFormat="1" applyFont="1" applyFill="1" applyBorder="1" applyAlignment="1" applyProtection="1">
      <alignment horizontal="center" vertical="center" wrapText="1"/>
    </xf>
    <xf numFmtId="164" fontId="2" fillId="5" borderId="2" xfId="2" applyNumberFormat="1" applyFont="1" applyFill="1" applyBorder="1" applyAlignment="1" applyProtection="1">
      <alignment horizontal="center" vertical="center" wrapText="1"/>
    </xf>
    <xf numFmtId="0" fontId="0" fillId="0" borderId="2" xfId="0" applyBorder="1" applyAlignment="1">
      <alignment vertical="center"/>
    </xf>
    <xf numFmtId="0" fontId="2" fillId="3" borderId="0" xfId="16" applyFont="1" applyFill="1" applyAlignment="1">
      <alignment horizontal="left" vertical="top" wrapText="1"/>
    </xf>
    <xf numFmtId="164" fontId="2" fillId="5" borderId="31" xfId="2" applyNumberFormat="1" applyFont="1" applyFill="1" applyBorder="1" applyAlignment="1" applyProtection="1">
      <alignment horizontal="center" vertical="center" wrapText="1"/>
    </xf>
    <xf numFmtId="164" fontId="2" fillId="5" borderId="3" xfId="2" applyNumberFormat="1" applyFont="1" applyFill="1" applyBorder="1" applyAlignment="1" applyProtection="1">
      <alignment horizontal="center" vertical="center" wrapText="1"/>
    </xf>
    <xf numFmtId="0" fontId="14" fillId="2" borderId="0" xfId="34" applyFont="1" applyFill="1" applyBorder="1" applyAlignment="1">
      <alignment horizontal="center" vertical="center" wrapText="1"/>
    </xf>
    <xf numFmtId="0" fontId="3" fillId="0" borderId="1" xfId="36" applyFont="1" applyFill="1" applyBorder="1" applyAlignment="1" applyProtection="1">
      <alignment horizontal="center" vertical="center" wrapText="1"/>
    </xf>
    <xf numFmtId="0" fontId="3" fillId="0" borderId="2" xfId="36" applyFont="1" applyFill="1" applyBorder="1" applyAlignment="1" applyProtection="1">
      <alignment horizontal="center" vertical="center" wrapText="1"/>
    </xf>
    <xf numFmtId="0" fontId="48" fillId="0" borderId="0" xfId="22" applyFont="1" applyAlignment="1">
      <alignment horizontal="left" vertical="top" wrapText="1"/>
    </xf>
    <xf numFmtId="0" fontId="10" fillId="0" borderId="0" xfId="22" applyFont="1" applyFill="1" applyAlignment="1">
      <alignment horizontal="left" vertical="top" wrapText="1"/>
    </xf>
    <xf numFmtId="0" fontId="10" fillId="0" borderId="0" xfId="22" applyFont="1" applyAlignment="1">
      <alignment horizontal="left" vertical="top" wrapText="1"/>
    </xf>
    <xf numFmtId="0" fontId="52" fillId="0" borderId="0" xfId="22" applyFont="1" applyAlignment="1">
      <alignment horizontal="left" vertical="top" wrapText="1"/>
    </xf>
    <xf numFmtId="0" fontId="54" fillId="0" borderId="0" xfId="22" applyFont="1" applyAlignment="1" applyProtection="1">
      <alignment horizontal="left" vertical="top"/>
      <protection locked="0"/>
    </xf>
    <xf numFmtId="0" fontId="62" fillId="0" borderId="0" xfId="22" applyFont="1" applyAlignment="1" applyProtection="1">
      <alignment horizontal="left" vertical="top"/>
      <protection locked="0"/>
    </xf>
    <xf numFmtId="0" fontId="55" fillId="0" borderId="0" xfId="22" applyFont="1" applyAlignment="1" applyProtection="1">
      <alignment horizontal="left" vertical="top" wrapText="1"/>
      <protection locked="0"/>
    </xf>
    <xf numFmtId="0" fontId="49" fillId="0" borderId="0" xfId="22" applyFont="1" applyAlignment="1">
      <alignment horizontal="left" vertical="top" wrapText="1"/>
    </xf>
    <xf numFmtId="0" fontId="54" fillId="0" borderId="0" xfId="22" applyFont="1" applyAlignment="1" applyProtection="1">
      <alignment horizontal="left" vertical="top" wrapText="1"/>
      <protection locked="0"/>
    </xf>
    <xf numFmtId="0" fontId="60" fillId="0" borderId="0" xfId="22" applyFont="1" applyAlignment="1" applyProtection="1">
      <alignment horizontal="left" vertical="top" wrapText="1"/>
      <protection locked="0"/>
    </xf>
    <xf numFmtId="0" fontId="62" fillId="0" borderId="0" xfId="22" applyFont="1" applyAlignment="1" applyProtection="1">
      <alignment horizontal="left" vertical="top" wrapText="1"/>
      <protection locked="0"/>
    </xf>
  </cellXfs>
  <cellStyles count="39">
    <cellStyle name="Ezres 2" xfId="1" xr:uid="{00000000-0005-0000-0000-000000000000}"/>
    <cellStyle name="Ezres 3" xfId="2" xr:uid="{00000000-0005-0000-0000-000001000000}"/>
    <cellStyle name="Ezres 4" xfId="3" xr:uid="{00000000-0005-0000-0000-000002000000}"/>
    <cellStyle name="Ezres 5" xfId="4" xr:uid="{00000000-0005-0000-0000-000003000000}"/>
    <cellStyle name="Ezres 6" xfId="5" xr:uid="{00000000-0005-0000-0000-000004000000}"/>
    <cellStyle name="Ezres 6 2" xfId="6" xr:uid="{00000000-0005-0000-0000-000005000000}"/>
    <cellStyle name="Ezres 7" xfId="7" xr:uid="{00000000-0005-0000-0000-000006000000}"/>
    <cellStyle name="Ezres 7 2" xfId="8" xr:uid="{00000000-0005-0000-0000-000007000000}"/>
    <cellStyle name="Hivatkozás" xfId="9" builtinId="8"/>
    <cellStyle name="Hivatkozás 2" xfId="10" xr:uid="{00000000-0005-0000-0000-000009000000}"/>
    <cellStyle name="Hivatkozás 2 2" xfId="11" xr:uid="{00000000-0005-0000-0000-00000A000000}"/>
    <cellStyle name="Hivatkozás 3" xfId="12" xr:uid="{00000000-0005-0000-0000-00000B000000}"/>
    <cellStyle name="Normál" xfId="0" builtinId="0"/>
    <cellStyle name="Normál 10" xfId="13" xr:uid="{00000000-0005-0000-0000-00000D000000}"/>
    <cellStyle name="Normál 11" xfId="14" xr:uid="{00000000-0005-0000-0000-00000E000000}"/>
    <cellStyle name="Normál 12" xfId="15" xr:uid="{00000000-0005-0000-0000-00000F000000}"/>
    <cellStyle name="Normál 2" xfId="16" xr:uid="{00000000-0005-0000-0000-000010000000}"/>
    <cellStyle name="Normál 2 2" xfId="17" xr:uid="{00000000-0005-0000-0000-000011000000}"/>
    <cellStyle name="Normál 2 3" xfId="18" xr:uid="{00000000-0005-0000-0000-000012000000}"/>
    <cellStyle name="Normál 2 4" xfId="19" xr:uid="{00000000-0005-0000-0000-000013000000}"/>
    <cellStyle name="Normál 2 5" xfId="20" xr:uid="{00000000-0005-0000-0000-000014000000}"/>
    <cellStyle name="Normál 2_JAVÍTÁS KM-AII_2011_Targyi_eszkozok" xfId="21" xr:uid="{00000000-0005-0000-0000-000015000000}"/>
    <cellStyle name="Normál 3" xfId="22" xr:uid="{00000000-0005-0000-0000-000016000000}"/>
    <cellStyle name="Normál 3 2" xfId="23" xr:uid="{00000000-0005-0000-0000-000017000000}"/>
    <cellStyle name="Normál 3 2 2" xfId="24" xr:uid="{00000000-0005-0000-0000-000018000000}"/>
    <cellStyle name="Normál 3 3" xfId="25" xr:uid="{00000000-0005-0000-0000-000019000000}"/>
    <cellStyle name="Normál 4" xfId="26" xr:uid="{00000000-0005-0000-0000-00001A000000}"/>
    <cellStyle name="Normál 4 2" xfId="27" xr:uid="{00000000-0005-0000-0000-00001B000000}"/>
    <cellStyle name="Normál 5" xfId="28" xr:uid="{00000000-0005-0000-0000-00001C000000}"/>
    <cellStyle name="Normál 6" xfId="29" xr:uid="{00000000-0005-0000-0000-00001D000000}"/>
    <cellStyle name="Normál 7" xfId="30" xr:uid="{00000000-0005-0000-0000-00001E000000}"/>
    <cellStyle name="Normál 8" xfId="31" xr:uid="{00000000-0005-0000-0000-00001F000000}"/>
    <cellStyle name="Normál 9" xfId="32" xr:uid="{00000000-0005-0000-0000-000020000000}"/>
    <cellStyle name="Normal_1997os osztalékkorlát" xfId="33" xr:uid="{00000000-0005-0000-0000-000021000000}"/>
    <cellStyle name="Normál_Dunacargo - forgalmi - A 2004-2005-05-25" xfId="34" xr:uid="{00000000-0005-0000-0000-000022000000}"/>
    <cellStyle name="Normal_MERLEG1" xfId="35" xr:uid="{00000000-0005-0000-0000-000023000000}"/>
    <cellStyle name="Normál_MUNKALAP" xfId="36" xr:uid="{00000000-0005-0000-0000-000024000000}"/>
    <cellStyle name="Standard_BRPRINT" xfId="37" xr:uid="{00000000-0005-0000-0000-000025000000}"/>
    <cellStyle name="Százalék 2" xfId="38" xr:uid="{00000000-0005-0000-0000-000026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pageSetUpPr fitToPage="1"/>
  </sheetPr>
  <dimension ref="A1:G28"/>
  <sheetViews>
    <sheetView showGridLines="0" tabSelected="1" zoomScaleNormal="100" workbookViewId="0"/>
  </sheetViews>
  <sheetFormatPr defaultColWidth="9.109375" defaultRowHeight="13.8" x14ac:dyDescent="0.3"/>
  <cols>
    <col min="1" max="1" width="9.109375" style="32"/>
    <col min="2" max="2" width="12" style="32" customWidth="1"/>
    <col min="3" max="3" width="63.5546875" style="143" customWidth="1"/>
    <col min="4" max="4" width="16.77734375" style="41" customWidth="1"/>
    <col min="5" max="16384" width="9.109375" style="32"/>
  </cols>
  <sheetData>
    <row r="1" spans="1:7" ht="15" customHeight="1" x14ac:dyDescent="0.3">
      <c r="A1" s="291" t="s">
        <v>145</v>
      </c>
      <c r="B1" s="291"/>
      <c r="C1" s="291"/>
      <c r="D1" s="291"/>
      <c r="G1" s="36"/>
    </row>
    <row r="2" spans="1:7" ht="15" customHeight="1" x14ac:dyDescent="0.3">
      <c r="A2" s="292" t="s">
        <v>9</v>
      </c>
      <c r="B2" s="292"/>
      <c r="C2" s="292"/>
      <c r="D2" s="292"/>
      <c r="G2" s="36"/>
    </row>
    <row r="3" spans="1:7" ht="16.5" customHeight="1" x14ac:dyDescent="0.3">
      <c r="A3" s="292" t="s">
        <v>63</v>
      </c>
      <c r="B3" s="292"/>
      <c r="C3" s="292"/>
      <c r="D3" s="292"/>
      <c r="G3" s="36"/>
    </row>
    <row r="4" spans="1:7" ht="12.75" customHeight="1" x14ac:dyDescent="0.3">
      <c r="A4" s="33"/>
      <c r="B4" s="33"/>
      <c r="C4" s="137"/>
      <c r="D4" s="34"/>
      <c r="G4" s="36"/>
    </row>
    <row r="5" spans="1:7" ht="15" customHeight="1" x14ac:dyDescent="0.3">
      <c r="A5" s="293">
        <f>Alapa!C17</f>
        <v>0</v>
      </c>
      <c r="B5" s="293"/>
      <c r="C5" s="293"/>
      <c r="D5" s="293"/>
      <c r="G5" s="36"/>
    </row>
    <row r="6" spans="1:7" ht="15" customHeight="1" x14ac:dyDescent="0.3">
      <c r="A6" s="293" t="str">
        <f>IF(Alapa!C18=0," ",Alapa!C18)</f>
        <v xml:space="preserve"> </v>
      </c>
      <c r="B6" s="293"/>
      <c r="C6" s="293"/>
      <c r="D6" s="293"/>
    </row>
    <row r="7" spans="1:7" ht="16.5" customHeight="1" x14ac:dyDescent="0.3">
      <c r="A7" s="294">
        <f>Alapa!C25</f>
        <v>0</v>
      </c>
      <c r="B7" s="294"/>
      <c r="C7" s="294"/>
      <c r="D7" s="294"/>
    </row>
    <row r="8" spans="1:7" ht="24.9" customHeight="1" x14ac:dyDescent="0.3">
      <c r="A8" s="134" t="s">
        <v>4</v>
      </c>
      <c r="B8" s="33"/>
      <c r="C8" s="139"/>
      <c r="D8" s="7"/>
    </row>
    <row r="9" spans="1:7" ht="24.9" customHeight="1" x14ac:dyDescent="0.3">
      <c r="A9" s="136" t="s">
        <v>8</v>
      </c>
      <c r="B9" s="33"/>
      <c r="C9" s="139"/>
      <c r="D9" s="45" t="s">
        <v>5</v>
      </c>
    </row>
    <row r="10" spans="1:7" ht="24.9" customHeight="1" x14ac:dyDescent="0.3">
      <c r="A10" s="136" t="s">
        <v>6</v>
      </c>
      <c r="B10" s="33"/>
      <c r="C10" s="139"/>
      <c r="D10" s="18" t="s">
        <v>7</v>
      </c>
    </row>
    <row r="11" spans="1:7" ht="24.9" customHeight="1" x14ac:dyDescent="0.3">
      <c r="A11" s="136" t="s">
        <v>15</v>
      </c>
      <c r="B11" s="33"/>
      <c r="C11" s="139"/>
      <c r="D11" s="46" t="s">
        <v>59</v>
      </c>
    </row>
    <row r="12" spans="1:7" ht="24.9" customHeight="1" x14ac:dyDescent="0.3">
      <c r="A12" s="136" t="s">
        <v>122</v>
      </c>
      <c r="B12" s="33"/>
      <c r="C12" s="139"/>
      <c r="D12" s="190" t="s">
        <v>123</v>
      </c>
    </row>
    <row r="13" spans="1:7" ht="24.9" customHeight="1" x14ac:dyDescent="0.3">
      <c r="A13" s="136" t="s">
        <v>71</v>
      </c>
      <c r="B13" s="33"/>
      <c r="C13" s="139"/>
      <c r="D13" s="151" t="s">
        <v>70</v>
      </c>
    </row>
    <row r="14" spans="1:7" x14ac:dyDescent="0.3">
      <c r="A14" s="150"/>
      <c r="B14" s="33"/>
      <c r="C14" s="138"/>
      <c r="D14" s="35"/>
      <c r="E14" s="148"/>
      <c r="F14" s="149"/>
    </row>
    <row r="15" spans="1:7" x14ac:dyDescent="0.3">
      <c r="A15" s="33"/>
      <c r="B15" s="33"/>
      <c r="C15" s="138"/>
      <c r="D15" s="35"/>
      <c r="E15" s="148"/>
      <c r="F15" s="149"/>
    </row>
    <row r="16" spans="1:7" ht="14.4" x14ac:dyDescent="0.3">
      <c r="A16" s="37" t="s">
        <v>10</v>
      </c>
      <c r="B16" s="37" t="s">
        <v>11</v>
      </c>
      <c r="C16" s="140" t="s">
        <v>12</v>
      </c>
      <c r="D16" s="37" t="s">
        <v>13</v>
      </c>
      <c r="E16" s="148"/>
      <c r="F16" s="149"/>
    </row>
    <row r="17" spans="1:4" ht="14.4" x14ac:dyDescent="0.3">
      <c r="A17" s="38" t="s">
        <v>14</v>
      </c>
      <c r="B17" s="39"/>
      <c r="C17" s="141"/>
      <c r="D17" s="38"/>
    </row>
    <row r="18" spans="1:4" ht="17.25" customHeight="1" x14ac:dyDescent="0.3">
      <c r="A18" s="40"/>
      <c r="B18" s="40" t="s">
        <v>61</v>
      </c>
      <c r="C18" s="142" t="s">
        <v>62</v>
      </c>
      <c r="D18" s="38"/>
    </row>
    <row r="19" spans="1:4" ht="17.25" customHeight="1" x14ac:dyDescent="0.3">
      <c r="A19" s="40"/>
      <c r="B19" s="135" t="s">
        <v>60</v>
      </c>
      <c r="C19" s="142" t="s">
        <v>131</v>
      </c>
      <c r="D19" s="145" t="s">
        <v>559</v>
      </c>
    </row>
    <row r="20" spans="1:4" ht="17.25" customHeight="1" x14ac:dyDescent="0.3">
      <c r="A20" s="40"/>
      <c r="B20" s="135" t="s">
        <v>60</v>
      </c>
      <c r="C20" s="140" t="s">
        <v>103</v>
      </c>
      <c r="D20" s="145" t="s">
        <v>557</v>
      </c>
    </row>
    <row r="21" spans="1:4" ht="17.25" customHeight="1" x14ac:dyDescent="0.3">
      <c r="A21" s="40"/>
      <c r="B21" s="135" t="s">
        <v>60</v>
      </c>
      <c r="C21" s="140" t="s">
        <v>104</v>
      </c>
      <c r="D21" s="145" t="s">
        <v>560</v>
      </c>
    </row>
    <row r="22" spans="1:4" ht="17.25" customHeight="1" x14ac:dyDescent="0.3">
      <c r="A22" s="40"/>
      <c r="B22" s="135" t="s">
        <v>60</v>
      </c>
      <c r="C22" s="140" t="s">
        <v>107</v>
      </c>
      <c r="D22" s="145" t="s">
        <v>561</v>
      </c>
    </row>
    <row r="23" spans="1:4" ht="17.25" customHeight="1" x14ac:dyDescent="0.3">
      <c r="A23" s="40"/>
      <c r="B23" s="135" t="s">
        <v>60</v>
      </c>
      <c r="C23" s="140" t="s">
        <v>102</v>
      </c>
      <c r="D23" s="145" t="s">
        <v>555</v>
      </c>
    </row>
    <row r="24" spans="1:4" ht="17.25" customHeight="1" x14ac:dyDescent="0.3">
      <c r="A24" s="40"/>
      <c r="B24" s="135" t="s">
        <v>60</v>
      </c>
      <c r="C24" s="140" t="s">
        <v>108</v>
      </c>
      <c r="D24" s="145" t="s">
        <v>553</v>
      </c>
    </row>
    <row r="25" spans="1:4" ht="17.25" customHeight="1" x14ac:dyDescent="0.3">
      <c r="A25" s="229"/>
      <c r="B25" s="135" t="s">
        <v>60</v>
      </c>
      <c r="C25" s="250" t="s">
        <v>209</v>
      </c>
      <c r="D25" s="145" t="s">
        <v>550</v>
      </c>
    </row>
    <row r="26" spans="1:4" ht="17.25" customHeight="1" x14ac:dyDescent="0.3">
      <c r="A26" s="40"/>
      <c r="B26" s="135" t="s">
        <v>60</v>
      </c>
      <c r="C26" s="250" t="s">
        <v>562</v>
      </c>
      <c r="D26" s="145" t="s">
        <v>549</v>
      </c>
    </row>
    <row r="27" spans="1:4" ht="17.25" customHeight="1" x14ac:dyDescent="0.3">
      <c r="A27" s="229"/>
      <c r="B27" s="135" t="s">
        <v>60</v>
      </c>
      <c r="C27" s="250" t="s">
        <v>563</v>
      </c>
      <c r="D27" s="145" t="s">
        <v>548</v>
      </c>
    </row>
    <row r="28" spans="1:4" ht="17.25" customHeight="1" x14ac:dyDescent="0.3">
      <c r="A28" s="229"/>
      <c r="B28" s="135" t="s">
        <v>60</v>
      </c>
      <c r="C28" s="250" t="s">
        <v>546</v>
      </c>
      <c r="D28" s="145" t="s">
        <v>547</v>
      </c>
    </row>
  </sheetData>
  <mergeCells count="5">
    <mergeCell ref="A3:D3"/>
    <mergeCell ref="A5:D5"/>
    <mergeCell ref="A6:D6"/>
    <mergeCell ref="A7:D7"/>
    <mergeCell ref="A2:D2"/>
  </mergeCells>
  <hyperlinks>
    <hyperlink ref="D19" location="'KA-03-29-01'!A1" display="KA-03-29-01" xr:uid="{00000000-0004-0000-0000-000000000000}"/>
    <hyperlink ref="D20:D24" location="'AT-02-00'!A1" display="AT-02-00" xr:uid="{00000000-0004-0000-0000-000001000000}"/>
    <hyperlink ref="D20" location="'KA-03-29-03'!A1" display="KA-03-29-03" xr:uid="{00000000-0004-0000-0000-000002000000}"/>
    <hyperlink ref="D21" location="'KA-03-29-04'!A1" display="KA-03-29-04" xr:uid="{00000000-0004-0000-0000-000003000000}"/>
    <hyperlink ref="D23" location="'KA-03-29-01-04'!A1" display="KA-03-29-01-04" xr:uid="{00000000-0004-0000-0000-000004000000}"/>
    <hyperlink ref="D24" location="'KA-03-29-01-05'!A1" display="KA-03-29-01-05" xr:uid="{00000000-0004-0000-0000-000006000000}"/>
    <hyperlink ref="D25" location="'KA-03-29-01-07'!A1" display="KA-03-29-01-07" xr:uid="{B663A028-A635-4F97-B400-92446E36E067}"/>
    <hyperlink ref="D26" location="'KA-03-29-ATP-01'!A1" display="KA-03-29-ATP-01" xr:uid="{82305078-0C66-4091-89FA-6260D9C09E0B}"/>
    <hyperlink ref="D27" location="'KA-03-29-ATP-KV'!A1" display="KA-03-29-ATP-KV" xr:uid="{0E5DA292-6D0C-4034-9D17-3FF2B6413597}"/>
    <hyperlink ref="D28" location="jogszabályok!A1" display="Jogaszbályok" xr:uid="{043E4A0F-19EE-4DB9-AC9D-D4C55A76E5D9}"/>
    <hyperlink ref="D22" location="'KA-03-29-05-01'!A1" display="KA-03-05-01" xr:uid="{99368C6E-9C8D-4D3C-97E2-E16DC0C70A0A}"/>
  </hyperlinks>
  <pageMargins left="0.78740157480314965" right="0.78740157480314965" top="1.3779527559055118" bottom="0.98425196850393704" header="0.70866141732283472" footer="0.51181102362204722"/>
  <pageSetup paperSize="9" scale="91" orientation="portrait" r:id="rId1"/>
  <headerFooter alignWithMargins="0">
    <oddHeader xml:space="preserve">&amp;C&amp;"Arial CE,Félkövér" </oddHead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7775A-DC78-4637-BC29-91ED7676BDB8}">
  <sheetPr>
    <pageSetUpPr fitToPage="1"/>
  </sheetPr>
  <dimension ref="A1:K31"/>
  <sheetViews>
    <sheetView showGridLines="0" zoomScaleNormal="100" workbookViewId="0"/>
  </sheetViews>
  <sheetFormatPr defaultColWidth="8.88671875" defaultRowHeight="13.8" x14ac:dyDescent="0.3"/>
  <cols>
    <col min="1" max="1" width="4.88671875" style="19" customWidth="1"/>
    <col min="2" max="2" width="42.6640625" style="19" customWidth="1"/>
    <col min="3" max="3" width="16.5546875" style="19" customWidth="1"/>
    <col min="4" max="4" width="21.33203125" style="19" customWidth="1"/>
    <col min="5" max="5" width="10.5546875" style="19" customWidth="1"/>
    <col min="6" max="6" width="21.5546875" style="19" customWidth="1"/>
    <col min="7" max="7" width="18.6640625" style="19" customWidth="1"/>
    <col min="8" max="8" width="17.44140625" style="19" customWidth="1"/>
    <col min="9" max="9" width="18.88671875" style="19" customWidth="1"/>
    <col min="10" max="10" width="10" style="19" bestFit="1" customWidth="1"/>
    <col min="11" max="16384" width="8.88671875" style="19"/>
  </cols>
  <sheetData>
    <row r="1" spans="1:11" ht="39.6" customHeight="1" x14ac:dyDescent="0.3">
      <c r="A1" s="133" t="s">
        <v>548</v>
      </c>
      <c r="B1" s="1"/>
      <c r="C1" s="314" t="s">
        <v>227</v>
      </c>
      <c r="D1" s="314"/>
      <c r="E1" s="314"/>
      <c r="F1" s="314"/>
      <c r="G1" s="314"/>
      <c r="H1" s="2"/>
      <c r="I1" s="3"/>
      <c r="J1" s="42" t="s">
        <v>109</v>
      </c>
    </row>
    <row r="2" spans="1:11" ht="15.6" x14ac:dyDescent="0.3">
      <c r="A2" s="48"/>
      <c r="B2" s="20"/>
      <c r="C2" s="20"/>
      <c r="D2" s="20"/>
      <c r="E2" s="20"/>
      <c r="F2" s="20"/>
      <c r="G2" s="20"/>
      <c r="H2" s="20"/>
      <c r="I2" s="20"/>
      <c r="J2" s="211" t="s">
        <v>144</v>
      </c>
    </row>
    <row r="3" spans="1:11" x14ac:dyDescent="0.3">
      <c r="A3" s="47"/>
      <c r="B3" s="2"/>
      <c r="C3" s="20"/>
      <c r="D3" s="20"/>
      <c r="E3" s="20"/>
      <c r="F3" s="20"/>
      <c r="G3" s="20"/>
      <c r="H3" s="20"/>
      <c r="I3" s="20"/>
      <c r="J3" s="21"/>
    </row>
    <row r="4" spans="1:11" ht="14.4" x14ac:dyDescent="0.3">
      <c r="A4" s="107" t="str">
        <f>CONCATENATE("Ügyfél:   ",Alapa!$C$17)</f>
        <v xml:space="preserve">Ügyfél:   </v>
      </c>
      <c r="B4" s="108"/>
      <c r="C4" s="5" t="str">
        <f>"Dátum:"</f>
        <v>Dátum:</v>
      </c>
      <c r="D4" s="194"/>
      <c r="E4" s="194"/>
      <c r="F4" s="194"/>
      <c r="G4" s="194"/>
      <c r="H4" s="194"/>
      <c r="I4" s="29"/>
    </row>
    <row r="5" spans="1:11" ht="14.4" x14ac:dyDescent="0.3">
      <c r="A5" s="49" t="str">
        <f>CONCATENATE("Fordulónap: ",Alapa!$C$12)</f>
        <v xml:space="preserve">Fordulónap: </v>
      </c>
      <c r="B5" s="109"/>
      <c r="C5" s="6" t="str">
        <f>"Készítette:"</f>
        <v>Készítette:</v>
      </c>
      <c r="D5" s="30" t="e">
        <f>VLOOKUP(K5,Alapa!$G$2:$H$22,2)</f>
        <v>#N/A</v>
      </c>
      <c r="E5" s="30"/>
      <c r="F5" s="30"/>
      <c r="G5" s="30"/>
      <c r="H5" s="30"/>
      <c r="I5" s="31"/>
      <c r="J5" s="24" t="s">
        <v>1</v>
      </c>
      <c r="K5" s="25">
        <v>1</v>
      </c>
    </row>
    <row r="6" spans="1:11" ht="14.4" x14ac:dyDescent="0.3">
      <c r="A6" s="4"/>
      <c r="B6" s="4"/>
      <c r="C6" s="6" t="s">
        <v>0</v>
      </c>
      <c r="D6" s="22" t="str">
        <f>IF(Alapa!$H$2=0," ",Alapa!$H$2)</f>
        <v xml:space="preserve"> </v>
      </c>
      <c r="E6" s="22"/>
      <c r="F6" s="22"/>
      <c r="G6" s="22"/>
      <c r="H6" s="22"/>
      <c r="I6" s="31"/>
    </row>
    <row r="7" spans="1:11" ht="14.4" x14ac:dyDescent="0.3">
      <c r="A7" s="206" t="str">
        <f>CONCATENATE("Az adózó adószáma: ",Alapa!$C$25)</f>
        <v xml:space="preserve">Az adózó adószáma: </v>
      </c>
      <c r="B7" s="4"/>
      <c r="C7" s="8"/>
      <c r="D7" s="26"/>
      <c r="E7" s="26"/>
      <c r="F7" s="26"/>
      <c r="G7" s="26"/>
      <c r="H7" s="26"/>
      <c r="I7" s="27"/>
    </row>
    <row r="8" spans="1:11" ht="14.4" x14ac:dyDescent="0.3">
      <c r="A8" s="4"/>
      <c r="B8" s="4"/>
      <c r="C8" s="7"/>
      <c r="D8" s="26"/>
      <c r="E8" s="26"/>
      <c r="F8" s="26"/>
      <c r="G8" s="26"/>
      <c r="H8" s="26"/>
      <c r="I8" s="27"/>
    </row>
    <row r="9" spans="1:11" ht="14.4" thickBot="1" x14ac:dyDescent="0.35">
      <c r="A9" s="4"/>
      <c r="B9" s="4"/>
      <c r="C9" s="7"/>
      <c r="D9" s="7"/>
      <c r="E9" s="7"/>
      <c r="F9" s="7"/>
      <c r="G9" s="7"/>
      <c r="H9" s="7"/>
      <c r="I9" s="7"/>
    </row>
    <row r="10" spans="1:11" ht="15.6" x14ac:dyDescent="0.3">
      <c r="A10" s="53"/>
      <c r="B10" s="232" t="s">
        <v>344</v>
      </c>
      <c r="C10" s="95"/>
      <c r="D10" s="125"/>
      <c r="E10" s="125"/>
      <c r="F10" s="125"/>
      <c r="G10" s="125"/>
      <c r="H10" s="125"/>
      <c r="I10" s="96"/>
    </row>
    <row r="11" spans="1:11" x14ac:dyDescent="0.3">
      <c r="A11" s="236"/>
      <c r="B11" s="237" t="s">
        <v>345</v>
      </c>
      <c r="C11" s="238"/>
      <c r="D11" s="127"/>
      <c r="E11" s="61"/>
      <c r="F11" s="239"/>
      <c r="G11" s="239"/>
      <c r="H11" s="239"/>
      <c r="I11" s="240"/>
    </row>
    <row r="12" spans="1:11" x14ac:dyDescent="0.3">
      <c r="A12" s="241"/>
      <c r="B12" s="242"/>
      <c r="C12" s="243"/>
      <c r="D12" s="244"/>
      <c r="E12" s="245"/>
      <c r="F12" s="246"/>
      <c r="G12" s="246"/>
      <c r="H12" s="246"/>
      <c r="I12" s="247"/>
    </row>
    <row r="13" spans="1:11" x14ac:dyDescent="0.3">
      <c r="A13" s="57"/>
      <c r="B13" s="97" t="s">
        <v>346</v>
      </c>
      <c r="C13" s="84"/>
      <c r="D13" s="98"/>
      <c r="E13" s="98"/>
      <c r="F13" s="98"/>
      <c r="G13" s="98"/>
      <c r="H13" s="98" t="s">
        <v>17</v>
      </c>
      <c r="I13" s="126" t="s">
        <v>3</v>
      </c>
    </row>
    <row r="14" spans="1:11" ht="97.95" customHeight="1" x14ac:dyDescent="0.3">
      <c r="A14" s="233"/>
      <c r="B14" s="315" t="s">
        <v>347</v>
      </c>
      <c r="C14" s="316"/>
      <c r="D14" s="234" t="s">
        <v>348</v>
      </c>
      <c r="E14" s="234" t="s">
        <v>349</v>
      </c>
      <c r="F14" s="234" t="s">
        <v>350</v>
      </c>
      <c r="G14" s="234" t="s">
        <v>351</v>
      </c>
      <c r="H14" s="234" t="s">
        <v>352</v>
      </c>
      <c r="I14" s="235"/>
    </row>
    <row r="15" spans="1:11" ht="31.95" customHeight="1" x14ac:dyDescent="0.3">
      <c r="A15" s="14">
        <v>40</v>
      </c>
      <c r="B15" s="307"/>
      <c r="C15" s="309"/>
      <c r="D15" s="256"/>
      <c r="E15" s="253"/>
      <c r="F15" s="253"/>
      <c r="G15" s="253"/>
      <c r="H15" s="253"/>
      <c r="I15" s="261"/>
    </row>
    <row r="16" spans="1:11" ht="31.95" customHeight="1" x14ac:dyDescent="0.3">
      <c r="A16" s="14">
        <v>41</v>
      </c>
      <c r="B16" s="307"/>
      <c r="C16" s="309"/>
      <c r="D16" s="256"/>
      <c r="E16" s="253"/>
      <c r="F16" s="253"/>
      <c r="G16" s="253"/>
      <c r="H16" s="253"/>
      <c r="I16" s="261"/>
    </row>
    <row r="17" spans="1:9" ht="31.95" customHeight="1" x14ac:dyDescent="0.3">
      <c r="A17" s="14">
        <v>42</v>
      </c>
      <c r="B17" s="307"/>
      <c r="C17" s="309"/>
      <c r="D17" s="256"/>
      <c r="E17" s="253"/>
      <c r="F17" s="253"/>
      <c r="G17" s="253"/>
      <c r="H17" s="253"/>
      <c r="I17" s="261"/>
    </row>
    <row r="18" spans="1:9" ht="31.95" customHeight="1" x14ac:dyDescent="0.3">
      <c r="A18" s="14">
        <v>43</v>
      </c>
      <c r="B18" s="307"/>
      <c r="C18" s="309"/>
      <c r="D18" s="256"/>
      <c r="E18" s="253"/>
      <c r="F18" s="253"/>
      <c r="G18" s="253"/>
      <c r="H18" s="253"/>
      <c r="I18" s="261"/>
    </row>
    <row r="19" spans="1:9" ht="31.95" customHeight="1" x14ac:dyDescent="0.3">
      <c r="A19" s="14">
        <v>44</v>
      </c>
      <c r="B19" s="307"/>
      <c r="C19" s="309"/>
      <c r="D19" s="256"/>
      <c r="E19" s="253"/>
      <c r="F19" s="253"/>
      <c r="G19" s="253"/>
      <c r="H19" s="253"/>
      <c r="I19" s="261"/>
    </row>
    <row r="20" spans="1:9" ht="31.95" customHeight="1" x14ac:dyDescent="0.3">
      <c r="A20" s="14">
        <v>45</v>
      </c>
      <c r="B20" s="307"/>
      <c r="C20" s="309"/>
      <c r="D20" s="256"/>
      <c r="E20" s="253"/>
      <c r="F20" s="253"/>
      <c r="G20" s="253"/>
      <c r="H20" s="253"/>
      <c r="I20" s="261"/>
    </row>
    <row r="21" spans="1:9" ht="31.95" customHeight="1" x14ac:dyDescent="0.3">
      <c r="A21" s="14">
        <v>46</v>
      </c>
      <c r="B21" s="307"/>
      <c r="C21" s="309"/>
      <c r="D21" s="256"/>
      <c r="E21" s="253"/>
      <c r="F21" s="253"/>
      <c r="G21" s="253"/>
      <c r="H21" s="253"/>
      <c r="I21" s="261"/>
    </row>
    <row r="22" spans="1:9" ht="31.95" customHeight="1" x14ac:dyDescent="0.3">
      <c r="A22" s="14">
        <v>47</v>
      </c>
      <c r="B22" s="307"/>
      <c r="C22" s="309"/>
      <c r="D22" s="256"/>
      <c r="E22" s="253"/>
      <c r="F22" s="253"/>
      <c r="G22" s="253"/>
      <c r="H22" s="253"/>
      <c r="I22" s="261"/>
    </row>
    <row r="23" spans="1:9" ht="31.95" customHeight="1" x14ac:dyDescent="0.3">
      <c r="A23" s="14">
        <v>48</v>
      </c>
      <c r="B23" s="307"/>
      <c r="C23" s="309"/>
      <c r="D23" s="256"/>
      <c r="E23" s="253"/>
      <c r="F23" s="253"/>
      <c r="G23" s="253"/>
      <c r="H23" s="253"/>
      <c r="I23" s="261"/>
    </row>
    <row r="24" spans="1:9" ht="31.95" customHeight="1" x14ac:dyDescent="0.3">
      <c r="A24" s="14">
        <v>49</v>
      </c>
      <c r="B24" s="307"/>
      <c r="C24" s="309"/>
      <c r="D24" s="256"/>
      <c r="E24" s="253"/>
      <c r="F24" s="253"/>
      <c r="G24" s="253"/>
      <c r="H24" s="253"/>
      <c r="I24" s="261"/>
    </row>
    <row r="25" spans="1:9" ht="31.95" customHeight="1" x14ac:dyDescent="0.3">
      <c r="A25" s="14">
        <v>50</v>
      </c>
      <c r="B25" s="307"/>
      <c r="C25" s="309"/>
      <c r="D25" s="256"/>
      <c r="E25" s="253"/>
      <c r="F25" s="253"/>
      <c r="G25" s="253"/>
      <c r="H25" s="253"/>
      <c r="I25" s="261"/>
    </row>
    <row r="26" spans="1:9" ht="31.95" customHeight="1" x14ac:dyDescent="0.3">
      <c r="A26" s="14">
        <v>51</v>
      </c>
      <c r="B26" s="307"/>
      <c r="C26" s="309"/>
      <c r="D26" s="256"/>
      <c r="E26" s="253"/>
      <c r="F26" s="253"/>
      <c r="G26" s="253"/>
      <c r="H26" s="253"/>
      <c r="I26" s="261"/>
    </row>
    <row r="27" spans="1:9" ht="31.95" customHeight="1" x14ac:dyDescent="0.3">
      <c r="A27" s="14">
        <v>52</v>
      </c>
      <c r="B27" s="307"/>
      <c r="C27" s="309"/>
      <c r="D27" s="256"/>
      <c r="E27" s="253"/>
      <c r="F27" s="253"/>
      <c r="G27" s="253"/>
      <c r="H27" s="253"/>
      <c r="I27" s="261"/>
    </row>
    <row r="28" spans="1:9" ht="31.95" customHeight="1" x14ac:dyDescent="0.3">
      <c r="A28" s="14">
        <v>53</v>
      </c>
      <c r="B28" s="307"/>
      <c r="C28" s="309"/>
      <c r="D28" s="256"/>
      <c r="E28" s="253"/>
      <c r="F28" s="253"/>
      <c r="G28" s="253"/>
      <c r="H28" s="253"/>
      <c r="I28" s="261"/>
    </row>
    <row r="29" spans="1:9" ht="31.95" customHeight="1" thickBot="1" x14ac:dyDescent="0.35">
      <c r="A29" s="15">
        <v>54</v>
      </c>
      <c r="B29" s="312"/>
      <c r="C29" s="313"/>
      <c r="D29" s="262"/>
      <c r="E29" s="263"/>
      <c r="F29" s="263"/>
      <c r="G29" s="263"/>
      <c r="H29" s="263"/>
      <c r="I29" s="264"/>
    </row>
    <row r="31" spans="1:9" ht="156.6" customHeight="1" x14ac:dyDescent="0.3">
      <c r="B31" s="311" t="s">
        <v>354</v>
      </c>
      <c r="C31" s="311"/>
      <c r="D31" s="311"/>
      <c r="E31" s="311"/>
      <c r="F31" s="311"/>
      <c r="G31" s="311"/>
      <c r="H31" s="311"/>
      <c r="I31" s="311"/>
    </row>
  </sheetData>
  <mergeCells count="18">
    <mergeCell ref="C1:G1"/>
    <mergeCell ref="B14:C14"/>
    <mergeCell ref="B21:C21"/>
    <mergeCell ref="B22:C22"/>
    <mergeCell ref="B23:C23"/>
    <mergeCell ref="B15:C15"/>
    <mergeCell ref="B16:C16"/>
    <mergeCell ref="B17:C17"/>
    <mergeCell ref="B18:C18"/>
    <mergeCell ref="B19:C19"/>
    <mergeCell ref="B20:C20"/>
    <mergeCell ref="B31:I31"/>
    <mergeCell ref="B27:C27"/>
    <mergeCell ref="B28:C28"/>
    <mergeCell ref="B29:C29"/>
    <mergeCell ref="B24:C24"/>
    <mergeCell ref="B25:C25"/>
    <mergeCell ref="B26:C26"/>
  </mergeCells>
  <hyperlinks>
    <hyperlink ref="J1" location="Tartalom!A1" display="Tartalom" xr:uid="{F890CE9C-E3E0-4730-90C8-2C7595D4CC19}"/>
  </hyperlinks>
  <pageMargins left="0.74803149606299213" right="0.74803149606299213" top="0.51181102362204722" bottom="0.98425196850393704" header="0.51181102362204722" footer="0.51181102362204722"/>
  <pageSetup paperSize="9" scale="67" orientation="landscape" r:id="rId1"/>
  <headerFooter alignWithMargins="0">
    <oddFooter>&amp;L&amp;"Arial Narrow,Normál"&amp;8&amp;F/&amp;A&amp;C&amp;"Arial Narrow,Normál"&amp;8&amp;P/&amp;N&amp;R&amp;"Arial Narrow,Normál"&amp;8DigitAudit/AuditDok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60B3-0FA2-4BB6-8C37-96FC576F3A51}">
  <sheetPr>
    <pageSetUpPr fitToPage="1"/>
  </sheetPr>
  <dimension ref="A1:P177"/>
  <sheetViews>
    <sheetView showGridLines="0" workbookViewId="0">
      <selection activeCell="A2" sqref="A2"/>
    </sheetView>
  </sheetViews>
  <sheetFormatPr defaultColWidth="10" defaultRowHeight="14.4" x14ac:dyDescent="0.3"/>
  <cols>
    <col min="1" max="1" width="11.6640625" style="266" customWidth="1"/>
    <col min="2" max="2" width="13.88671875" style="285" customWidth="1"/>
    <col min="3" max="3" width="21" style="266" customWidth="1"/>
    <col min="4" max="16384" width="10" style="266"/>
  </cols>
  <sheetData>
    <row r="1" spans="1:16" ht="16.5" customHeight="1" x14ac:dyDescent="0.25">
      <c r="A1" s="265"/>
      <c r="B1" s="284"/>
    </row>
    <row r="2" spans="1:16" x14ac:dyDescent="0.3">
      <c r="A2" s="267" t="s">
        <v>355</v>
      </c>
      <c r="P2" s="42" t="s">
        <v>109</v>
      </c>
    </row>
    <row r="3" spans="1:16" x14ac:dyDescent="0.3">
      <c r="B3" s="286"/>
      <c r="C3" s="268" t="s">
        <v>356</v>
      </c>
      <c r="D3" s="269"/>
      <c r="E3" s="269"/>
      <c r="F3" s="269"/>
      <c r="G3" s="269"/>
      <c r="H3" s="269"/>
      <c r="I3" s="269"/>
      <c r="J3" s="269"/>
      <c r="K3" s="269"/>
      <c r="L3" s="269"/>
      <c r="M3" s="269"/>
      <c r="N3" s="269"/>
      <c r="O3" s="269"/>
    </row>
    <row r="4" spans="1:16" x14ac:dyDescent="0.3">
      <c r="B4" s="286"/>
      <c r="C4" s="268" t="s">
        <v>357</v>
      </c>
      <c r="D4" s="269"/>
      <c r="E4" s="269"/>
      <c r="F4" s="269"/>
      <c r="G4" s="269"/>
      <c r="H4" s="269"/>
      <c r="I4" s="269"/>
      <c r="J4" s="269"/>
      <c r="K4" s="269"/>
      <c r="L4" s="269"/>
      <c r="M4" s="269"/>
      <c r="N4" s="269"/>
      <c r="O4" s="269"/>
    </row>
    <row r="5" spans="1:16" x14ac:dyDescent="0.3">
      <c r="B5" s="286"/>
      <c r="C5" s="270" t="s">
        <v>358</v>
      </c>
      <c r="D5" s="269"/>
      <c r="E5" s="269"/>
      <c r="F5" s="269"/>
      <c r="G5" s="269"/>
      <c r="H5" s="269"/>
      <c r="I5" s="269"/>
      <c r="J5" s="269"/>
      <c r="K5" s="269"/>
      <c r="L5" s="269"/>
      <c r="M5" s="269"/>
      <c r="N5" s="269"/>
      <c r="O5" s="269"/>
    </row>
    <row r="6" spans="1:16" ht="44.4" customHeight="1" x14ac:dyDescent="0.3">
      <c r="B6" s="286"/>
      <c r="C6" s="317" t="s">
        <v>360</v>
      </c>
      <c r="D6" s="317"/>
      <c r="E6" s="317"/>
      <c r="F6" s="317"/>
      <c r="G6" s="317"/>
      <c r="H6" s="317"/>
      <c r="I6" s="317"/>
      <c r="J6" s="317"/>
      <c r="K6" s="317"/>
      <c r="L6" s="317"/>
      <c r="M6" s="317"/>
      <c r="N6" s="317"/>
      <c r="O6" s="317"/>
    </row>
    <row r="7" spans="1:16" x14ac:dyDescent="0.3">
      <c r="B7" s="286"/>
      <c r="C7" s="317" t="s">
        <v>361</v>
      </c>
      <c r="D7" s="317"/>
      <c r="E7" s="317"/>
      <c r="F7" s="317"/>
      <c r="G7" s="317"/>
      <c r="H7" s="317"/>
      <c r="I7" s="317"/>
      <c r="J7" s="317"/>
      <c r="K7" s="317"/>
      <c r="L7" s="317"/>
      <c r="M7" s="317"/>
      <c r="N7" s="317"/>
      <c r="O7" s="317"/>
    </row>
    <row r="8" spans="1:16" ht="16.95" customHeight="1" x14ac:dyDescent="0.3">
      <c r="B8" s="286"/>
      <c r="C8" s="317" t="s">
        <v>362</v>
      </c>
      <c r="D8" s="317"/>
      <c r="E8" s="317"/>
      <c r="F8" s="317"/>
      <c r="G8" s="317"/>
      <c r="H8" s="317"/>
      <c r="I8" s="317"/>
      <c r="J8" s="317"/>
      <c r="K8" s="317"/>
      <c r="L8" s="317"/>
      <c r="M8" s="317"/>
      <c r="N8" s="317"/>
      <c r="O8" s="317"/>
    </row>
    <row r="9" spans="1:16" ht="28.2" customHeight="1" x14ac:dyDescent="0.3">
      <c r="B9" s="286"/>
      <c r="C9" s="317" t="s">
        <v>365</v>
      </c>
      <c r="D9" s="317"/>
      <c r="E9" s="317"/>
      <c r="F9" s="317"/>
      <c r="G9" s="317"/>
      <c r="H9" s="317"/>
      <c r="I9" s="317"/>
      <c r="J9" s="317"/>
      <c r="K9" s="317"/>
      <c r="L9" s="317"/>
      <c r="M9" s="317"/>
      <c r="N9" s="317"/>
      <c r="O9" s="317"/>
    </row>
    <row r="10" spans="1:16" x14ac:dyDescent="0.3">
      <c r="B10" s="286"/>
      <c r="C10" s="317" t="s">
        <v>363</v>
      </c>
      <c r="D10" s="317"/>
      <c r="E10" s="317"/>
      <c r="F10" s="317"/>
      <c r="G10" s="317"/>
      <c r="H10" s="317"/>
      <c r="I10" s="317"/>
      <c r="J10" s="317"/>
      <c r="K10" s="317"/>
      <c r="L10" s="317"/>
      <c r="M10" s="317"/>
      <c r="N10" s="317"/>
      <c r="O10" s="317"/>
    </row>
    <row r="11" spans="1:16" ht="28.95" customHeight="1" x14ac:dyDescent="0.3">
      <c r="B11" s="286"/>
      <c r="C11" s="317" t="s">
        <v>364</v>
      </c>
      <c r="D11" s="317"/>
      <c r="E11" s="317"/>
      <c r="F11" s="317"/>
      <c r="G11" s="317"/>
      <c r="H11" s="317"/>
      <c r="I11" s="317"/>
      <c r="J11" s="317"/>
      <c r="K11" s="317"/>
      <c r="L11" s="317"/>
      <c r="M11" s="317"/>
      <c r="N11" s="317"/>
      <c r="O11" s="317"/>
    </row>
    <row r="12" spans="1:16" ht="32.4" customHeight="1" x14ac:dyDescent="0.3">
      <c r="B12" s="286"/>
      <c r="C12" s="317" t="s">
        <v>366</v>
      </c>
      <c r="D12" s="317"/>
      <c r="E12" s="317"/>
      <c r="F12" s="317"/>
      <c r="G12" s="317"/>
      <c r="H12" s="317"/>
      <c r="I12" s="317"/>
      <c r="J12" s="317"/>
      <c r="K12" s="317"/>
      <c r="L12" s="317"/>
      <c r="M12" s="317"/>
      <c r="N12" s="317"/>
      <c r="O12" s="317"/>
    </row>
    <row r="13" spans="1:16" ht="5.4" customHeight="1" x14ac:dyDescent="0.3">
      <c r="B13" s="286"/>
      <c r="C13" s="270"/>
      <c r="D13" s="269"/>
      <c r="E13" s="269"/>
      <c r="F13" s="269"/>
      <c r="G13" s="269"/>
      <c r="H13" s="269"/>
      <c r="I13" s="269"/>
      <c r="J13" s="269"/>
      <c r="K13" s="269"/>
      <c r="L13" s="269"/>
      <c r="M13" s="269"/>
      <c r="N13" s="269"/>
      <c r="O13" s="269"/>
    </row>
    <row r="14" spans="1:16" x14ac:dyDescent="0.3">
      <c r="B14" s="286"/>
      <c r="C14" s="317" t="s">
        <v>367</v>
      </c>
      <c r="D14" s="317"/>
      <c r="E14" s="317"/>
      <c r="F14" s="317"/>
      <c r="G14" s="317"/>
      <c r="H14" s="317"/>
      <c r="I14" s="317"/>
      <c r="J14" s="317"/>
      <c r="K14" s="317"/>
      <c r="L14" s="317"/>
      <c r="M14" s="317"/>
      <c r="N14" s="317"/>
      <c r="O14" s="317"/>
    </row>
    <row r="15" spans="1:16" ht="27.6" customHeight="1" x14ac:dyDescent="0.3">
      <c r="B15" s="286"/>
      <c r="C15" s="317" t="s">
        <v>368</v>
      </c>
      <c r="D15" s="317"/>
      <c r="E15" s="317"/>
      <c r="F15" s="317"/>
      <c r="G15" s="317"/>
      <c r="H15" s="317"/>
      <c r="I15" s="317"/>
      <c r="J15" s="317"/>
      <c r="K15" s="317"/>
      <c r="L15" s="317"/>
      <c r="M15" s="317"/>
      <c r="N15" s="317"/>
      <c r="O15" s="317"/>
    </row>
    <row r="16" spans="1:16" ht="27" customHeight="1" x14ac:dyDescent="0.3">
      <c r="B16" s="286"/>
      <c r="C16" s="317" t="s">
        <v>369</v>
      </c>
      <c r="D16" s="317"/>
      <c r="E16" s="317"/>
      <c r="F16" s="317"/>
      <c r="G16" s="317"/>
      <c r="H16" s="317"/>
      <c r="I16" s="317"/>
      <c r="J16" s="317"/>
      <c r="K16" s="317"/>
      <c r="L16" s="317"/>
      <c r="M16" s="317"/>
      <c r="N16" s="317"/>
      <c r="O16" s="317"/>
    </row>
    <row r="17" spans="2:15" ht="13.95" customHeight="1" x14ac:dyDescent="0.3">
      <c r="B17" s="286"/>
      <c r="C17" s="317" t="s">
        <v>370</v>
      </c>
      <c r="D17" s="317"/>
      <c r="E17" s="317"/>
      <c r="F17" s="317"/>
      <c r="G17" s="317"/>
      <c r="H17" s="317"/>
      <c r="I17" s="317"/>
      <c r="J17" s="317"/>
      <c r="K17" s="317"/>
      <c r="L17" s="317"/>
      <c r="M17" s="317"/>
      <c r="N17" s="317"/>
      <c r="O17" s="317"/>
    </row>
    <row r="18" spans="2:15" ht="15.6" customHeight="1" x14ac:dyDescent="0.3">
      <c r="B18" s="286"/>
      <c r="C18" s="317" t="s">
        <v>371</v>
      </c>
      <c r="D18" s="317"/>
      <c r="E18" s="317"/>
      <c r="F18" s="317"/>
      <c r="G18" s="317"/>
      <c r="H18" s="317"/>
      <c r="I18" s="317"/>
      <c r="J18" s="317"/>
      <c r="K18" s="317"/>
      <c r="L18" s="317"/>
      <c r="M18" s="317"/>
      <c r="N18" s="317"/>
      <c r="O18" s="317"/>
    </row>
    <row r="19" spans="2:15" ht="27.6" customHeight="1" x14ac:dyDescent="0.3">
      <c r="B19" s="286"/>
      <c r="C19" s="317" t="s">
        <v>372</v>
      </c>
      <c r="D19" s="317"/>
      <c r="E19" s="317"/>
      <c r="F19" s="317"/>
      <c r="G19" s="317"/>
      <c r="H19" s="317"/>
      <c r="I19" s="317"/>
      <c r="J19" s="317"/>
      <c r="K19" s="317"/>
      <c r="L19" s="317"/>
      <c r="M19" s="317"/>
      <c r="N19" s="317"/>
      <c r="O19" s="317"/>
    </row>
    <row r="20" spans="2:15" ht="24" customHeight="1" x14ac:dyDescent="0.3">
      <c r="B20" s="286"/>
      <c r="C20" s="317" t="s">
        <v>373</v>
      </c>
      <c r="D20" s="317"/>
      <c r="E20" s="317"/>
      <c r="F20" s="317"/>
      <c r="G20" s="317"/>
      <c r="H20" s="317"/>
      <c r="I20" s="317"/>
      <c r="J20" s="317"/>
      <c r="K20" s="317"/>
      <c r="L20" s="317"/>
      <c r="M20" s="317"/>
      <c r="N20" s="317"/>
      <c r="O20" s="317"/>
    </row>
    <row r="21" spans="2:15" ht="15" customHeight="1" x14ac:dyDescent="0.3">
      <c r="B21" s="286"/>
      <c r="C21" s="317" t="s">
        <v>374</v>
      </c>
      <c r="D21" s="317"/>
      <c r="E21" s="317"/>
      <c r="F21" s="317"/>
      <c r="G21" s="317"/>
      <c r="H21" s="317"/>
      <c r="I21" s="317"/>
      <c r="J21" s="317"/>
      <c r="K21" s="317"/>
      <c r="L21" s="317"/>
      <c r="M21" s="317"/>
      <c r="N21" s="317"/>
      <c r="O21" s="317"/>
    </row>
    <row r="22" spans="2:15" ht="26.4" customHeight="1" x14ac:dyDescent="0.3">
      <c r="B22" s="286"/>
      <c r="C22" s="317" t="s">
        <v>375</v>
      </c>
      <c r="D22" s="317"/>
      <c r="E22" s="317"/>
      <c r="F22" s="317"/>
      <c r="G22" s="317"/>
      <c r="H22" s="317"/>
      <c r="I22" s="317"/>
      <c r="J22" s="317"/>
      <c r="K22" s="317"/>
      <c r="L22" s="317"/>
      <c r="M22" s="317"/>
      <c r="N22" s="317"/>
      <c r="O22" s="317"/>
    </row>
    <row r="23" spans="2:15" ht="36" customHeight="1" x14ac:dyDescent="0.3">
      <c r="B23" s="286"/>
      <c r="C23" s="317" t="s">
        <v>376</v>
      </c>
      <c r="D23" s="317"/>
      <c r="E23" s="317"/>
      <c r="F23" s="317"/>
      <c r="G23" s="317"/>
      <c r="H23" s="317"/>
      <c r="I23" s="317"/>
      <c r="J23" s="317"/>
      <c r="K23" s="317"/>
      <c r="L23" s="317"/>
      <c r="M23" s="317"/>
      <c r="N23" s="317"/>
      <c r="O23" s="317"/>
    </row>
    <row r="24" spans="2:15" ht="25.2" customHeight="1" x14ac:dyDescent="0.3">
      <c r="B24" s="286"/>
      <c r="C24" s="317" t="s">
        <v>377</v>
      </c>
      <c r="D24" s="317"/>
      <c r="E24" s="317"/>
      <c r="F24" s="317"/>
      <c r="G24" s="317"/>
      <c r="H24" s="317"/>
      <c r="I24" s="317"/>
      <c r="J24" s="317"/>
      <c r="K24" s="317"/>
      <c r="L24" s="317"/>
      <c r="M24" s="317"/>
      <c r="N24" s="317"/>
      <c r="O24" s="317"/>
    </row>
    <row r="25" spans="2:15" ht="79.95" customHeight="1" x14ac:dyDescent="0.25">
      <c r="B25" s="283" t="s">
        <v>543</v>
      </c>
      <c r="C25" s="317" t="s">
        <v>378</v>
      </c>
      <c r="D25" s="317"/>
      <c r="E25" s="317"/>
      <c r="F25" s="317"/>
      <c r="G25" s="317"/>
      <c r="H25" s="317"/>
      <c r="I25" s="317"/>
      <c r="J25" s="317"/>
      <c r="K25" s="317"/>
      <c r="L25" s="317"/>
      <c r="M25" s="317"/>
      <c r="N25" s="317"/>
      <c r="O25" s="317"/>
    </row>
    <row r="26" spans="2:15" ht="78.599999999999994" customHeight="1" x14ac:dyDescent="0.25">
      <c r="B26" s="283" t="s">
        <v>543</v>
      </c>
      <c r="C26" s="318" t="s">
        <v>379</v>
      </c>
      <c r="D26" s="318"/>
      <c r="E26" s="318"/>
      <c r="F26" s="318"/>
      <c r="G26" s="318"/>
      <c r="H26" s="318"/>
      <c r="I26" s="318"/>
      <c r="J26" s="318"/>
      <c r="K26" s="318"/>
      <c r="L26" s="318"/>
      <c r="M26" s="318"/>
      <c r="N26" s="318"/>
      <c r="O26" s="318"/>
    </row>
    <row r="27" spans="2:15" ht="37.950000000000003" customHeight="1" x14ac:dyDescent="0.25">
      <c r="B27" s="283" t="s">
        <v>543</v>
      </c>
      <c r="C27" s="318" t="s">
        <v>380</v>
      </c>
      <c r="D27" s="318"/>
      <c r="E27" s="318"/>
      <c r="F27" s="318"/>
      <c r="G27" s="318"/>
      <c r="H27" s="318"/>
      <c r="I27" s="318"/>
      <c r="J27" s="318"/>
      <c r="K27" s="318"/>
      <c r="L27" s="318"/>
      <c r="M27" s="318"/>
      <c r="N27" s="318"/>
      <c r="O27" s="318"/>
    </row>
    <row r="28" spans="2:15" ht="51" customHeight="1" x14ac:dyDescent="0.3">
      <c r="B28" s="277"/>
      <c r="C28" s="317" t="s">
        <v>544</v>
      </c>
      <c r="D28" s="317"/>
      <c r="E28" s="317"/>
      <c r="F28" s="317"/>
      <c r="G28" s="317"/>
      <c r="H28" s="317"/>
      <c r="I28" s="317"/>
      <c r="J28" s="317"/>
      <c r="K28" s="317"/>
      <c r="L28" s="317"/>
      <c r="M28" s="317"/>
      <c r="N28" s="317"/>
      <c r="O28" s="317"/>
    </row>
    <row r="29" spans="2:15" ht="31.2" customHeight="1" x14ac:dyDescent="0.3">
      <c r="B29" s="277"/>
      <c r="C29" s="317" t="s">
        <v>381</v>
      </c>
      <c r="D29" s="317"/>
      <c r="E29" s="317"/>
      <c r="F29" s="317"/>
      <c r="G29" s="317"/>
      <c r="H29" s="317"/>
      <c r="I29" s="317"/>
      <c r="J29" s="317"/>
      <c r="K29" s="317"/>
      <c r="L29" s="317"/>
      <c r="M29" s="317"/>
      <c r="N29" s="317"/>
      <c r="O29" s="317"/>
    </row>
    <row r="30" spans="2:15" ht="51" customHeight="1" x14ac:dyDescent="0.3">
      <c r="B30" s="277"/>
      <c r="C30" s="317" t="s">
        <v>382</v>
      </c>
      <c r="D30" s="317"/>
      <c r="E30" s="317"/>
      <c r="F30" s="317"/>
      <c r="G30" s="317"/>
      <c r="H30" s="317"/>
      <c r="I30" s="317"/>
      <c r="J30" s="317"/>
      <c r="K30" s="317"/>
      <c r="L30" s="317"/>
      <c r="M30" s="317"/>
      <c r="N30" s="317"/>
      <c r="O30" s="317"/>
    </row>
    <row r="31" spans="2:15" x14ac:dyDescent="0.3">
      <c r="B31" s="277"/>
      <c r="C31" s="317" t="s">
        <v>383</v>
      </c>
      <c r="D31" s="317"/>
      <c r="E31" s="317"/>
      <c r="F31" s="317"/>
      <c r="G31" s="317"/>
      <c r="H31" s="317"/>
      <c r="I31" s="317"/>
      <c r="J31" s="317"/>
      <c r="K31" s="317"/>
      <c r="L31" s="317"/>
      <c r="M31" s="317"/>
      <c r="N31" s="317"/>
      <c r="O31" s="317"/>
    </row>
    <row r="32" spans="2:15" ht="29.4" customHeight="1" x14ac:dyDescent="0.3">
      <c r="B32" s="277"/>
      <c r="C32" s="317" t="s">
        <v>384</v>
      </c>
      <c r="D32" s="317"/>
      <c r="E32" s="317"/>
      <c r="F32" s="317"/>
      <c r="G32" s="317"/>
      <c r="H32" s="317"/>
      <c r="I32" s="317"/>
      <c r="J32" s="317"/>
      <c r="K32" s="317"/>
      <c r="L32" s="317"/>
      <c r="M32" s="317"/>
      <c r="N32" s="317"/>
      <c r="O32" s="317"/>
    </row>
    <row r="33" spans="2:15" ht="27" customHeight="1" x14ac:dyDescent="0.25">
      <c r="B33" s="287"/>
      <c r="C33" s="317" t="s">
        <v>385</v>
      </c>
      <c r="D33" s="317"/>
      <c r="E33" s="317"/>
      <c r="F33" s="317"/>
      <c r="G33" s="317"/>
      <c r="H33" s="317"/>
      <c r="I33" s="317"/>
      <c r="J33" s="317"/>
      <c r="K33" s="317"/>
      <c r="L33" s="317"/>
      <c r="M33" s="317"/>
      <c r="N33" s="317"/>
      <c r="O33" s="317"/>
    </row>
    <row r="34" spans="2:15" ht="18" customHeight="1" x14ac:dyDescent="0.25">
      <c r="B34" s="287"/>
      <c r="C34" s="317" t="s">
        <v>386</v>
      </c>
      <c r="D34" s="317"/>
      <c r="E34" s="317"/>
      <c r="F34" s="317"/>
      <c r="G34" s="317"/>
      <c r="H34" s="317"/>
      <c r="I34" s="317"/>
      <c r="J34" s="317"/>
      <c r="K34" s="317"/>
      <c r="L34" s="317"/>
      <c r="M34" s="317"/>
      <c r="N34" s="317"/>
      <c r="O34" s="317"/>
    </row>
    <row r="35" spans="2:15" ht="18" customHeight="1" x14ac:dyDescent="0.25">
      <c r="B35" s="287"/>
      <c r="C35" s="317" t="s">
        <v>387</v>
      </c>
      <c r="D35" s="317"/>
      <c r="E35" s="317"/>
      <c r="F35" s="317"/>
      <c r="G35" s="317"/>
      <c r="H35" s="317"/>
      <c r="I35" s="317"/>
      <c r="J35" s="317"/>
      <c r="K35" s="317"/>
      <c r="L35" s="317"/>
      <c r="M35" s="317"/>
      <c r="N35" s="317"/>
      <c r="O35" s="317"/>
    </row>
    <row r="36" spans="2:15" ht="61.2" customHeight="1" x14ac:dyDescent="0.3">
      <c r="B36" s="277"/>
      <c r="C36" s="317" t="s">
        <v>388</v>
      </c>
      <c r="D36" s="317"/>
      <c r="E36" s="317"/>
      <c r="F36" s="317"/>
      <c r="G36" s="317"/>
      <c r="H36" s="317"/>
      <c r="I36" s="317"/>
      <c r="J36" s="317"/>
      <c r="K36" s="317"/>
      <c r="L36" s="317"/>
      <c r="M36" s="317"/>
      <c r="N36" s="317"/>
      <c r="O36" s="317"/>
    </row>
    <row r="37" spans="2:15" ht="33" customHeight="1" x14ac:dyDescent="0.3">
      <c r="B37" s="277"/>
      <c r="C37" s="317" t="s">
        <v>389</v>
      </c>
      <c r="D37" s="317"/>
      <c r="E37" s="317"/>
      <c r="F37" s="317"/>
      <c r="G37" s="317"/>
      <c r="H37" s="317"/>
      <c r="I37" s="317"/>
      <c r="J37" s="317"/>
      <c r="K37" s="317"/>
      <c r="L37" s="317"/>
      <c r="M37" s="317"/>
      <c r="N37" s="317"/>
      <c r="O37" s="317"/>
    </row>
    <row r="38" spans="2:15" ht="49.2" customHeight="1" x14ac:dyDescent="0.3">
      <c r="B38" s="277"/>
      <c r="C38" s="317" t="s">
        <v>390</v>
      </c>
      <c r="D38" s="317"/>
      <c r="E38" s="317"/>
      <c r="F38" s="317"/>
      <c r="G38" s="317"/>
      <c r="H38" s="317"/>
      <c r="I38" s="317"/>
      <c r="J38" s="317"/>
      <c r="K38" s="317"/>
      <c r="L38" s="317"/>
      <c r="M38" s="317"/>
      <c r="N38" s="317"/>
      <c r="O38" s="317"/>
    </row>
    <row r="39" spans="2:15" x14ac:dyDescent="0.3">
      <c r="B39" s="277"/>
      <c r="C39" s="272"/>
      <c r="D39" s="273"/>
      <c r="E39" s="273"/>
      <c r="F39" s="273"/>
      <c r="G39" s="273"/>
      <c r="H39" s="273"/>
      <c r="I39" s="273"/>
      <c r="J39" s="273"/>
      <c r="K39" s="273"/>
      <c r="L39" s="273"/>
      <c r="M39" s="273"/>
      <c r="N39" s="269"/>
      <c r="O39" s="269"/>
    </row>
    <row r="40" spans="2:15" x14ac:dyDescent="0.3">
      <c r="B40" s="277"/>
      <c r="C40" s="271"/>
      <c r="D40" s="269"/>
      <c r="E40" s="269"/>
      <c r="F40" s="269"/>
      <c r="G40" s="269"/>
      <c r="H40" s="269"/>
      <c r="I40" s="269"/>
      <c r="J40" s="269"/>
      <c r="K40" s="269"/>
      <c r="L40" s="269"/>
      <c r="M40" s="269"/>
      <c r="N40" s="269"/>
      <c r="O40" s="269"/>
    </row>
    <row r="41" spans="2:15" x14ac:dyDescent="0.3">
      <c r="B41" s="277"/>
      <c r="C41" s="268" t="s">
        <v>359</v>
      </c>
      <c r="D41" s="269"/>
      <c r="E41" s="269"/>
      <c r="F41" s="269"/>
      <c r="G41" s="269"/>
      <c r="H41" s="269"/>
      <c r="I41" s="269"/>
      <c r="J41" s="269"/>
      <c r="K41" s="269"/>
      <c r="L41" s="269"/>
      <c r="M41" s="269"/>
      <c r="N41" s="269"/>
      <c r="O41" s="269"/>
    </row>
    <row r="42" spans="2:15" ht="13.8" x14ac:dyDescent="0.25">
      <c r="B42" s="288" t="s">
        <v>229</v>
      </c>
      <c r="C42" s="274" t="s">
        <v>542</v>
      </c>
      <c r="D42" s="269"/>
      <c r="E42" s="269"/>
      <c r="F42" s="269"/>
      <c r="G42" s="269"/>
      <c r="H42" s="269"/>
      <c r="I42" s="269"/>
      <c r="J42" s="269"/>
      <c r="K42" s="269"/>
      <c r="L42" s="269"/>
      <c r="M42" s="269"/>
      <c r="N42" s="269"/>
      <c r="O42" s="269"/>
    </row>
    <row r="43" spans="2:15" ht="75" customHeight="1" x14ac:dyDescent="0.25">
      <c r="B43" s="289" t="s">
        <v>540</v>
      </c>
      <c r="C43" s="319" t="s">
        <v>539</v>
      </c>
      <c r="D43" s="319"/>
      <c r="E43" s="319"/>
      <c r="F43" s="319"/>
      <c r="G43" s="319"/>
      <c r="H43" s="319"/>
      <c r="I43" s="319"/>
      <c r="J43" s="319"/>
      <c r="K43" s="319"/>
      <c r="L43" s="319"/>
      <c r="M43" s="319"/>
      <c r="N43" s="319"/>
      <c r="O43" s="319"/>
    </row>
    <row r="44" spans="2:15" x14ac:dyDescent="0.3">
      <c r="B44" s="277"/>
      <c r="C44" s="320" t="s">
        <v>391</v>
      </c>
      <c r="D44" s="320"/>
      <c r="E44" s="320"/>
      <c r="F44" s="320"/>
      <c r="G44" s="320"/>
      <c r="H44" s="320"/>
      <c r="I44" s="320"/>
      <c r="J44" s="320"/>
      <c r="K44" s="320"/>
      <c r="L44" s="320"/>
      <c r="M44" s="320"/>
      <c r="N44" s="320"/>
      <c r="O44" s="320"/>
    </row>
    <row r="45" spans="2:15" x14ac:dyDescent="0.3">
      <c r="B45" s="277"/>
      <c r="C45" s="271"/>
      <c r="D45" s="269"/>
      <c r="E45" s="269"/>
      <c r="F45" s="269"/>
      <c r="G45" s="269"/>
      <c r="H45" s="269"/>
      <c r="I45" s="269"/>
      <c r="J45" s="269"/>
      <c r="K45" s="269"/>
      <c r="L45" s="269"/>
      <c r="M45" s="269"/>
      <c r="N45" s="269"/>
      <c r="O45" s="269"/>
    </row>
    <row r="46" spans="2:15" x14ac:dyDescent="0.3">
      <c r="B46" s="277"/>
      <c r="C46" s="282" t="s">
        <v>392</v>
      </c>
      <c r="D46" s="321" t="s">
        <v>393</v>
      </c>
      <c r="E46" s="321"/>
      <c r="F46" s="321"/>
      <c r="G46" s="321"/>
      <c r="H46" s="321"/>
      <c r="I46" s="321"/>
      <c r="J46" s="321"/>
      <c r="K46" s="321"/>
      <c r="L46" s="321"/>
      <c r="M46" s="321"/>
      <c r="N46" s="279"/>
      <c r="O46" s="269"/>
    </row>
    <row r="47" spans="2:15" x14ac:dyDescent="0.3">
      <c r="B47" s="277"/>
      <c r="C47" s="270"/>
      <c r="D47" s="322" t="s">
        <v>394</v>
      </c>
      <c r="E47" s="322"/>
      <c r="F47" s="322"/>
      <c r="G47" s="322"/>
      <c r="H47" s="322"/>
      <c r="I47" s="322"/>
      <c r="J47" s="322"/>
      <c r="K47" s="322"/>
      <c r="L47" s="322"/>
      <c r="M47" s="322"/>
      <c r="N47" s="279"/>
      <c r="O47" s="269"/>
    </row>
    <row r="48" spans="2:15" ht="43.95" customHeight="1" x14ac:dyDescent="0.3">
      <c r="B48" s="277"/>
      <c r="C48" s="270"/>
      <c r="D48" s="326" t="s">
        <v>398</v>
      </c>
      <c r="E48" s="326"/>
      <c r="F48" s="326"/>
      <c r="G48" s="326"/>
      <c r="H48" s="326"/>
      <c r="I48" s="326"/>
      <c r="J48" s="326"/>
      <c r="K48" s="326"/>
      <c r="L48" s="326"/>
      <c r="M48" s="326"/>
      <c r="N48" s="326"/>
      <c r="O48" s="269"/>
    </row>
    <row r="49" spans="2:15" ht="43.2" customHeight="1" x14ac:dyDescent="0.3">
      <c r="B49" s="277"/>
      <c r="C49" s="270"/>
      <c r="D49" s="327" t="s">
        <v>399</v>
      </c>
      <c r="E49" s="327"/>
      <c r="F49" s="327"/>
      <c r="G49" s="327"/>
      <c r="H49" s="327"/>
      <c r="I49" s="327"/>
      <c r="J49" s="327"/>
      <c r="K49" s="327"/>
      <c r="L49" s="327"/>
      <c r="M49" s="327"/>
      <c r="N49" s="327"/>
      <c r="O49" s="269"/>
    </row>
    <row r="50" spans="2:15" x14ac:dyDescent="0.3">
      <c r="B50" s="277"/>
      <c r="C50" s="270"/>
      <c r="D50" s="322" t="s">
        <v>395</v>
      </c>
      <c r="E50" s="322"/>
      <c r="F50" s="322"/>
      <c r="G50" s="322"/>
      <c r="H50" s="322"/>
      <c r="I50" s="322"/>
      <c r="J50" s="322"/>
      <c r="K50" s="322"/>
      <c r="L50" s="322"/>
      <c r="M50" s="322"/>
      <c r="N50" s="322"/>
      <c r="O50" s="269"/>
    </row>
    <row r="51" spans="2:15" ht="56.4" customHeight="1" x14ac:dyDescent="0.3">
      <c r="B51" s="277"/>
      <c r="C51" s="270"/>
      <c r="D51" s="323" t="s">
        <v>400</v>
      </c>
      <c r="E51" s="323"/>
      <c r="F51" s="323"/>
      <c r="G51" s="323"/>
      <c r="H51" s="323"/>
      <c r="I51" s="323"/>
      <c r="J51" s="323"/>
      <c r="K51" s="323"/>
      <c r="L51" s="323"/>
      <c r="M51" s="323"/>
      <c r="N51" s="323"/>
      <c r="O51" s="269"/>
    </row>
    <row r="52" spans="2:15" x14ac:dyDescent="0.3">
      <c r="B52" s="277"/>
      <c r="C52" s="270"/>
      <c r="D52" s="323" t="s">
        <v>396</v>
      </c>
      <c r="E52" s="323"/>
      <c r="F52" s="323"/>
      <c r="G52" s="323"/>
      <c r="H52" s="323"/>
      <c r="I52" s="323"/>
      <c r="J52" s="323"/>
      <c r="K52" s="323"/>
      <c r="L52" s="323"/>
      <c r="M52" s="323"/>
      <c r="N52" s="323"/>
      <c r="O52" s="269"/>
    </row>
    <row r="53" spans="2:15" x14ac:dyDescent="0.3">
      <c r="B53" s="277"/>
      <c r="C53" s="270"/>
      <c r="D53" s="323" t="s">
        <v>397</v>
      </c>
      <c r="E53" s="323"/>
      <c r="F53" s="323"/>
      <c r="G53" s="323"/>
      <c r="H53" s="323"/>
      <c r="I53" s="323"/>
      <c r="J53" s="323"/>
      <c r="K53" s="323"/>
      <c r="L53" s="323"/>
      <c r="M53" s="323"/>
      <c r="N53" s="323"/>
      <c r="O53" s="269"/>
    </row>
    <row r="54" spans="2:15" x14ac:dyDescent="0.3">
      <c r="B54" s="277"/>
      <c r="C54" s="271"/>
      <c r="D54" s="269"/>
      <c r="E54" s="269"/>
      <c r="F54" s="269"/>
      <c r="G54" s="269"/>
      <c r="H54" s="269"/>
      <c r="I54" s="269"/>
      <c r="J54" s="269"/>
      <c r="K54" s="269"/>
      <c r="L54" s="269"/>
      <c r="M54" s="269"/>
      <c r="N54" s="269"/>
      <c r="O54" s="269"/>
    </row>
    <row r="55" spans="2:15" ht="48.6" customHeight="1" x14ac:dyDescent="0.3">
      <c r="B55" s="277"/>
      <c r="C55" s="317" t="s">
        <v>545</v>
      </c>
      <c r="D55" s="317"/>
      <c r="E55" s="317"/>
      <c r="F55" s="317"/>
      <c r="G55" s="317"/>
      <c r="H55" s="317"/>
      <c r="I55" s="317"/>
      <c r="J55" s="317"/>
      <c r="K55" s="317"/>
      <c r="L55" s="317"/>
      <c r="M55" s="317"/>
      <c r="N55" s="317"/>
      <c r="O55" s="317"/>
    </row>
    <row r="56" spans="2:15" ht="16.2" customHeight="1" x14ac:dyDescent="0.25">
      <c r="B56" s="288" t="s">
        <v>229</v>
      </c>
      <c r="C56" s="324" t="s">
        <v>535</v>
      </c>
      <c r="D56" s="324"/>
      <c r="E56" s="324"/>
      <c r="F56" s="324"/>
      <c r="G56" s="324"/>
      <c r="H56" s="324"/>
      <c r="I56" s="324"/>
      <c r="J56" s="324"/>
      <c r="K56" s="324"/>
      <c r="L56" s="324"/>
      <c r="M56" s="324"/>
      <c r="N56" s="324"/>
      <c r="O56" s="324"/>
    </row>
    <row r="57" spans="2:15" ht="21" customHeight="1" x14ac:dyDescent="0.25">
      <c r="B57" s="290" t="s">
        <v>541</v>
      </c>
      <c r="C57" s="324" t="s">
        <v>536</v>
      </c>
      <c r="D57" s="324"/>
      <c r="E57" s="324"/>
      <c r="F57" s="324"/>
      <c r="G57" s="324"/>
      <c r="H57" s="324"/>
      <c r="I57" s="324"/>
      <c r="J57" s="324"/>
      <c r="K57" s="324"/>
      <c r="L57" s="324"/>
      <c r="M57" s="324"/>
      <c r="N57" s="324"/>
      <c r="O57" s="324"/>
    </row>
    <row r="58" spans="2:15" ht="54.6" customHeight="1" x14ac:dyDescent="0.3">
      <c r="B58" s="277"/>
      <c r="C58" s="280" t="s">
        <v>455</v>
      </c>
      <c r="D58" s="325" t="s">
        <v>456</v>
      </c>
      <c r="E58" s="321"/>
      <c r="F58" s="321"/>
      <c r="G58" s="321"/>
      <c r="H58" s="321"/>
      <c r="I58" s="321"/>
      <c r="J58" s="321"/>
      <c r="K58" s="321"/>
      <c r="L58" s="321"/>
      <c r="M58" s="321"/>
      <c r="N58" s="276"/>
      <c r="O58" s="276"/>
    </row>
    <row r="59" spans="2:15" ht="25.2" customHeight="1" x14ac:dyDescent="0.3">
      <c r="B59" s="277"/>
      <c r="C59" s="281"/>
      <c r="D59" s="325" t="s">
        <v>457</v>
      </c>
      <c r="E59" s="321"/>
      <c r="F59" s="321"/>
      <c r="G59" s="321"/>
      <c r="H59" s="321"/>
      <c r="I59" s="321"/>
      <c r="J59" s="321"/>
      <c r="K59" s="321"/>
      <c r="L59" s="321"/>
      <c r="M59" s="321"/>
      <c r="N59" s="276"/>
      <c r="O59" s="276"/>
    </row>
    <row r="60" spans="2:15" ht="17.399999999999999" customHeight="1" x14ac:dyDescent="0.3">
      <c r="B60" s="277"/>
      <c r="C60" s="281"/>
      <c r="D60" s="325" t="s">
        <v>458</v>
      </c>
      <c r="E60" s="321"/>
      <c r="F60" s="321"/>
      <c r="G60" s="321"/>
      <c r="H60" s="321"/>
      <c r="I60" s="321"/>
      <c r="J60" s="321"/>
      <c r="K60" s="321"/>
      <c r="L60" s="321"/>
      <c r="M60" s="321"/>
      <c r="N60" s="276"/>
      <c r="O60" s="276"/>
    </row>
    <row r="61" spans="2:15" ht="12" customHeight="1" x14ac:dyDescent="0.3">
      <c r="B61" s="277"/>
      <c r="C61" s="281"/>
      <c r="D61" s="325" t="s">
        <v>487</v>
      </c>
      <c r="E61" s="325"/>
      <c r="F61" s="325"/>
      <c r="G61" s="325"/>
      <c r="H61" s="325"/>
      <c r="I61" s="325"/>
      <c r="J61" s="325"/>
      <c r="K61" s="325"/>
      <c r="L61" s="325"/>
      <c r="M61" s="325"/>
      <c r="N61" s="276"/>
      <c r="O61" s="276"/>
    </row>
    <row r="62" spans="2:15" ht="42.6" customHeight="1" x14ac:dyDescent="0.3">
      <c r="B62" s="277"/>
      <c r="C62" s="281"/>
      <c r="D62" s="325" t="s">
        <v>472</v>
      </c>
      <c r="E62" s="325"/>
      <c r="F62" s="325"/>
      <c r="G62" s="325"/>
      <c r="H62" s="325"/>
      <c r="I62" s="325"/>
      <c r="J62" s="325"/>
      <c r="K62" s="325"/>
      <c r="L62" s="325"/>
      <c r="M62" s="325"/>
      <c r="N62" s="276"/>
      <c r="O62" s="276"/>
    </row>
    <row r="63" spans="2:15" ht="39.6" customHeight="1" x14ac:dyDescent="0.3">
      <c r="B63" s="277"/>
      <c r="C63" s="281"/>
      <c r="D63" s="325" t="s">
        <v>473</v>
      </c>
      <c r="E63" s="325"/>
      <c r="F63" s="325"/>
      <c r="G63" s="325"/>
      <c r="H63" s="325"/>
      <c r="I63" s="325"/>
      <c r="J63" s="325"/>
      <c r="K63" s="325"/>
      <c r="L63" s="325"/>
      <c r="M63" s="325"/>
      <c r="N63" s="276"/>
      <c r="O63" s="276"/>
    </row>
    <row r="64" spans="2:15" ht="27" customHeight="1" x14ac:dyDescent="0.3">
      <c r="B64" s="277"/>
      <c r="C64" s="281"/>
      <c r="D64" s="325" t="s">
        <v>474</v>
      </c>
      <c r="E64" s="325" t="s">
        <v>459</v>
      </c>
      <c r="F64" s="325" t="s">
        <v>459</v>
      </c>
      <c r="G64" s="325" t="s">
        <v>459</v>
      </c>
      <c r="H64" s="325" t="s">
        <v>459</v>
      </c>
      <c r="I64" s="325" t="s">
        <v>459</v>
      </c>
      <c r="J64" s="325" t="s">
        <v>459</v>
      </c>
      <c r="K64" s="325" t="s">
        <v>459</v>
      </c>
      <c r="L64" s="325" t="s">
        <v>459</v>
      </c>
      <c r="M64" s="325" t="s">
        <v>459</v>
      </c>
      <c r="N64" s="276"/>
      <c r="O64" s="276"/>
    </row>
    <row r="65" spans="2:15" ht="27.6" customHeight="1" x14ac:dyDescent="0.3">
      <c r="B65" s="277"/>
      <c r="C65" s="281"/>
      <c r="D65" s="325" t="s">
        <v>475</v>
      </c>
      <c r="E65" s="325" t="s">
        <v>460</v>
      </c>
      <c r="F65" s="325" t="s">
        <v>460</v>
      </c>
      <c r="G65" s="325" t="s">
        <v>460</v>
      </c>
      <c r="H65" s="325" t="s">
        <v>460</v>
      </c>
      <c r="I65" s="325" t="s">
        <v>460</v>
      </c>
      <c r="J65" s="325" t="s">
        <v>460</v>
      </c>
      <c r="K65" s="325" t="s">
        <v>460</v>
      </c>
      <c r="L65" s="325" t="s">
        <v>460</v>
      </c>
      <c r="M65" s="325" t="s">
        <v>460</v>
      </c>
      <c r="N65" s="276"/>
      <c r="O65" s="276"/>
    </row>
    <row r="66" spans="2:15" ht="27.6" customHeight="1" x14ac:dyDescent="0.3">
      <c r="B66" s="277"/>
      <c r="C66" s="281"/>
      <c r="D66" s="325" t="s">
        <v>476</v>
      </c>
      <c r="E66" s="325" t="s">
        <v>461</v>
      </c>
      <c r="F66" s="325" t="s">
        <v>461</v>
      </c>
      <c r="G66" s="325" t="s">
        <v>461</v>
      </c>
      <c r="H66" s="325" t="s">
        <v>461</v>
      </c>
      <c r="I66" s="325" t="s">
        <v>461</v>
      </c>
      <c r="J66" s="325" t="s">
        <v>461</v>
      </c>
      <c r="K66" s="325" t="s">
        <v>461</v>
      </c>
      <c r="L66" s="325" t="s">
        <v>461</v>
      </c>
      <c r="M66" s="325" t="s">
        <v>461</v>
      </c>
      <c r="N66" s="276"/>
      <c r="O66" s="276"/>
    </row>
    <row r="67" spans="2:15" ht="25.95" customHeight="1" x14ac:dyDescent="0.3">
      <c r="B67" s="277"/>
      <c r="C67" s="281"/>
      <c r="D67" s="325" t="s">
        <v>477</v>
      </c>
      <c r="E67" s="325" t="s">
        <v>462</v>
      </c>
      <c r="F67" s="325" t="s">
        <v>462</v>
      </c>
      <c r="G67" s="325" t="s">
        <v>462</v>
      </c>
      <c r="H67" s="325" t="s">
        <v>462</v>
      </c>
      <c r="I67" s="325" t="s">
        <v>462</v>
      </c>
      <c r="J67" s="325" t="s">
        <v>462</v>
      </c>
      <c r="K67" s="325" t="s">
        <v>462</v>
      </c>
      <c r="L67" s="325" t="s">
        <v>462</v>
      </c>
      <c r="M67" s="325" t="s">
        <v>462</v>
      </c>
      <c r="N67" s="276"/>
      <c r="O67" s="276"/>
    </row>
    <row r="68" spans="2:15" ht="14.4" customHeight="1" x14ac:dyDescent="0.3">
      <c r="B68" s="277"/>
      <c r="C68" s="281"/>
      <c r="D68" s="325" t="s">
        <v>479</v>
      </c>
      <c r="E68" s="325" t="s">
        <v>463</v>
      </c>
      <c r="F68" s="325" t="s">
        <v>463</v>
      </c>
      <c r="G68" s="325" t="s">
        <v>463</v>
      </c>
      <c r="H68" s="325" t="s">
        <v>463</v>
      </c>
      <c r="I68" s="325" t="s">
        <v>463</v>
      </c>
      <c r="J68" s="325" t="s">
        <v>463</v>
      </c>
      <c r="K68" s="325" t="s">
        <v>463</v>
      </c>
      <c r="L68" s="325" t="s">
        <v>463</v>
      </c>
      <c r="M68" s="325" t="s">
        <v>463</v>
      </c>
      <c r="N68" s="276"/>
      <c r="O68" s="276"/>
    </row>
    <row r="69" spans="2:15" ht="13.95" customHeight="1" x14ac:dyDescent="0.3">
      <c r="B69" s="277"/>
      <c r="C69" s="281"/>
      <c r="D69" s="325" t="s">
        <v>478</v>
      </c>
      <c r="E69" s="325" t="s">
        <v>464</v>
      </c>
      <c r="F69" s="325" t="s">
        <v>464</v>
      </c>
      <c r="G69" s="325" t="s">
        <v>464</v>
      </c>
      <c r="H69" s="325" t="s">
        <v>464</v>
      </c>
      <c r="I69" s="325" t="s">
        <v>464</v>
      </c>
      <c r="J69" s="325" t="s">
        <v>464</v>
      </c>
      <c r="K69" s="325" t="s">
        <v>464</v>
      </c>
      <c r="L69" s="325" t="s">
        <v>464</v>
      </c>
      <c r="M69" s="325" t="s">
        <v>464</v>
      </c>
      <c r="N69" s="276"/>
      <c r="O69" s="276"/>
    </row>
    <row r="70" spans="2:15" ht="13.2" customHeight="1" x14ac:dyDescent="0.3">
      <c r="B70" s="277"/>
      <c r="C70" s="281"/>
      <c r="D70" s="325" t="s">
        <v>480</v>
      </c>
      <c r="E70" s="325" t="s">
        <v>465</v>
      </c>
      <c r="F70" s="325" t="s">
        <v>465</v>
      </c>
      <c r="G70" s="325" t="s">
        <v>465</v>
      </c>
      <c r="H70" s="325" t="s">
        <v>465</v>
      </c>
      <c r="I70" s="325" t="s">
        <v>465</v>
      </c>
      <c r="J70" s="325" t="s">
        <v>465</v>
      </c>
      <c r="K70" s="325" t="s">
        <v>465</v>
      </c>
      <c r="L70" s="325" t="s">
        <v>465</v>
      </c>
      <c r="M70" s="325" t="s">
        <v>465</v>
      </c>
      <c r="N70" s="276"/>
      <c r="O70" s="276"/>
    </row>
    <row r="71" spans="2:15" ht="42" customHeight="1" x14ac:dyDescent="0.3">
      <c r="B71" s="277"/>
      <c r="C71" s="281"/>
      <c r="D71" s="325" t="s">
        <v>481</v>
      </c>
      <c r="E71" s="325" t="s">
        <v>466</v>
      </c>
      <c r="F71" s="325" t="s">
        <v>466</v>
      </c>
      <c r="G71" s="325" t="s">
        <v>466</v>
      </c>
      <c r="H71" s="325" t="s">
        <v>466</v>
      </c>
      <c r="I71" s="325" t="s">
        <v>466</v>
      </c>
      <c r="J71" s="325" t="s">
        <v>466</v>
      </c>
      <c r="K71" s="325" t="s">
        <v>466</v>
      </c>
      <c r="L71" s="325" t="s">
        <v>466</v>
      </c>
      <c r="M71" s="325" t="s">
        <v>466</v>
      </c>
      <c r="N71" s="276"/>
      <c r="O71" s="276"/>
    </row>
    <row r="72" spans="2:15" ht="26.4" customHeight="1" x14ac:dyDescent="0.3">
      <c r="B72" s="277"/>
      <c r="C72" s="281"/>
      <c r="D72" s="325" t="s">
        <v>482</v>
      </c>
      <c r="E72" s="325" t="s">
        <v>467</v>
      </c>
      <c r="F72" s="325" t="s">
        <v>467</v>
      </c>
      <c r="G72" s="325" t="s">
        <v>467</v>
      </c>
      <c r="H72" s="325" t="s">
        <v>467</v>
      </c>
      <c r="I72" s="325" t="s">
        <v>467</v>
      </c>
      <c r="J72" s="325" t="s">
        <v>467</v>
      </c>
      <c r="K72" s="325" t="s">
        <v>467</v>
      </c>
      <c r="L72" s="325" t="s">
        <v>467</v>
      </c>
      <c r="M72" s="325" t="s">
        <v>467</v>
      </c>
      <c r="N72" s="276"/>
      <c r="O72" s="276"/>
    </row>
    <row r="73" spans="2:15" ht="26.4" customHeight="1" x14ac:dyDescent="0.3">
      <c r="B73" s="277"/>
      <c r="C73" s="281"/>
      <c r="D73" s="325" t="s">
        <v>483</v>
      </c>
      <c r="E73" s="325" t="s">
        <v>468</v>
      </c>
      <c r="F73" s="325" t="s">
        <v>468</v>
      </c>
      <c r="G73" s="325" t="s">
        <v>468</v>
      </c>
      <c r="H73" s="325" t="s">
        <v>468</v>
      </c>
      <c r="I73" s="325" t="s">
        <v>468</v>
      </c>
      <c r="J73" s="325" t="s">
        <v>468</v>
      </c>
      <c r="K73" s="325" t="s">
        <v>468</v>
      </c>
      <c r="L73" s="325" t="s">
        <v>468</v>
      </c>
      <c r="M73" s="325" t="s">
        <v>468</v>
      </c>
      <c r="N73" s="276"/>
      <c r="O73" s="276"/>
    </row>
    <row r="74" spans="2:15" ht="13.2" customHeight="1" x14ac:dyDescent="0.3">
      <c r="B74" s="277"/>
      <c r="C74" s="281"/>
      <c r="D74" s="325" t="s">
        <v>484</v>
      </c>
      <c r="E74" s="325" t="s">
        <v>469</v>
      </c>
      <c r="F74" s="325" t="s">
        <v>469</v>
      </c>
      <c r="G74" s="325" t="s">
        <v>469</v>
      </c>
      <c r="H74" s="325" t="s">
        <v>469</v>
      </c>
      <c r="I74" s="325" t="s">
        <v>469</v>
      </c>
      <c r="J74" s="325" t="s">
        <v>469</v>
      </c>
      <c r="K74" s="325" t="s">
        <v>469</v>
      </c>
      <c r="L74" s="325" t="s">
        <v>469</v>
      </c>
      <c r="M74" s="325" t="s">
        <v>469</v>
      </c>
      <c r="N74" s="276"/>
      <c r="O74" s="276"/>
    </row>
    <row r="75" spans="2:15" ht="12.6" customHeight="1" x14ac:dyDescent="0.3">
      <c r="B75" s="277"/>
      <c r="C75" s="281"/>
      <c r="D75" s="325" t="s">
        <v>485</v>
      </c>
      <c r="E75" s="325" t="s">
        <v>470</v>
      </c>
      <c r="F75" s="325" t="s">
        <v>470</v>
      </c>
      <c r="G75" s="325" t="s">
        <v>470</v>
      </c>
      <c r="H75" s="325" t="s">
        <v>470</v>
      </c>
      <c r="I75" s="325" t="s">
        <v>470</v>
      </c>
      <c r="J75" s="325" t="s">
        <v>470</v>
      </c>
      <c r="K75" s="325" t="s">
        <v>470</v>
      </c>
      <c r="L75" s="325" t="s">
        <v>470</v>
      </c>
      <c r="M75" s="325" t="s">
        <v>470</v>
      </c>
      <c r="N75" s="276"/>
      <c r="O75" s="276"/>
    </row>
    <row r="76" spans="2:15" ht="63" customHeight="1" x14ac:dyDescent="0.3">
      <c r="B76" s="277"/>
      <c r="C76" s="281"/>
      <c r="D76" s="325" t="s">
        <v>486</v>
      </c>
      <c r="E76" s="325" t="s">
        <v>471</v>
      </c>
      <c r="F76" s="325" t="s">
        <v>471</v>
      </c>
      <c r="G76" s="325" t="s">
        <v>471</v>
      </c>
      <c r="H76" s="325" t="s">
        <v>471</v>
      </c>
      <c r="I76" s="325" t="s">
        <v>471</v>
      </c>
      <c r="J76" s="325" t="s">
        <v>471</v>
      </c>
      <c r="K76" s="325" t="s">
        <v>471</v>
      </c>
      <c r="L76" s="325" t="s">
        <v>471</v>
      </c>
      <c r="M76" s="325" t="s">
        <v>471</v>
      </c>
      <c r="N76" s="276"/>
      <c r="O76" s="276"/>
    </row>
    <row r="77" spans="2:15" ht="40.950000000000003" customHeight="1" x14ac:dyDescent="0.3">
      <c r="B77" s="277"/>
      <c r="C77" s="317" t="s">
        <v>488</v>
      </c>
      <c r="D77" s="317"/>
      <c r="E77" s="317"/>
      <c r="F77" s="317"/>
      <c r="G77" s="317"/>
      <c r="H77" s="317"/>
      <c r="I77" s="317"/>
      <c r="J77" s="317"/>
      <c r="K77" s="317"/>
      <c r="L77" s="317"/>
      <c r="M77" s="317"/>
      <c r="N77" s="317"/>
      <c r="O77" s="317"/>
    </row>
    <row r="78" spans="2:15" x14ac:dyDescent="0.3">
      <c r="B78" s="277"/>
      <c r="C78" s="275"/>
      <c r="D78" s="317" t="s">
        <v>401</v>
      </c>
      <c r="E78" s="317"/>
      <c r="F78" s="317"/>
      <c r="G78" s="317"/>
      <c r="H78" s="317"/>
      <c r="I78" s="317"/>
      <c r="J78" s="317"/>
      <c r="K78" s="317"/>
      <c r="L78" s="317"/>
      <c r="M78" s="317"/>
      <c r="N78" s="275"/>
      <c r="O78" s="275"/>
    </row>
    <row r="79" spans="2:15" x14ac:dyDescent="0.3">
      <c r="B79" s="277"/>
      <c r="C79" s="275"/>
      <c r="D79" s="317" t="s">
        <v>402</v>
      </c>
      <c r="E79" s="317"/>
      <c r="F79" s="317"/>
      <c r="G79" s="317"/>
      <c r="H79" s="317"/>
      <c r="I79" s="317"/>
      <c r="J79" s="317"/>
      <c r="K79" s="317"/>
      <c r="L79" s="317"/>
      <c r="M79" s="317"/>
      <c r="N79" s="275"/>
      <c r="O79" s="275"/>
    </row>
    <row r="80" spans="2:15" x14ac:dyDescent="0.3">
      <c r="B80" s="277"/>
      <c r="C80" s="275"/>
      <c r="D80" s="317" t="s">
        <v>403</v>
      </c>
      <c r="E80" s="317"/>
      <c r="F80" s="317"/>
      <c r="G80" s="317"/>
      <c r="H80" s="317"/>
      <c r="I80" s="317"/>
      <c r="J80" s="317"/>
      <c r="K80" s="317"/>
      <c r="L80" s="317"/>
      <c r="M80" s="317"/>
      <c r="N80" s="275"/>
      <c r="O80" s="275"/>
    </row>
    <row r="81" spans="2:15" x14ac:dyDescent="0.3">
      <c r="B81" s="277"/>
      <c r="C81" s="275"/>
      <c r="D81" s="317" t="s">
        <v>404</v>
      </c>
      <c r="E81" s="317"/>
      <c r="F81" s="317"/>
      <c r="G81" s="317"/>
      <c r="H81" s="317"/>
      <c r="I81" s="317"/>
      <c r="J81" s="317"/>
      <c r="K81" s="317"/>
      <c r="L81" s="317"/>
      <c r="M81" s="317"/>
      <c r="N81" s="275"/>
      <c r="O81" s="275"/>
    </row>
    <row r="82" spans="2:15" x14ac:dyDescent="0.3">
      <c r="B82" s="277"/>
      <c r="C82" s="275"/>
      <c r="D82" s="317" t="s">
        <v>405</v>
      </c>
      <c r="E82" s="317"/>
      <c r="F82" s="317"/>
      <c r="G82" s="317"/>
      <c r="H82" s="317"/>
      <c r="I82" s="317"/>
      <c r="J82" s="317"/>
      <c r="K82" s="317"/>
      <c r="L82" s="317"/>
      <c r="M82" s="317"/>
      <c r="N82" s="275"/>
      <c r="O82" s="275"/>
    </row>
    <row r="83" spans="2:15" ht="13.95" customHeight="1" x14ac:dyDescent="0.3">
      <c r="B83" s="277"/>
      <c r="C83" s="275"/>
      <c r="D83" s="317" t="s">
        <v>406</v>
      </c>
      <c r="E83" s="317"/>
      <c r="F83" s="317"/>
      <c r="G83" s="317"/>
      <c r="H83" s="317"/>
      <c r="I83" s="317"/>
      <c r="J83" s="317"/>
      <c r="K83" s="317"/>
      <c r="L83" s="317"/>
      <c r="M83" s="317"/>
      <c r="N83" s="275"/>
      <c r="O83" s="275"/>
    </row>
    <row r="84" spans="2:15" ht="13.95" customHeight="1" x14ac:dyDescent="0.3">
      <c r="B84" s="277"/>
      <c r="C84" s="275"/>
      <c r="D84" s="317" t="s">
        <v>407</v>
      </c>
      <c r="E84" s="317"/>
      <c r="F84" s="317"/>
      <c r="G84" s="317"/>
      <c r="H84" s="317"/>
      <c r="I84" s="317"/>
      <c r="J84" s="317"/>
      <c r="K84" s="317"/>
      <c r="L84" s="317"/>
      <c r="M84" s="317"/>
      <c r="N84" s="275"/>
      <c r="O84" s="275"/>
    </row>
    <row r="85" spans="2:15" ht="13.95" customHeight="1" x14ac:dyDescent="0.3">
      <c r="B85" s="277"/>
      <c r="C85" s="275"/>
      <c r="D85" s="317" t="s">
        <v>408</v>
      </c>
      <c r="E85" s="317"/>
      <c r="F85" s="317"/>
      <c r="G85" s="317"/>
      <c r="H85" s="317"/>
      <c r="I85" s="317"/>
      <c r="J85" s="317"/>
      <c r="K85" s="317"/>
      <c r="L85" s="317"/>
      <c r="M85" s="317"/>
      <c r="N85" s="275"/>
      <c r="O85" s="275"/>
    </row>
    <row r="86" spans="2:15" ht="13.95" customHeight="1" x14ac:dyDescent="0.3">
      <c r="B86" s="277"/>
      <c r="C86" s="275"/>
      <c r="D86" s="317" t="s">
        <v>409</v>
      </c>
      <c r="E86" s="317"/>
      <c r="F86" s="317"/>
      <c r="G86" s="317"/>
      <c r="H86" s="317"/>
      <c r="I86" s="317"/>
      <c r="J86" s="317"/>
      <c r="K86" s="317"/>
      <c r="L86" s="317"/>
      <c r="M86" s="317"/>
      <c r="N86" s="275"/>
      <c r="O86" s="275"/>
    </row>
    <row r="87" spans="2:15" ht="13.95" customHeight="1" x14ac:dyDescent="0.3">
      <c r="B87" s="277"/>
      <c r="C87" s="275"/>
      <c r="D87" s="317" t="s">
        <v>410</v>
      </c>
      <c r="E87" s="317"/>
      <c r="F87" s="317"/>
      <c r="G87" s="317"/>
      <c r="H87" s="317"/>
      <c r="I87" s="317"/>
      <c r="J87" s="317"/>
      <c r="K87" s="317"/>
      <c r="L87" s="317"/>
      <c r="M87" s="317"/>
      <c r="N87" s="275"/>
      <c r="O87" s="275"/>
    </row>
    <row r="88" spans="2:15" ht="13.95" customHeight="1" x14ac:dyDescent="0.3">
      <c r="B88" s="277"/>
      <c r="C88" s="275"/>
      <c r="D88" s="317" t="s">
        <v>411</v>
      </c>
      <c r="E88" s="317"/>
      <c r="F88" s="317"/>
      <c r="G88" s="317"/>
      <c r="H88" s="317"/>
      <c r="I88" s="317"/>
      <c r="J88" s="317"/>
      <c r="K88" s="317"/>
      <c r="L88" s="317"/>
      <c r="M88" s="317"/>
      <c r="N88" s="275"/>
      <c r="O88" s="275"/>
    </row>
    <row r="89" spans="2:15" ht="13.95" customHeight="1" x14ac:dyDescent="0.3">
      <c r="B89" s="277"/>
      <c r="C89" s="275"/>
      <c r="D89" s="317" t="s">
        <v>412</v>
      </c>
      <c r="E89" s="317"/>
      <c r="F89" s="317"/>
      <c r="G89" s="317"/>
      <c r="H89" s="317"/>
      <c r="I89" s="317"/>
      <c r="J89" s="317"/>
      <c r="K89" s="317"/>
      <c r="L89" s="317"/>
      <c r="M89" s="317"/>
      <c r="N89" s="275"/>
      <c r="O89" s="275"/>
    </row>
    <row r="90" spans="2:15" ht="13.95" customHeight="1" x14ac:dyDescent="0.3">
      <c r="B90" s="277"/>
      <c r="C90" s="275"/>
      <c r="D90" s="317" t="s">
        <v>413</v>
      </c>
      <c r="E90" s="317"/>
      <c r="F90" s="317"/>
      <c r="G90" s="317"/>
      <c r="H90" s="317"/>
      <c r="I90" s="317"/>
      <c r="J90" s="317"/>
      <c r="K90" s="317"/>
      <c r="L90" s="317"/>
      <c r="M90" s="317"/>
      <c r="N90" s="275"/>
      <c r="O90" s="275"/>
    </row>
    <row r="91" spans="2:15" ht="13.95" customHeight="1" x14ac:dyDescent="0.3">
      <c r="B91" s="277"/>
      <c r="C91" s="275"/>
      <c r="D91" s="317" t="s">
        <v>414</v>
      </c>
      <c r="E91" s="317"/>
      <c r="F91" s="317"/>
      <c r="G91" s="317"/>
      <c r="H91" s="317"/>
      <c r="I91" s="317"/>
      <c r="J91" s="317"/>
      <c r="K91" s="317"/>
      <c r="L91" s="317"/>
      <c r="M91" s="317"/>
      <c r="N91" s="275"/>
      <c r="O91" s="275"/>
    </row>
    <row r="92" spans="2:15" ht="13.95" customHeight="1" x14ac:dyDescent="0.3">
      <c r="B92" s="277"/>
      <c r="C92" s="275"/>
      <c r="D92" s="317" t="s">
        <v>415</v>
      </c>
      <c r="E92" s="317"/>
      <c r="F92" s="317"/>
      <c r="G92" s="317"/>
      <c r="H92" s="317"/>
      <c r="I92" s="317"/>
      <c r="J92" s="317"/>
      <c r="K92" s="317"/>
      <c r="L92" s="317"/>
      <c r="M92" s="317"/>
      <c r="N92" s="275"/>
      <c r="O92" s="275"/>
    </row>
    <row r="93" spans="2:15" ht="13.95" customHeight="1" x14ac:dyDescent="0.3">
      <c r="B93" s="277"/>
      <c r="C93" s="275"/>
      <c r="D93" s="317" t="s">
        <v>416</v>
      </c>
      <c r="E93" s="317"/>
      <c r="F93" s="317"/>
      <c r="G93" s="317"/>
      <c r="H93" s="317"/>
      <c r="I93" s="317"/>
      <c r="J93" s="317"/>
      <c r="K93" s="317"/>
      <c r="L93" s="317"/>
      <c r="M93" s="317"/>
      <c r="N93" s="275"/>
      <c r="O93" s="275"/>
    </row>
    <row r="94" spans="2:15" ht="13.95" customHeight="1" x14ac:dyDescent="0.3">
      <c r="B94" s="277"/>
      <c r="C94" s="275"/>
      <c r="D94" s="317" t="s">
        <v>417</v>
      </c>
      <c r="E94" s="317"/>
      <c r="F94" s="317"/>
      <c r="G94" s="317"/>
      <c r="H94" s="317"/>
      <c r="I94" s="317"/>
      <c r="J94" s="317"/>
      <c r="K94" s="317"/>
      <c r="L94" s="317"/>
      <c r="M94" s="317"/>
      <c r="N94" s="275"/>
      <c r="O94" s="275"/>
    </row>
    <row r="95" spans="2:15" ht="13.95" customHeight="1" x14ac:dyDescent="0.3">
      <c r="B95" s="277"/>
      <c r="C95" s="275"/>
      <c r="D95" s="317" t="s">
        <v>418</v>
      </c>
      <c r="E95" s="317"/>
      <c r="F95" s="317"/>
      <c r="G95" s="317"/>
      <c r="H95" s="317"/>
      <c r="I95" s="317"/>
      <c r="J95" s="317"/>
      <c r="K95" s="317"/>
      <c r="L95" s="317"/>
      <c r="M95" s="317"/>
      <c r="N95" s="275"/>
      <c r="O95" s="275"/>
    </row>
    <row r="96" spans="2:15" x14ac:dyDescent="0.3">
      <c r="B96" s="277"/>
      <c r="C96" s="275"/>
      <c r="D96" s="317" t="s">
        <v>419</v>
      </c>
      <c r="E96" s="317"/>
      <c r="F96" s="317"/>
      <c r="G96" s="317"/>
      <c r="H96" s="317"/>
      <c r="I96" s="317"/>
      <c r="J96" s="317"/>
      <c r="K96" s="317"/>
      <c r="L96" s="317"/>
      <c r="M96" s="317"/>
      <c r="N96" s="275"/>
      <c r="O96" s="275"/>
    </row>
    <row r="97" spans="2:15" x14ac:dyDescent="0.3">
      <c r="B97" s="277"/>
      <c r="C97" s="275"/>
      <c r="D97" s="317" t="s">
        <v>420</v>
      </c>
      <c r="E97" s="317"/>
      <c r="F97" s="317"/>
      <c r="G97" s="317"/>
      <c r="H97" s="317"/>
      <c r="I97" s="317"/>
      <c r="J97" s="317"/>
      <c r="K97" s="317"/>
      <c r="L97" s="317"/>
      <c r="M97" s="317"/>
      <c r="N97" s="317"/>
      <c r="O97" s="275"/>
    </row>
    <row r="98" spans="2:15" x14ac:dyDescent="0.3">
      <c r="B98" s="277"/>
      <c r="C98" s="275"/>
      <c r="D98" s="317" t="s">
        <v>421</v>
      </c>
      <c r="E98" s="317"/>
      <c r="F98" s="317"/>
      <c r="G98" s="317"/>
      <c r="H98" s="317"/>
      <c r="I98" s="317"/>
      <c r="J98" s="317"/>
      <c r="K98" s="317"/>
      <c r="L98" s="317"/>
      <c r="M98" s="317"/>
      <c r="N98" s="317"/>
      <c r="O98" s="275"/>
    </row>
    <row r="99" spans="2:15" x14ac:dyDescent="0.3">
      <c r="B99" s="277"/>
      <c r="C99" s="275"/>
      <c r="D99" s="317" t="s">
        <v>422</v>
      </c>
      <c r="E99" s="317"/>
      <c r="F99" s="317"/>
      <c r="G99" s="317"/>
      <c r="H99" s="317"/>
      <c r="I99" s="317"/>
      <c r="J99" s="317"/>
      <c r="K99" s="317"/>
      <c r="L99" s="317"/>
      <c r="M99" s="317"/>
      <c r="N99" s="317"/>
      <c r="O99" s="275"/>
    </row>
    <row r="100" spans="2:15" x14ac:dyDescent="0.3">
      <c r="B100" s="277"/>
      <c r="C100" s="275"/>
      <c r="D100" s="317" t="s">
        <v>423</v>
      </c>
      <c r="E100" s="317"/>
      <c r="F100" s="317"/>
      <c r="G100" s="317"/>
      <c r="H100" s="317"/>
      <c r="I100" s="317"/>
      <c r="J100" s="317"/>
      <c r="K100" s="317"/>
      <c r="L100" s="317"/>
      <c r="M100" s="317"/>
      <c r="N100" s="317"/>
      <c r="O100" s="275"/>
    </row>
    <row r="101" spans="2:15" ht="13.95" customHeight="1" x14ac:dyDescent="0.3">
      <c r="B101" s="277"/>
      <c r="C101" s="275"/>
      <c r="D101" s="317" t="s">
        <v>424</v>
      </c>
      <c r="E101" s="317"/>
      <c r="F101" s="317"/>
      <c r="G101" s="317"/>
      <c r="H101" s="317"/>
      <c r="I101" s="317"/>
      <c r="J101" s="317"/>
      <c r="K101" s="317"/>
      <c r="L101" s="317"/>
      <c r="M101" s="317"/>
      <c r="N101" s="317"/>
      <c r="O101" s="275"/>
    </row>
    <row r="102" spans="2:15" x14ac:dyDescent="0.3">
      <c r="B102" s="277"/>
      <c r="C102" s="275"/>
      <c r="D102" s="317" t="s">
        <v>425</v>
      </c>
      <c r="E102" s="317"/>
      <c r="F102" s="317"/>
      <c r="G102" s="317"/>
      <c r="H102" s="317"/>
      <c r="I102" s="317"/>
      <c r="J102" s="317"/>
      <c r="K102" s="317"/>
      <c r="L102" s="317"/>
      <c r="M102" s="317"/>
      <c r="N102" s="317"/>
      <c r="O102" s="275"/>
    </row>
    <row r="103" spans="2:15" x14ac:dyDescent="0.3">
      <c r="B103" s="277"/>
      <c r="C103" s="275"/>
      <c r="D103" s="317" t="s">
        <v>426</v>
      </c>
      <c r="E103" s="317"/>
      <c r="F103" s="317"/>
      <c r="G103" s="317"/>
      <c r="H103" s="317"/>
      <c r="I103" s="317"/>
      <c r="J103" s="317"/>
      <c r="K103" s="317"/>
      <c r="L103" s="317"/>
      <c r="M103" s="317"/>
      <c r="N103" s="317"/>
      <c r="O103" s="275"/>
    </row>
    <row r="104" spans="2:15" x14ac:dyDescent="0.3">
      <c r="B104" s="277"/>
      <c r="C104" s="275"/>
      <c r="D104" s="317" t="s">
        <v>427</v>
      </c>
      <c r="E104" s="317"/>
      <c r="F104" s="317"/>
      <c r="G104" s="317"/>
      <c r="H104" s="317"/>
      <c r="I104" s="317"/>
      <c r="J104" s="317"/>
      <c r="K104" s="317"/>
      <c r="L104" s="317"/>
      <c r="M104" s="317"/>
      <c r="N104" s="317"/>
      <c r="O104" s="275"/>
    </row>
    <row r="105" spans="2:15" x14ac:dyDescent="0.3">
      <c r="B105" s="277"/>
      <c r="C105" s="275"/>
      <c r="D105" s="317" t="s">
        <v>428</v>
      </c>
      <c r="E105" s="317"/>
      <c r="F105" s="317"/>
      <c r="G105" s="317"/>
      <c r="H105" s="317"/>
      <c r="I105" s="317"/>
      <c r="J105" s="317"/>
      <c r="K105" s="317"/>
      <c r="L105" s="317"/>
      <c r="M105" s="317"/>
      <c r="N105" s="317"/>
      <c r="O105" s="275"/>
    </row>
    <row r="106" spans="2:15" x14ac:dyDescent="0.3">
      <c r="B106" s="277"/>
      <c r="C106" s="275"/>
      <c r="D106" s="317" t="s">
        <v>429</v>
      </c>
      <c r="E106" s="317"/>
      <c r="F106" s="317"/>
      <c r="G106" s="317"/>
      <c r="H106" s="317"/>
      <c r="I106" s="317"/>
      <c r="J106" s="317"/>
      <c r="K106" s="317"/>
      <c r="L106" s="317"/>
      <c r="M106" s="317"/>
      <c r="N106" s="317"/>
      <c r="O106" s="275"/>
    </row>
    <row r="107" spans="2:15" ht="13.95" customHeight="1" x14ac:dyDescent="0.3">
      <c r="B107" s="277"/>
      <c r="C107" s="275"/>
      <c r="D107" s="317" t="s">
        <v>430</v>
      </c>
      <c r="E107" s="317"/>
      <c r="F107" s="317"/>
      <c r="G107" s="317"/>
      <c r="H107" s="317"/>
      <c r="I107" s="317"/>
      <c r="J107" s="317"/>
      <c r="K107" s="317"/>
      <c r="L107" s="317"/>
      <c r="M107" s="317"/>
      <c r="N107" s="317"/>
      <c r="O107" s="275"/>
    </row>
    <row r="108" spans="2:15" ht="13.95" customHeight="1" x14ac:dyDescent="0.3">
      <c r="B108" s="277"/>
      <c r="C108" s="275"/>
      <c r="D108" s="317" t="s">
        <v>431</v>
      </c>
      <c r="E108" s="317"/>
      <c r="F108" s="317"/>
      <c r="G108" s="317"/>
      <c r="H108" s="317"/>
      <c r="I108" s="317"/>
      <c r="J108" s="317"/>
      <c r="K108" s="317"/>
      <c r="L108" s="317"/>
      <c r="M108" s="317"/>
      <c r="N108" s="317"/>
      <c r="O108" s="275"/>
    </row>
    <row r="109" spans="2:15" ht="13.95" customHeight="1" x14ac:dyDescent="0.3">
      <c r="B109" s="277"/>
      <c r="C109" s="275"/>
      <c r="D109" s="317" t="s">
        <v>432</v>
      </c>
      <c r="E109" s="317"/>
      <c r="F109" s="317"/>
      <c r="G109" s="317"/>
      <c r="H109" s="317"/>
      <c r="I109" s="317"/>
      <c r="J109" s="317"/>
      <c r="K109" s="317"/>
      <c r="L109" s="317"/>
      <c r="M109" s="317"/>
      <c r="N109" s="317"/>
      <c r="O109" s="275"/>
    </row>
    <row r="110" spans="2:15" x14ac:dyDescent="0.3">
      <c r="B110" s="277"/>
      <c r="C110" s="275"/>
      <c r="D110" s="317" t="s">
        <v>433</v>
      </c>
      <c r="E110" s="317"/>
      <c r="F110" s="317"/>
      <c r="G110" s="317"/>
      <c r="H110" s="317"/>
      <c r="I110" s="317"/>
      <c r="J110" s="317"/>
      <c r="K110" s="317"/>
      <c r="L110" s="317"/>
      <c r="M110" s="317"/>
      <c r="N110" s="317"/>
      <c r="O110" s="275"/>
    </row>
    <row r="111" spans="2:15" x14ac:dyDescent="0.3">
      <c r="B111" s="277"/>
      <c r="C111" s="275"/>
      <c r="D111" s="317" t="s">
        <v>434</v>
      </c>
      <c r="E111" s="317"/>
      <c r="F111" s="317"/>
      <c r="G111" s="317"/>
      <c r="H111" s="317"/>
      <c r="I111" s="317"/>
      <c r="J111" s="317"/>
      <c r="K111" s="317"/>
      <c r="L111" s="317"/>
      <c r="M111" s="317"/>
      <c r="N111" s="317"/>
      <c r="O111" s="275"/>
    </row>
    <row r="112" spans="2:15" ht="13.95" customHeight="1" x14ac:dyDescent="0.3">
      <c r="B112" s="277"/>
      <c r="C112" s="275"/>
      <c r="D112" s="317" t="s">
        <v>435</v>
      </c>
      <c r="E112" s="317"/>
      <c r="F112" s="317"/>
      <c r="G112" s="317"/>
      <c r="H112" s="317"/>
      <c r="I112" s="317"/>
      <c r="J112" s="317"/>
      <c r="K112" s="317"/>
      <c r="L112" s="317"/>
      <c r="M112" s="317"/>
      <c r="N112" s="317"/>
      <c r="O112" s="275"/>
    </row>
    <row r="113" spans="2:15" ht="13.95" customHeight="1" x14ac:dyDescent="0.3">
      <c r="B113" s="277"/>
      <c r="C113" s="275"/>
      <c r="D113" s="317" t="s">
        <v>436</v>
      </c>
      <c r="E113" s="317"/>
      <c r="F113" s="317"/>
      <c r="G113" s="317"/>
      <c r="H113" s="317"/>
      <c r="I113" s="317"/>
      <c r="J113" s="317"/>
      <c r="K113" s="317"/>
      <c r="L113" s="317"/>
      <c r="M113" s="317"/>
      <c r="N113" s="317"/>
      <c r="O113" s="275"/>
    </row>
    <row r="114" spans="2:15" x14ac:dyDescent="0.3">
      <c r="B114" s="277"/>
      <c r="C114" s="275"/>
      <c r="D114" s="317" t="s">
        <v>437</v>
      </c>
      <c r="E114" s="317"/>
      <c r="F114" s="317"/>
      <c r="G114" s="317"/>
      <c r="H114" s="317"/>
      <c r="I114" s="317"/>
      <c r="J114" s="317"/>
      <c r="K114" s="317"/>
      <c r="L114" s="317"/>
      <c r="M114" s="317"/>
      <c r="N114" s="317"/>
      <c r="O114" s="275"/>
    </row>
    <row r="115" spans="2:15" x14ac:dyDescent="0.3">
      <c r="B115" s="277"/>
      <c r="C115" s="275"/>
      <c r="D115" s="317" t="s">
        <v>438</v>
      </c>
      <c r="E115" s="317"/>
      <c r="F115" s="317"/>
      <c r="G115" s="317"/>
      <c r="H115" s="317"/>
      <c r="I115" s="317"/>
      <c r="J115" s="317"/>
      <c r="K115" s="317"/>
      <c r="L115" s="317"/>
      <c r="M115" s="317"/>
      <c r="N115" s="317"/>
      <c r="O115" s="275"/>
    </row>
    <row r="116" spans="2:15" ht="13.95" customHeight="1" x14ac:dyDescent="0.3">
      <c r="B116" s="277"/>
      <c r="C116" s="275"/>
      <c r="D116" s="317" t="s">
        <v>439</v>
      </c>
      <c r="E116" s="317"/>
      <c r="F116" s="317"/>
      <c r="G116" s="317"/>
      <c r="H116" s="317"/>
      <c r="I116" s="317"/>
      <c r="J116" s="317"/>
      <c r="K116" s="317"/>
      <c r="L116" s="317"/>
      <c r="M116" s="317"/>
      <c r="N116" s="317"/>
      <c r="O116" s="275"/>
    </row>
    <row r="117" spans="2:15" ht="13.95" customHeight="1" x14ac:dyDescent="0.3">
      <c r="B117" s="277"/>
      <c r="C117" s="275"/>
      <c r="D117" s="317" t="s">
        <v>440</v>
      </c>
      <c r="E117" s="317"/>
      <c r="F117" s="317"/>
      <c r="G117" s="317"/>
      <c r="H117" s="317"/>
      <c r="I117" s="317"/>
      <c r="J117" s="317"/>
      <c r="K117" s="317"/>
      <c r="L117" s="317"/>
      <c r="M117" s="317"/>
      <c r="N117" s="317"/>
      <c r="O117" s="275"/>
    </row>
    <row r="118" spans="2:15" x14ac:dyDescent="0.3">
      <c r="B118" s="277"/>
      <c r="C118" s="275"/>
      <c r="D118" s="317" t="s">
        <v>441</v>
      </c>
      <c r="E118" s="317"/>
      <c r="F118" s="317"/>
      <c r="G118" s="317"/>
      <c r="H118" s="317"/>
      <c r="I118" s="317"/>
      <c r="J118" s="317"/>
      <c r="K118" s="317"/>
      <c r="L118" s="317"/>
      <c r="M118" s="317"/>
      <c r="N118" s="317"/>
      <c r="O118" s="275"/>
    </row>
    <row r="119" spans="2:15" ht="13.95" customHeight="1" x14ac:dyDescent="0.3">
      <c r="B119" s="277"/>
      <c r="C119" s="275"/>
      <c r="D119" s="317" t="s">
        <v>442</v>
      </c>
      <c r="E119" s="317"/>
      <c r="F119" s="317"/>
      <c r="G119" s="317"/>
      <c r="H119" s="317"/>
      <c r="I119" s="317"/>
      <c r="J119" s="317"/>
      <c r="K119" s="317"/>
      <c r="L119" s="317"/>
      <c r="M119" s="317"/>
      <c r="N119" s="317"/>
      <c r="O119" s="275"/>
    </row>
    <row r="120" spans="2:15" ht="13.95" customHeight="1" x14ac:dyDescent="0.3">
      <c r="B120" s="277"/>
      <c r="C120" s="275"/>
      <c r="D120" s="317" t="s">
        <v>443</v>
      </c>
      <c r="E120" s="317"/>
      <c r="F120" s="317"/>
      <c r="G120" s="317"/>
      <c r="H120" s="317"/>
      <c r="I120" s="317"/>
      <c r="J120" s="317"/>
      <c r="K120" s="317"/>
      <c r="L120" s="317"/>
      <c r="M120" s="317"/>
      <c r="N120" s="317"/>
      <c r="O120" s="275"/>
    </row>
    <row r="121" spans="2:15" ht="13.95" customHeight="1" x14ac:dyDescent="0.3">
      <c r="B121" s="277"/>
      <c r="C121" s="275"/>
      <c r="D121" s="317" t="s">
        <v>444</v>
      </c>
      <c r="E121" s="317"/>
      <c r="F121" s="317"/>
      <c r="G121" s="317"/>
      <c r="H121" s="317"/>
      <c r="I121" s="317"/>
      <c r="J121" s="317"/>
      <c r="K121" s="317"/>
      <c r="L121" s="317"/>
      <c r="M121" s="317"/>
      <c r="N121" s="317"/>
      <c r="O121" s="275"/>
    </row>
    <row r="122" spans="2:15" ht="13.95" customHeight="1" x14ac:dyDescent="0.3">
      <c r="B122" s="277"/>
      <c r="C122" s="275"/>
      <c r="D122" s="317" t="s">
        <v>445</v>
      </c>
      <c r="E122" s="317"/>
      <c r="F122" s="317"/>
      <c r="G122" s="317"/>
      <c r="H122" s="317"/>
      <c r="I122" s="317"/>
      <c r="J122" s="317"/>
      <c r="K122" s="317"/>
      <c r="L122" s="317"/>
      <c r="M122" s="317"/>
      <c r="N122" s="317"/>
      <c r="O122" s="275"/>
    </row>
    <row r="123" spans="2:15" ht="13.95" customHeight="1" x14ac:dyDescent="0.3">
      <c r="B123" s="277"/>
      <c r="C123" s="275"/>
      <c r="D123" s="317" t="s">
        <v>446</v>
      </c>
      <c r="E123" s="317"/>
      <c r="F123" s="317"/>
      <c r="G123" s="317"/>
      <c r="H123" s="317"/>
      <c r="I123" s="317"/>
      <c r="J123" s="317"/>
      <c r="K123" s="317"/>
      <c r="L123" s="317"/>
      <c r="M123" s="317"/>
      <c r="N123" s="317"/>
      <c r="O123" s="275"/>
    </row>
    <row r="124" spans="2:15" ht="13.95" customHeight="1" x14ac:dyDescent="0.3">
      <c r="B124" s="277"/>
      <c r="C124" s="275"/>
      <c r="D124" s="317" t="s">
        <v>447</v>
      </c>
      <c r="E124" s="317"/>
      <c r="F124" s="317"/>
      <c r="G124" s="317"/>
      <c r="H124" s="317"/>
      <c r="I124" s="317"/>
      <c r="J124" s="317"/>
      <c r="K124" s="317"/>
      <c r="L124" s="317"/>
      <c r="M124" s="317"/>
      <c r="N124" s="317"/>
      <c r="O124" s="275"/>
    </row>
    <row r="125" spans="2:15" ht="13.95" customHeight="1" x14ac:dyDescent="0.3">
      <c r="B125" s="277"/>
      <c r="C125" s="275"/>
      <c r="D125" s="317" t="s">
        <v>448</v>
      </c>
      <c r="E125" s="317"/>
      <c r="F125" s="317"/>
      <c r="G125" s="317"/>
      <c r="H125" s="317"/>
      <c r="I125" s="317"/>
      <c r="J125" s="317"/>
      <c r="K125" s="317"/>
      <c r="L125" s="317"/>
      <c r="M125" s="317"/>
      <c r="N125" s="317"/>
      <c r="O125" s="275"/>
    </row>
    <row r="126" spans="2:15" ht="13.95" customHeight="1" x14ac:dyDescent="0.3">
      <c r="B126" s="277"/>
      <c r="C126" s="275"/>
      <c r="D126" s="317" t="s">
        <v>449</v>
      </c>
      <c r="E126" s="317"/>
      <c r="F126" s="317"/>
      <c r="G126" s="317"/>
      <c r="H126" s="317"/>
      <c r="I126" s="317"/>
      <c r="J126" s="317"/>
      <c r="K126" s="317"/>
      <c r="L126" s="317"/>
      <c r="M126" s="317"/>
      <c r="N126" s="317"/>
      <c r="O126" s="275"/>
    </row>
    <row r="127" spans="2:15" ht="13.95" customHeight="1" x14ac:dyDescent="0.3">
      <c r="B127" s="277"/>
      <c r="C127" s="275"/>
      <c r="D127" s="317" t="s">
        <v>450</v>
      </c>
      <c r="E127" s="317"/>
      <c r="F127" s="317"/>
      <c r="G127" s="317"/>
      <c r="H127" s="317"/>
      <c r="I127" s="317"/>
      <c r="J127" s="317"/>
      <c r="K127" s="317"/>
      <c r="L127" s="317"/>
      <c r="M127" s="317"/>
      <c r="N127" s="317"/>
      <c r="O127" s="275"/>
    </row>
    <row r="128" spans="2:15" ht="13.95" customHeight="1" x14ac:dyDescent="0.3">
      <c r="B128" s="277"/>
      <c r="C128" s="275"/>
      <c r="D128" s="317" t="s">
        <v>451</v>
      </c>
      <c r="E128" s="317"/>
      <c r="F128" s="317"/>
      <c r="G128" s="317"/>
      <c r="H128" s="317"/>
      <c r="I128" s="317"/>
      <c r="J128" s="317"/>
      <c r="K128" s="317"/>
      <c r="L128" s="317"/>
      <c r="M128" s="317"/>
      <c r="N128" s="317"/>
      <c r="O128" s="275"/>
    </row>
    <row r="129" spans="2:15" ht="13.95" customHeight="1" x14ac:dyDescent="0.3">
      <c r="B129" s="277"/>
      <c r="C129" s="275"/>
      <c r="D129" s="317" t="s">
        <v>452</v>
      </c>
      <c r="E129" s="317"/>
      <c r="F129" s="317"/>
      <c r="G129" s="317"/>
      <c r="H129" s="317"/>
      <c r="I129" s="317"/>
      <c r="J129" s="317"/>
      <c r="K129" s="317"/>
      <c r="L129" s="317"/>
      <c r="M129" s="317"/>
      <c r="N129" s="317"/>
      <c r="O129" s="275"/>
    </row>
    <row r="130" spans="2:15" x14ac:dyDescent="0.3">
      <c r="B130" s="277"/>
      <c r="C130" s="275"/>
      <c r="D130" s="317" t="s">
        <v>453</v>
      </c>
      <c r="E130" s="317"/>
      <c r="F130" s="317"/>
      <c r="G130" s="317"/>
      <c r="H130" s="317"/>
      <c r="I130" s="317"/>
      <c r="J130" s="317"/>
      <c r="K130" s="317"/>
      <c r="L130" s="317"/>
      <c r="M130" s="317"/>
      <c r="N130" s="317"/>
      <c r="O130" s="275"/>
    </row>
    <row r="131" spans="2:15" x14ac:dyDescent="0.3">
      <c r="B131" s="277"/>
      <c r="C131" s="317" t="s">
        <v>454</v>
      </c>
      <c r="D131" s="317"/>
      <c r="E131" s="317"/>
      <c r="F131" s="317"/>
      <c r="G131" s="317"/>
      <c r="H131" s="317"/>
      <c r="I131" s="317"/>
      <c r="J131" s="317"/>
      <c r="K131" s="317"/>
      <c r="L131" s="317"/>
      <c r="M131" s="317"/>
      <c r="N131" s="317"/>
      <c r="O131" s="317"/>
    </row>
    <row r="132" spans="2:15" ht="28.2" customHeight="1" x14ac:dyDescent="0.3">
      <c r="B132" s="277"/>
      <c r="C132" s="317" t="s">
        <v>489</v>
      </c>
      <c r="D132" s="317"/>
      <c r="E132" s="317"/>
      <c r="F132" s="317"/>
      <c r="G132" s="317"/>
      <c r="H132" s="317"/>
      <c r="I132" s="317"/>
      <c r="J132" s="317"/>
      <c r="K132" s="317"/>
      <c r="L132" s="317"/>
      <c r="M132" s="317"/>
      <c r="N132" s="317"/>
      <c r="O132" s="317"/>
    </row>
    <row r="133" spans="2:15" ht="27.6" customHeight="1" x14ac:dyDescent="0.3">
      <c r="B133" s="277"/>
      <c r="C133" s="317" t="s">
        <v>490</v>
      </c>
      <c r="D133" s="317"/>
      <c r="E133" s="317"/>
      <c r="F133" s="317"/>
      <c r="G133" s="317"/>
      <c r="H133" s="317"/>
      <c r="I133" s="317"/>
      <c r="J133" s="317"/>
      <c r="K133" s="317"/>
      <c r="L133" s="317"/>
      <c r="M133" s="317"/>
      <c r="N133" s="317"/>
      <c r="O133" s="317"/>
    </row>
    <row r="134" spans="2:15" ht="28.95" customHeight="1" x14ac:dyDescent="0.3">
      <c r="B134" s="277"/>
      <c r="C134" s="317" t="s">
        <v>491</v>
      </c>
      <c r="D134" s="317"/>
      <c r="E134" s="317"/>
      <c r="F134" s="317"/>
      <c r="G134" s="317"/>
      <c r="H134" s="317"/>
      <c r="I134" s="317"/>
      <c r="J134" s="317"/>
      <c r="K134" s="317"/>
      <c r="L134" s="317"/>
      <c r="M134" s="317"/>
      <c r="N134" s="317"/>
      <c r="O134" s="317"/>
    </row>
    <row r="135" spans="2:15" ht="14.4" customHeight="1" x14ac:dyDescent="0.3">
      <c r="B135" s="277"/>
      <c r="C135" s="317" t="s">
        <v>492</v>
      </c>
      <c r="D135" s="317"/>
      <c r="E135" s="317"/>
      <c r="F135" s="317"/>
      <c r="G135" s="317"/>
      <c r="H135" s="317"/>
      <c r="I135" s="317"/>
      <c r="J135" s="317"/>
      <c r="K135" s="317"/>
      <c r="L135" s="317"/>
      <c r="M135" s="317"/>
      <c r="N135" s="317"/>
      <c r="O135" s="317"/>
    </row>
    <row r="136" spans="2:15" ht="22.95" customHeight="1" x14ac:dyDescent="0.3">
      <c r="B136" s="277"/>
      <c r="C136" s="317" t="s">
        <v>493</v>
      </c>
      <c r="D136" s="317"/>
      <c r="E136" s="317"/>
      <c r="F136" s="317"/>
      <c r="G136" s="317"/>
      <c r="H136" s="317"/>
      <c r="I136" s="317"/>
      <c r="J136" s="317"/>
      <c r="K136" s="317"/>
      <c r="L136" s="317"/>
      <c r="M136" s="317"/>
      <c r="N136" s="317"/>
      <c r="O136" s="317"/>
    </row>
    <row r="137" spans="2:15" x14ac:dyDescent="0.3">
      <c r="B137" s="277"/>
      <c r="C137" s="317" t="s">
        <v>494</v>
      </c>
      <c r="D137" s="317"/>
      <c r="E137" s="317"/>
      <c r="F137" s="317"/>
      <c r="G137" s="317"/>
      <c r="H137" s="317"/>
      <c r="I137" s="317"/>
      <c r="J137" s="317"/>
      <c r="K137" s="317"/>
      <c r="L137" s="317"/>
      <c r="M137" s="317"/>
      <c r="N137" s="317"/>
      <c r="O137" s="317"/>
    </row>
    <row r="138" spans="2:15" ht="27.6" customHeight="1" x14ac:dyDescent="0.3">
      <c r="B138" s="277"/>
      <c r="C138" s="317" t="s">
        <v>495</v>
      </c>
      <c r="D138" s="317"/>
      <c r="E138" s="317"/>
      <c r="F138" s="317"/>
      <c r="G138" s="317"/>
      <c r="H138" s="317"/>
      <c r="I138" s="317"/>
      <c r="J138" s="317"/>
      <c r="K138" s="317"/>
      <c r="L138" s="317"/>
      <c r="M138" s="317"/>
      <c r="N138" s="317"/>
      <c r="O138" s="317"/>
    </row>
    <row r="139" spans="2:15" x14ac:dyDescent="0.3">
      <c r="B139" s="277"/>
      <c r="C139" s="317" t="s">
        <v>496</v>
      </c>
      <c r="D139" s="317"/>
      <c r="E139" s="317"/>
      <c r="F139" s="317"/>
      <c r="G139" s="317"/>
      <c r="H139" s="317"/>
      <c r="I139" s="317"/>
      <c r="J139" s="317"/>
      <c r="K139" s="317"/>
      <c r="L139" s="317"/>
      <c r="M139" s="317"/>
      <c r="N139" s="317"/>
      <c r="O139" s="317"/>
    </row>
    <row r="140" spans="2:15" x14ac:dyDescent="0.3">
      <c r="B140" s="277"/>
      <c r="C140" s="317" t="s">
        <v>497</v>
      </c>
      <c r="D140" s="317"/>
      <c r="E140" s="317"/>
      <c r="F140" s="317"/>
      <c r="G140" s="317"/>
      <c r="H140" s="317"/>
      <c r="I140" s="317"/>
      <c r="J140" s="317"/>
      <c r="K140" s="317"/>
      <c r="L140" s="317"/>
      <c r="M140" s="317"/>
      <c r="N140" s="317"/>
      <c r="O140" s="317"/>
    </row>
    <row r="141" spans="2:15" x14ac:dyDescent="0.3">
      <c r="B141" s="277"/>
      <c r="C141" s="317" t="s">
        <v>498</v>
      </c>
      <c r="D141" s="317"/>
      <c r="E141" s="317"/>
      <c r="F141" s="317"/>
      <c r="G141" s="317"/>
      <c r="H141" s="317"/>
      <c r="I141" s="317"/>
      <c r="J141" s="317"/>
      <c r="K141" s="317"/>
      <c r="L141" s="317"/>
      <c r="M141" s="317"/>
      <c r="N141" s="317"/>
      <c r="O141" s="317"/>
    </row>
    <row r="142" spans="2:15" x14ac:dyDescent="0.3">
      <c r="B142" s="277"/>
      <c r="C142" s="317" t="s">
        <v>499</v>
      </c>
      <c r="D142" s="317"/>
      <c r="E142" s="317"/>
      <c r="F142" s="317"/>
      <c r="G142" s="317"/>
      <c r="H142" s="317"/>
      <c r="I142" s="317"/>
      <c r="J142" s="317"/>
      <c r="K142" s="317"/>
      <c r="L142" s="317"/>
      <c r="M142" s="317"/>
      <c r="N142" s="317"/>
      <c r="O142" s="317"/>
    </row>
    <row r="143" spans="2:15" x14ac:dyDescent="0.3">
      <c r="B143" s="277"/>
      <c r="C143" s="317" t="s">
        <v>500</v>
      </c>
      <c r="D143" s="317"/>
      <c r="E143" s="317"/>
      <c r="F143" s="317"/>
      <c r="G143" s="317"/>
      <c r="H143" s="317"/>
      <c r="I143" s="317"/>
      <c r="J143" s="317"/>
      <c r="K143" s="317"/>
      <c r="L143" s="317"/>
      <c r="M143" s="317"/>
      <c r="N143" s="317"/>
      <c r="O143" s="317"/>
    </row>
    <row r="144" spans="2:15" x14ac:dyDescent="0.3">
      <c r="B144" s="277"/>
      <c r="C144" s="317" t="s">
        <v>501</v>
      </c>
      <c r="D144" s="317"/>
      <c r="E144" s="317"/>
      <c r="F144" s="317"/>
      <c r="G144" s="317"/>
      <c r="H144" s="317"/>
      <c r="I144" s="317"/>
      <c r="J144" s="317"/>
      <c r="K144" s="317"/>
      <c r="L144" s="317"/>
      <c r="M144" s="317"/>
      <c r="N144" s="317"/>
      <c r="O144" s="317"/>
    </row>
    <row r="145" spans="2:15" x14ac:dyDescent="0.3">
      <c r="B145" s="277"/>
      <c r="C145" s="317" t="s">
        <v>504</v>
      </c>
      <c r="D145" s="317"/>
      <c r="E145" s="317"/>
      <c r="F145" s="317"/>
      <c r="G145" s="317"/>
      <c r="H145" s="317"/>
      <c r="I145" s="317"/>
      <c r="J145" s="317"/>
      <c r="K145" s="317"/>
      <c r="L145" s="317"/>
      <c r="M145" s="317"/>
      <c r="N145" s="317"/>
      <c r="O145" s="317"/>
    </row>
    <row r="146" spans="2:15" ht="28.2" customHeight="1" x14ac:dyDescent="0.3">
      <c r="B146" s="277"/>
      <c r="C146" s="317" t="s">
        <v>502</v>
      </c>
      <c r="D146" s="317"/>
      <c r="E146" s="317"/>
      <c r="F146" s="317"/>
      <c r="G146" s="317"/>
      <c r="H146" s="317"/>
      <c r="I146" s="317"/>
      <c r="J146" s="317"/>
      <c r="K146" s="317"/>
      <c r="L146" s="317"/>
      <c r="M146" s="317"/>
      <c r="N146" s="317"/>
      <c r="O146" s="317"/>
    </row>
    <row r="147" spans="2:15" x14ac:dyDescent="0.3">
      <c r="B147" s="277"/>
      <c r="C147" s="317" t="s">
        <v>503</v>
      </c>
      <c r="D147" s="317"/>
      <c r="E147" s="317"/>
      <c r="F147" s="317"/>
      <c r="G147" s="317"/>
      <c r="H147" s="317"/>
      <c r="I147" s="317"/>
      <c r="J147" s="317"/>
      <c r="K147" s="317"/>
      <c r="L147" s="317"/>
      <c r="M147" s="317"/>
      <c r="N147" s="317"/>
      <c r="O147" s="317"/>
    </row>
    <row r="148" spans="2:15" x14ac:dyDescent="0.3">
      <c r="B148" s="277"/>
      <c r="C148" s="317" t="s">
        <v>505</v>
      </c>
      <c r="D148" s="317"/>
      <c r="E148" s="317"/>
      <c r="F148" s="317"/>
      <c r="G148" s="317"/>
      <c r="H148" s="317"/>
      <c r="I148" s="317"/>
      <c r="J148" s="317"/>
      <c r="K148" s="317"/>
      <c r="L148" s="317"/>
      <c r="M148" s="317"/>
      <c r="N148" s="317"/>
      <c r="O148" s="317"/>
    </row>
    <row r="149" spans="2:15" x14ac:dyDescent="0.3">
      <c r="B149" s="277"/>
      <c r="C149" s="317" t="s">
        <v>506</v>
      </c>
      <c r="D149" s="317"/>
      <c r="E149" s="317"/>
      <c r="F149" s="317"/>
      <c r="G149" s="317"/>
      <c r="H149" s="317"/>
      <c r="I149" s="317"/>
      <c r="J149" s="317"/>
      <c r="K149" s="317"/>
      <c r="L149" s="317"/>
      <c r="M149" s="317"/>
      <c r="N149" s="317"/>
      <c r="O149" s="317"/>
    </row>
    <row r="150" spans="2:15" x14ac:dyDescent="0.3">
      <c r="B150" s="277"/>
      <c r="C150" s="317" t="s">
        <v>507</v>
      </c>
      <c r="D150" s="317"/>
      <c r="E150" s="317"/>
      <c r="F150" s="317"/>
      <c r="G150" s="317"/>
      <c r="H150" s="317"/>
      <c r="I150" s="317"/>
      <c r="J150" s="317"/>
      <c r="K150" s="317"/>
      <c r="L150" s="317"/>
      <c r="M150" s="317"/>
      <c r="N150" s="317"/>
      <c r="O150" s="317"/>
    </row>
    <row r="151" spans="2:15" ht="26.4" customHeight="1" x14ac:dyDescent="0.3">
      <c r="B151" s="277"/>
      <c r="C151" s="317" t="s">
        <v>508</v>
      </c>
      <c r="D151" s="317"/>
      <c r="E151" s="317"/>
      <c r="F151" s="317"/>
      <c r="G151" s="317"/>
      <c r="H151" s="317"/>
      <c r="I151" s="317"/>
      <c r="J151" s="317"/>
      <c r="K151" s="317"/>
      <c r="L151" s="317"/>
      <c r="M151" s="317"/>
      <c r="N151" s="317"/>
      <c r="O151" s="317"/>
    </row>
    <row r="152" spans="2:15" x14ac:dyDescent="0.3">
      <c r="B152" s="277"/>
      <c r="C152" s="317" t="s">
        <v>509</v>
      </c>
      <c r="D152" s="317"/>
      <c r="E152" s="317"/>
      <c r="F152" s="317"/>
      <c r="G152" s="317"/>
      <c r="H152" s="317"/>
      <c r="I152" s="317"/>
      <c r="J152" s="317"/>
      <c r="K152" s="317"/>
      <c r="L152" s="317"/>
      <c r="M152" s="317"/>
      <c r="N152" s="317"/>
      <c r="O152" s="317"/>
    </row>
    <row r="153" spans="2:15" x14ac:dyDescent="0.3">
      <c r="B153" s="277"/>
      <c r="C153" s="317" t="s">
        <v>510</v>
      </c>
      <c r="D153" s="317"/>
      <c r="E153" s="317"/>
      <c r="F153" s="317"/>
      <c r="G153" s="317"/>
      <c r="H153" s="317"/>
      <c r="I153" s="317"/>
      <c r="J153" s="317"/>
      <c r="K153" s="317"/>
      <c r="L153" s="317"/>
      <c r="M153" s="317"/>
      <c r="N153" s="317"/>
      <c r="O153" s="317"/>
    </row>
    <row r="154" spans="2:15" x14ac:dyDescent="0.3">
      <c r="B154" s="277"/>
      <c r="C154" s="317" t="s">
        <v>511</v>
      </c>
      <c r="D154" s="317"/>
      <c r="E154" s="317"/>
      <c r="F154" s="317"/>
      <c r="G154" s="317"/>
      <c r="H154" s="317"/>
      <c r="I154" s="317"/>
      <c r="J154" s="317"/>
      <c r="K154" s="317"/>
      <c r="L154" s="317"/>
      <c r="M154" s="317"/>
      <c r="N154" s="317"/>
      <c r="O154" s="317"/>
    </row>
    <row r="155" spans="2:15" x14ac:dyDescent="0.3">
      <c r="B155" s="277"/>
      <c r="C155" s="317" t="s">
        <v>512</v>
      </c>
      <c r="D155" s="317"/>
      <c r="E155" s="317"/>
      <c r="F155" s="317"/>
      <c r="G155" s="317"/>
      <c r="H155" s="317"/>
      <c r="I155" s="317"/>
      <c r="J155" s="317"/>
      <c r="K155" s="317"/>
      <c r="L155" s="317"/>
      <c r="M155" s="317"/>
      <c r="N155" s="317"/>
      <c r="O155" s="317"/>
    </row>
    <row r="156" spans="2:15" x14ac:dyDescent="0.3">
      <c r="B156" s="277"/>
      <c r="C156" s="317" t="s">
        <v>513</v>
      </c>
      <c r="D156" s="317"/>
      <c r="E156" s="317"/>
      <c r="F156" s="317"/>
      <c r="G156" s="317"/>
      <c r="H156" s="317"/>
      <c r="I156" s="317"/>
      <c r="J156" s="317"/>
      <c r="K156" s="317"/>
      <c r="L156" s="317"/>
      <c r="M156" s="317"/>
      <c r="N156" s="317"/>
      <c r="O156" s="317"/>
    </row>
    <row r="157" spans="2:15" x14ac:dyDescent="0.3">
      <c r="B157" s="277"/>
      <c r="C157" s="317" t="s">
        <v>514</v>
      </c>
      <c r="D157" s="317"/>
      <c r="E157" s="317"/>
      <c r="F157" s="317"/>
      <c r="G157" s="317"/>
      <c r="H157" s="317"/>
      <c r="I157" s="317"/>
      <c r="J157" s="317"/>
      <c r="K157" s="317"/>
      <c r="L157" s="317"/>
      <c r="M157" s="317"/>
      <c r="N157" s="317"/>
      <c r="O157" s="317"/>
    </row>
    <row r="158" spans="2:15" x14ac:dyDescent="0.3">
      <c r="B158" s="277"/>
      <c r="C158" s="317" t="s">
        <v>515</v>
      </c>
      <c r="D158" s="317"/>
      <c r="E158" s="317"/>
      <c r="F158" s="317"/>
      <c r="G158" s="317"/>
      <c r="H158" s="317"/>
      <c r="I158" s="317"/>
      <c r="J158" s="317"/>
      <c r="K158" s="317"/>
      <c r="L158" s="317"/>
      <c r="M158" s="317"/>
      <c r="N158" s="317"/>
      <c r="O158" s="317"/>
    </row>
    <row r="159" spans="2:15" x14ac:dyDescent="0.3">
      <c r="B159" s="277"/>
      <c r="C159" s="317" t="s">
        <v>516</v>
      </c>
      <c r="D159" s="317"/>
      <c r="E159" s="317"/>
      <c r="F159" s="317"/>
      <c r="G159" s="317"/>
      <c r="H159" s="317"/>
      <c r="I159" s="317"/>
      <c r="J159" s="317"/>
      <c r="K159" s="317"/>
      <c r="L159" s="317"/>
      <c r="M159" s="317"/>
      <c r="N159" s="317"/>
      <c r="O159" s="317"/>
    </row>
    <row r="160" spans="2:15" x14ac:dyDescent="0.3">
      <c r="B160" s="277"/>
      <c r="C160" s="317" t="s">
        <v>517</v>
      </c>
      <c r="D160" s="317"/>
      <c r="E160" s="317"/>
      <c r="F160" s="317"/>
      <c r="G160" s="317"/>
      <c r="H160" s="317"/>
      <c r="I160" s="317"/>
      <c r="J160" s="317"/>
      <c r="K160" s="317"/>
      <c r="L160" s="317"/>
      <c r="M160" s="317"/>
      <c r="N160" s="317"/>
      <c r="O160" s="317"/>
    </row>
    <row r="161" spans="2:15" x14ac:dyDescent="0.3">
      <c r="B161" s="277"/>
      <c r="C161" s="317" t="s">
        <v>518</v>
      </c>
      <c r="D161" s="317"/>
      <c r="E161" s="317"/>
      <c r="F161" s="317"/>
      <c r="G161" s="317"/>
      <c r="H161" s="317"/>
      <c r="I161" s="317"/>
      <c r="J161" s="317"/>
      <c r="K161" s="317"/>
      <c r="L161" s="317"/>
      <c r="M161" s="317"/>
      <c r="N161" s="317"/>
      <c r="O161" s="317"/>
    </row>
    <row r="162" spans="2:15" ht="22.2" customHeight="1" x14ac:dyDescent="0.3">
      <c r="B162" s="277"/>
      <c r="C162" s="317" t="s">
        <v>519</v>
      </c>
      <c r="D162" s="317"/>
      <c r="E162" s="317"/>
      <c r="F162" s="317"/>
      <c r="G162" s="317"/>
      <c r="H162" s="317"/>
      <c r="I162" s="317"/>
      <c r="J162" s="317"/>
      <c r="K162" s="317"/>
      <c r="L162" s="317"/>
      <c r="M162" s="317"/>
      <c r="N162" s="317"/>
      <c r="O162" s="317"/>
    </row>
    <row r="163" spans="2:15" ht="28.2" customHeight="1" x14ac:dyDescent="0.3">
      <c r="B163" s="277"/>
      <c r="C163" s="317" t="s">
        <v>520</v>
      </c>
      <c r="D163" s="317"/>
      <c r="E163" s="317"/>
      <c r="F163" s="317"/>
      <c r="G163" s="317"/>
      <c r="H163" s="317"/>
      <c r="I163" s="317"/>
      <c r="J163" s="317"/>
      <c r="K163" s="317"/>
      <c r="L163" s="317"/>
      <c r="M163" s="317"/>
      <c r="N163" s="317"/>
      <c r="O163" s="317"/>
    </row>
    <row r="164" spans="2:15" x14ac:dyDescent="0.3">
      <c r="B164" s="277"/>
      <c r="C164" s="317" t="s">
        <v>521</v>
      </c>
      <c r="D164" s="317"/>
      <c r="E164" s="317"/>
      <c r="F164" s="317"/>
      <c r="G164" s="317"/>
      <c r="H164" s="317"/>
      <c r="I164" s="317"/>
      <c r="J164" s="317"/>
      <c r="K164" s="317"/>
      <c r="L164" s="317"/>
      <c r="M164" s="317"/>
      <c r="N164" s="317"/>
      <c r="O164" s="317"/>
    </row>
    <row r="165" spans="2:15" x14ac:dyDescent="0.3">
      <c r="B165" s="277"/>
      <c r="C165" s="317" t="s">
        <v>522</v>
      </c>
      <c r="D165" s="317"/>
      <c r="E165" s="317"/>
      <c r="F165" s="317"/>
      <c r="G165" s="317"/>
      <c r="H165" s="317"/>
      <c r="I165" s="317"/>
      <c r="J165" s="317"/>
      <c r="K165" s="317"/>
      <c r="L165" s="317"/>
      <c r="M165" s="317"/>
      <c r="N165" s="317"/>
      <c r="O165" s="317"/>
    </row>
    <row r="166" spans="2:15" x14ac:dyDescent="0.3">
      <c r="B166" s="277"/>
      <c r="C166" s="317" t="s">
        <v>523</v>
      </c>
      <c r="D166" s="317"/>
      <c r="E166" s="317"/>
      <c r="F166" s="317"/>
      <c r="G166" s="317"/>
      <c r="H166" s="317"/>
      <c r="I166" s="317"/>
      <c r="J166" s="317"/>
      <c r="K166" s="317"/>
      <c r="L166" s="317"/>
      <c r="M166" s="317"/>
      <c r="N166" s="317"/>
      <c r="O166" s="317"/>
    </row>
    <row r="167" spans="2:15" ht="20.399999999999999" customHeight="1" x14ac:dyDescent="0.3">
      <c r="B167" s="277"/>
      <c r="C167" s="317" t="s">
        <v>524</v>
      </c>
      <c r="D167" s="317"/>
      <c r="E167" s="317"/>
      <c r="F167" s="317"/>
      <c r="G167" s="317"/>
      <c r="H167" s="317"/>
      <c r="I167" s="317"/>
      <c r="J167" s="317"/>
      <c r="K167" s="317"/>
      <c r="L167" s="317"/>
      <c r="M167" s="317"/>
      <c r="N167" s="317"/>
      <c r="O167" s="317"/>
    </row>
    <row r="168" spans="2:15" x14ac:dyDescent="0.3">
      <c r="B168" s="277"/>
      <c r="C168" s="317" t="s">
        <v>525</v>
      </c>
      <c r="D168" s="317"/>
      <c r="E168" s="317"/>
      <c r="F168" s="317"/>
      <c r="G168" s="317"/>
      <c r="H168" s="317"/>
      <c r="I168" s="317"/>
      <c r="J168" s="317"/>
      <c r="K168" s="317"/>
      <c r="L168" s="317"/>
      <c r="M168" s="317"/>
      <c r="N168" s="317"/>
      <c r="O168" s="317"/>
    </row>
    <row r="169" spans="2:15" x14ac:dyDescent="0.3">
      <c r="B169" s="277"/>
      <c r="C169" s="317" t="s">
        <v>526</v>
      </c>
      <c r="D169" s="317"/>
      <c r="E169" s="317"/>
      <c r="F169" s="317"/>
      <c r="G169" s="317"/>
      <c r="H169" s="317"/>
      <c r="I169" s="317"/>
      <c r="J169" s="317"/>
      <c r="K169" s="317"/>
      <c r="L169" s="317"/>
      <c r="M169" s="317"/>
      <c r="N169" s="317"/>
      <c r="O169" s="317"/>
    </row>
    <row r="170" spans="2:15" x14ac:dyDescent="0.3">
      <c r="B170" s="277"/>
      <c r="C170" s="317" t="s">
        <v>527</v>
      </c>
      <c r="D170" s="317"/>
      <c r="E170" s="317"/>
      <c r="F170" s="317"/>
      <c r="G170" s="317"/>
      <c r="H170" s="317"/>
      <c r="I170" s="317"/>
      <c r="J170" s="317"/>
      <c r="K170" s="317"/>
      <c r="L170" s="317"/>
      <c r="M170" s="317"/>
      <c r="N170" s="317"/>
      <c r="O170" s="317"/>
    </row>
    <row r="171" spans="2:15" x14ac:dyDescent="0.3">
      <c r="B171" s="277"/>
      <c r="C171" s="317" t="s">
        <v>528</v>
      </c>
      <c r="D171" s="317"/>
      <c r="E171" s="317"/>
      <c r="F171" s="317"/>
      <c r="G171" s="317"/>
      <c r="H171" s="317"/>
      <c r="I171" s="317"/>
      <c r="J171" s="317"/>
      <c r="K171" s="317"/>
      <c r="L171" s="317"/>
      <c r="M171" s="317"/>
      <c r="N171" s="317"/>
      <c r="O171" s="317"/>
    </row>
    <row r="172" spans="2:15" ht="22.2" customHeight="1" x14ac:dyDescent="0.3">
      <c r="B172" s="277"/>
      <c r="C172" s="317" t="s">
        <v>529</v>
      </c>
      <c r="D172" s="317"/>
      <c r="E172" s="317"/>
      <c r="F172" s="317"/>
      <c r="G172" s="317"/>
      <c r="H172" s="317"/>
      <c r="I172" s="317"/>
      <c r="J172" s="317"/>
      <c r="K172" s="317"/>
      <c r="L172" s="317"/>
      <c r="M172" s="317"/>
      <c r="N172" s="317"/>
      <c r="O172" s="317"/>
    </row>
    <row r="173" spans="2:15" x14ac:dyDescent="0.3">
      <c r="B173" s="277"/>
      <c r="C173" s="317" t="s">
        <v>530</v>
      </c>
      <c r="D173" s="317"/>
      <c r="E173" s="317"/>
      <c r="F173" s="317"/>
      <c r="G173" s="317"/>
      <c r="H173" s="317"/>
      <c r="I173" s="317"/>
      <c r="J173" s="317"/>
      <c r="K173" s="317"/>
      <c r="L173" s="317"/>
      <c r="M173" s="317"/>
      <c r="N173" s="317"/>
      <c r="O173" s="317"/>
    </row>
    <row r="174" spans="2:15" x14ac:dyDescent="0.3">
      <c r="B174" s="277"/>
      <c r="C174" s="317" t="s">
        <v>532</v>
      </c>
      <c r="D174" s="317"/>
      <c r="E174" s="317"/>
      <c r="F174" s="317"/>
      <c r="G174" s="317"/>
      <c r="H174" s="317"/>
      <c r="I174" s="317"/>
      <c r="J174" s="317"/>
      <c r="K174" s="317"/>
      <c r="L174" s="317"/>
      <c r="M174" s="317"/>
      <c r="N174" s="317"/>
      <c r="O174" s="317"/>
    </row>
    <row r="175" spans="2:15" x14ac:dyDescent="0.3">
      <c r="B175" s="277"/>
      <c r="C175" s="317" t="s">
        <v>531</v>
      </c>
      <c r="D175" s="317"/>
      <c r="E175" s="317"/>
      <c r="F175" s="317"/>
      <c r="G175" s="317"/>
      <c r="H175" s="317"/>
      <c r="I175" s="317"/>
      <c r="J175" s="317"/>
      <c r="K175" s="317"/>
      <c r="L175" s="317"/>
      <c r="M175" s="317"/>
      <c r="N175" s="317"/>
      <c r="O175" s="317"/>
    </row>
    <row r="176" spans="2:15" x14ac:dyDescent="0.3">
      <c r="B176" s="277"/>
      <c r="C176" s="317" t="s">
        <v>533</v>
      </c>
      <c r="D176" s="317"/>
      <c r="E176" s="317"/>
      <c r="F176" s="317"/>
      <c r="G176" s="317"/>
      <c r="H176" s="317"/>
      <c r="I176" s="317"/>
      <c r="J176" s="317"/>
      <c r="K176" s="317"/>
      <c r="L176" s="317"/>
      <c r="M176" s="317"/>
      <c r="N176" s="317"/>
      <c r="O176" s="317"/>
    </row>
    <row r="177" spans="2:15" x14ac:dyDescent="0.3">
      <c r="B177" s="277"/>
      <c r="C177" s="317" t="s">
        <v>534</v>
      </c>
      <c r="D177" s="317"/>
      <c r="E177" s="317"/>
      <c r="F177" s="317"/>
      <c r="G177" s="317"/>
      <c r="H177" s="317"/>
      <c r="I177" s="317"/>
      <c r="J177" s="317"/>
      <c r="K177" s="317"/>
      <c r="L177" s="317"/>
      <c r="M177" s="317"/>
      <c r="N177" s="317"/>
      <c r="O177" s="317"/>
    </row>
  </sheetData>
  <mergeCells count="165">
    <mergeCell ref="D83:M83"/>
    <mergeCell ref="D84:M84"/>
    <mergeCell ref="C56:O56"/>
    <mergeCell ref="D125:N125"/>
    <mergeCell ref="D126:N126"/>
    <mergeCell ref="D127:N127"/>
    <mergeCell ref="D128:N128"/>
    <mergeCell ref="D129:N129"/>
    <mergeCell ref="D130:N130"/>
    <mergeCell ref="D113:N113"/>
    <mergeCell ref="D114:N114"/>
    <mergeCell ref="D115:N115"/>
    <mergeCell ref="D116:N116"/>
    <mergeCell ref="D117:N117"/>
    <mergeCell ref="D118:N118"/>
    <mergeCell ref="D100:N100"/>
    <mergeCell ref="D101:N101"/>
    <mergeCell ref="D102:N102"/>
    <mergeCell ref="D103:N103"/>
    <mergeCell ref="D104:N104"/>
    <mergeCell ref="D105:N105"/>
    <mergeCell ref="D89:M89"/>
    <mergeCell ref="D90:M90"/>
    <mergeCell ref="D91:M91"/>
    <mergeCell ref="C175:O175"/>
    <mergeCell ref="C176:O176"/>
    <mergeCell ref="C177:O177"/>
    <mergeCell ref="C171:O171"/>
    <mergeCell ref="C172:O172"/>
    <mergeCell ref="C173:O173"/>
    <mergeCell ref="C174:O174"/>
    <mergeCell ref="C154:O154"/>
    <mergeCell ref="C155:O155"/>
    <mergeCell ref="C156:O156"/>
    <mergeCell ref="C169:O169"/>
    <mergeCell ref="C170:O170"/>
    <mergeCell ref="C163:O163"/>
    <mergeCell ref="C164:O164"/>
    <mergeCell ref="C165:O165"/>
    <mergeCell ref="C166:O166"/>
    <mergeCell ref="C167:O167"/>
    <mergeCell ref="C168:O168"/>
    <mergeCell ref="C157:O157"/>
    <mergeCell ref="C158:O158"/>
    <mergeCell ref="C159:O159"/>
    <mergeCell ref="C160:O160"/>
    <mergeCell ref="C161:O161"/>
    <mergeCell ref="C162:O162"/>
    <mergeCell ref="C151:O151"/>
    <mergeCell ref="C152:O152"/>
    <mergeCell ref="C153:O153"/>
    <mergeCell ref="D68:M68"/>
    <mergeCell ref="D69:M69"/>
    <mergeCell ref="D70:M70"/>
    <mergeCell ref="D71:M71"/>
    <mergeCell ref="D72:M72"/>
    <mergeCell ref="D73:M73"/>
    <mergeCell ref="C145:O145"/>
    <mergeCell ref="C146:O146"/>
    <mergeCell ref="C147:O147"/>
    <mergeCell ref="C148:O148"/>
    <mergeCell ref="C149:O149"/>
    <mergeCell ref="C150:O150"/>
    <mergeCell ref="C139:O139"/>
    <mergeCell ref="C140:O140"/>
    <mergeCell ref="D94:M94"/>
    <mergeCell ref="D80:M80"/>
    <mergeCell ref="D78:M78"/>
    <mergeCell ref="D79:M79"/>
    <mergeCell ref="D81:M81"/>
    <mergeCell ref="D82:M82"/>
    <mergeCell ref="D74:M74"/>
    <mergeCell ref="C141:O141"/>
    <mergeCell ref="C142:O142"/>
    <mergeCell ref="C143:O143"/>
    <mergeCell ref="C144:O144"/>
    <mergeCell ref="C133:O133"/>
    <mergeCell ref="C134:O134"/>
    <mergeCell ref="C135:O135"/>
    <mergeCell ref="C136:O136"/>
    <mergeCell ref="C137:O137"/>
    <mergeCell ref="C138:O138"/>
    <mergeCell ref="C131:O131"/>
    <mergeCell ref="C132:O132"/>
    <mergeCell ref="D121:N121"/>
    <mergeCell ref="D122:N122"/>
    <mergeCell ref="D123:N123"/>
    <mergeCell ref="D124:N124"/>
    <mergeCell ref="D119:N119"/>
    <mergeCell ref="D120:N120"/>
    <mergeCell ref="D109:N109"/>
    <mergeCell ref="D110:N110"/>
    <mergeCell ref="D111:N111"/>
    <mergeCell ref="D112:N112"/>
    <mergeCell ref="D106:N106"/>
    <mergeCell ref="D107:N107"/>
    <mergeCell ref="D108:N108"/>
    <mergeCell ref="D97:N97"/>
    <mergeCell ref="D98:N98"/>
    <mergeCell ref="D99:N99"/>
    <mergeCell ref="D95:M95"/>
    <mergeCell ref="D96:M96"/>
    <mergeCell ref="D85:M85"/>
    <mergeCell ref="D86:M86"/>
    <mergeCell ref="D87:M87"/>
    <mergeCell ref="D88:M88"/>
    <mergeCell ref="D92:M92"/>
    <mergeCell ref="D93:M93"/>
    <mergeCell ref="D52:N52"/>
    <mergeCell ref="D53:N53"/>
    <mergeCell ref="C55:O55"/>
    <mergeCell ref="C57:O57"/>
    <mergeCell ref="C77:O77"/>
    <mergeCell ref="D65:M65"/>
    <mergeCell ref="D66:M66"/>
    <mergeCell ref="D67:M67"/>
    <mergeCell ref="D48:N48"/>
    <mergeCell ref="D49:N49"/>
    <mergeCell ref="D50:N50"/>
    <mergeCell ref="D51:N51"/>
    <mergeCell ref="D58:M58"/>
    <mergeCell ref="D59:M59"/>
    <mergeCell ref="D60:M60"/>
    <mergeCell ref="D61:M61"/>
    <mergeCell ref="D62:M62"/>
    <mergeCell ref="D63:M63"/>
    <mergeCell ref="D64:M64"/>
    <mergeCell ref="D75:M75"/>
    <mergeCell ref="D76:M76"/>
    <mergeCell ref="C43:O43"/>
    <mergeCell ref="C44:O44"/>
    <mergeCell ref="D46:M46"/>
    <mergeCell ref="D47:M47"/>
    <mergeCell ref="C33:O33"/>
    <mergeCell ref="C34:O34"/>
    <mergeCell ref="C35:O35"/>
    <mergeCell ref="C36:O36"/>
    <mergeCell ref="C37:O37"/>
    <mergeCell ref="C38:O38"/>
    <mergeCell ref="C27:O27"/>
    <mergeCell ref="C28:O28"/>
    <mergeCell ref="C29:O29"/>
    <mergeCell ref="C30:O30"/>
    <mergeCell ref="C31:O31"/>
    <mergeCell ref="C32:O32"/>
    <mergeCell ref="C20:O20"/>
    <mergeCell ref="C21:O21"/>
    <mergeCell ref="C22:O22"/>
    <mergeCell ref="C23:O23"/>
    <mergeCell ref="C24:O24"/>
    <mergeCell ref="C25:O25"/>
    <mergeCell ref="C14:O14"/>
    <mergeCell ref="C15:O15"/>
    <mergeCell ref="C16:O16"/>
    <mergeCell ref="C17:O17"/>
    <mergeCell ref="C18:O18"/>
    <mergeCell ref="C19:O19"/>
    <mergeCell ref="C26:O26"/>
    <mergeCell ref="C6:O6"/>
    <mergeCell ref="C7:O7"/>
    <mergeCell ref="C8:O8"/>
    <mergeCell ref="C9:O9"/>
    <mergeCell ref="C10:O10"/>
    <mergeCell ref="C11:O11"/>
    <mergeCell ref="C12:O12"/>
  </mergeCells>
  <hyperlinks>
    <hyperlink ref="B26" location="jogszabályok!B43" display="NGM rendelet" xr:uid="{AB74C470-09B2-4981-87AF-ACAA7B40A77E}"/>
    <hyperlink ref="B56" location="'KA-03-07'!B8" display="KA-03-07" xr:uid="{0B2296B4-5C07-4908-A7AB-2714E1BAFD1C}"/>
    <hyperlink ref="B57" location="jogszabályok!C43" display="hiv." xr:uid="{3D6C83B5-93CF-488B-A0EC-24B51CE175D6}"/>
    <hyperlink ref="B43" location="jogszabályok!C26" display="Tao. Tv. 18.§ (6) és (7)" xr:uid="{959553F0-343B-4011-A514-CFD204647AE6}"/>
    <hyperlink ref="B42" location="'KA-03-07'!B8" display="KA-03-07" xr:uid="{6EA8A6A3-1EC2-49AE-9184-878033DEC00A}"/>
    <hyperlink ref="B27" location="jogszabályok!B43" display="NGM rendelet" xr:uid="{DAE51CD9-08B1-4034-AB0A-C4E3D97B5C61}"/>
    <hyperlink ref="B25" location="jogszabályok!B43" display="NGM rendelet" xr:uid="{55E38D17-0ED5-4AD0-9ECB-768531BB8A9B}"/>
    <hyperlink ref="P2" location="Tartalom!A1" display="Tartalom" xr:uid="{1D40DCA3-CE4F-475A-92AD-9748AC6559DC}"/>
  </hyperlinks>
  <pageMargins left="0.70866141732283472" right="0.70866141732283472" top="0.74803149606299213" bottom="0.74803149606299213" header="0.31496062992125984" footer="0.31496062992125984"/>
  <pageSetup paperSize="9" scale="57" fitToHeight="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3"/>
  <sheetViews>
    <sheetView workbookViewId="0">
      <selection activeCell="A2" sqref="A2"/>
    </sheetView>
  </sheetViews>
  <sheetFormatPr defaultColWidth="9.109375" defaultRowHeight="13.8" x14ac:dyDescent="0.25"/>
  <cols>
    <col min="1" max="1" width="6.44140625" style="144" customWidth="1"/>
    <col min="2" max="2" width="41.88671875" style="144" customWidth="1"/>
    <col min="3" max="4" width="23.5546875" style="144" customWidth="1"/>
    <col min="5" max="5" width="13.109375" style="144" customWidth="1"/>
    <col min="6" max="6" width="23.5546875" style="144" customWidth="1"/>
    <col min="7" max="16384" width="9.109375" style="144"/>
  </cols>
  <sheetData>
    <row r="1" spans="1:14" ht="32.1" customHeight="1" x14ac:dyDescent="0.25">
      <c r="A1"/>
      <c r="B1" s="146"/>
      <c r="C1"/>
      <c r="D1"/>
      <c r="E1"/>
      <c r="F1"/>
      <c r="G1"/>
      <c r="H1"/>
      <c r="I1"/>
      <c r="J1"/>
      <c r="K1"/>
      <c r="L1"/>
      <c r="M1"/>
      <c r="N1"/>
    </row>
    <row r="2" spans="1:14" ht="15" customHeight="1" x14ac:dyDescent="0.25">
      <c r="A2"/>
      <c r="B2"/>
      <c r="C2"/>
      <c r="D2"/>
      <c r="E2"/>
      <c r="F2"/>
      <c r="G2"/>
      <c r="H2"/>
      <c r="I2"/>
      <c r="J2"/>
      <c r="K2"/>
      <c r="L2"/>
      <c r="M2"/>
      <c r="N2"/>
    </row>
    <row r="3" spans="1:14" ht="15" customHeight="1" x14ac:dyDescent="0.25">
      <c r="A3"/>
      <c r="B3"/>
      <c r="C3"/>
      <c r="D3" s="147"/>
      <c r="E3"/>
      <c r="F3"/>
      <c r="G3"/>
      <c r="H3"/>
      <c r="I3"/>
      <c r="J3"/>
      <c r="K3"/>
      <c r="L3"/>
      <c r="M3"/>
      <c r="N3"/>
    </row>
    <row r="4" spans="1:14" ht="15" customHeight="1" x14ac:dyDescent="0.25">
      <c r="A4"/>
      <c r="B4"/>
      <c r="C4"/>
      <c r="D4"/>
      <c r="E4"/>
      <c r="F4"/>
      <c r="G4"/>
      <c r="H4"/>
      <c r="I4"/>
      <c r="J4"/>
      <c r="K4"/>
      <c r="L4"/>
      <c r="M4"/>
      <c r="N4"/>
    </row>
    <row r="5" spans="1:14" ht="15" customHeight="1" x14ac:dyDescent="0.25">
      <c r="A5"/>
      <c r="B5"/>
      <c r="C5"/>
      <c r="D5" s="147"/>
      <c r="E5"/>
      <c r="F5"/>
      <c r="G5"/>
      <c r="H5"/>
      <c r="I5"/>
      <c r="J5"/>
      <c r="K5"/>
      <c r="L5"/>
      <c r="M5"/>
      <c r="N5"/>
    </row>
    <row r="6" spans="1:14" ht="15" customHeight="1" x14ac:dyDescent="0.25">
      <c r="A6"/>
      <c r="B6"/>
      <c r="C6"/>
      <c r="D6"/>
      <c r="E6"/>
      <c r="F6"/>
      <c r="G6"/>
      <c r="H6"/>
      <c r="I6"/>
      <c r="J6"/>
      <c r="K6"/>
      <c r="L6"/>
      <c r="M6"/>
      <c r="N6"/>
    </row>
    <row r="7" spans="1:14" ht="15" customHeight="1" x14ac:dyDescent="0.25">
      <c r="A7"/>
      <c r="B7"/>
      <c r="C7"/>
      <c r="D7"/>
      <c r="E7"/>
      <c r="F7"/>
      <c r="G7"/>
      <c r="H7"/>
      <c r="I7"/>
      <c r="J7"/>
      <c r="K7"/>
      <c r="L7"/>
      <c r="M7"/>
      <c r="N7"/>
    </row>
    <row r="8" spans="1:14" x14ac:dyDescent="0.25">
      <c r="A8"/>
      <c r="B8"/>
      <c r="C8"/>
      <c r="D8"/>
      <c r="E8"/>
      <c r="F8"/>
      <c r="G8"/>
      <c r="H8"/>
      <c r="I8"/>
      <c r="J8"/>
      <c r="K8"/>
      <c r="L8"/>
      <c r="M8"/>
      <c r="N8"/>
    </row>
    <row r="9" spans="1:14" x14ac:dyDescent="0.25">
      <c r="A9"/>
      <c r="B9"/>
      <c r="C9"/>
      <c r="D9"/>
      <c r="E9"/>
      <c r="F9"/>
      <c r="G9"/>
      <c r="H9"/>
      <c r="I9"/>
      <c r="J9"/>
      <c r="K9"/>
      <c r="L9"/>
      <c r="M9"/>
      <c r="N9"/>
    </row>
    <row r="10" spans="1:14" x14ac:dyDescent="0.25">
      <c r="A10"/>
      <c r="B10"/>
      <c r="C10"/>
      <c r="D10"/>
      <c r="E10"/>
      <c r="F10"/>
      <c r="G10"/>
      <c r="H10"/>
      <c r="I10"/>
      <c r="J10"/>
      <c r="K10"/>
      <c r="L10"/>
      <c r="M10"/>
      <c r="N10"/>
    </row>
    <row r="11" spans="1:14" x14ac:dyDescent="0.25">
      <c r="A11"/>
      <c r="B11"/>
      <c r="C11"/>
      <c r="D11"/>
      <c r="E11"/>
      <c r="F11"/>
      <c r="G11"/>
      <c r="H11"/>
      <c r="I11"/>
      <c r="J11"/>
      <c r="K11"/>
      <c r="L11"/>
      <c r="M11"/>
      <c r="N11"/>
    </row>
    <row r="12" spans="1:14" x14ac:dyDescent="0.25">
      <c r="A12"/>
      <c r="B12"/>
      <c r="C12"/>
      <c r="D12"/>
      <c r="E12"/>
      <c r="F12"/>
      <c r="G12"/>
      <c r="H12"/>
      <c r="I12"/>
      <c r="J12"/>
      <c r="K12"/>
      <c r="L12"/>
      <c r="M12"/>
      <c r="N12"/>
    </row>
    <row r="13" spans="1:14" x14ac:dyDescent="0.25">
      <c r="A13"/>
      <c r="B13"/>
      <c r="C13"/>
      <c r="D13"/>
      <c r="E13"/>
      <c r="F13"/>
      <c r="G13"/>
      <c r="H13"/>
      <c r="I13"/>
      <c r="J13"/>
      <c r="K13"/>
      <c r="L13"/>
      <c r="M13"/>
      <c r="N13"/>
    </row>
    <row r="14" spans="1:14" x14ac:dyDescent="0.25">
      <c r="A14"/>
      <c r="B14"/>
      <c r="C14"/>
      <c r="D14"/>
      <c r="E14"/>
      <c r="F14"/>
      <c r="G14"/>
      <c r="H14"/>
      <c r="I14"/>
      <c r="J14"/>
      <c r="K14"/>
      <c r="L14"/>
      <c r="M14"/>
      <c r="N14"/>
    </row>
    <row r="15" spans="1:14" x14ac:dyDescent="0.25">
      <c r="A15"/>
      <c r="B15"/>
      <c r="C15"/>
      <c r="D15"/>
      <c r="E15"/>
      <c r="F15"/>
      <c r="G15"/>
      <c r="H15"/>
      <c r="I15"/>
      <c r="J15"/>
      <c r="K15"/>
      <c r="L15"/>
      <c r="M15"/>
      <c r="N15"/>
    </row>
    <row r="16" spans="1:14" x14ac:dyDescent="0.25">
      <c r="A16"/>
      <c r="B16"/>
      <c r="C16"/>
      <c r="D16"/>
      <c r="E16"/>
      <c r="F16"/>
      <c r="G16"/>
      <c r="H16"/>
      <c r="I16"/>
      <c r="J16"/>
      <c r="K16"/>
      <c r="L16"/>
      <c r="M16"/>
      <c r="N16"/>
    </row>
    <row r="17" spans="1:14" x14ac:dyDescent="0.25">
      <c r="A17"/>
      <c r="B17"/>
      <c r="C17"/>
      <c r="D17"/>
      <c r="E17"/>
      <c r="F17"/>
      <c r="G17"/>
      <c r="H17"/>
      <c r="I17"/>
      <c r="J17"/>
      <c r="K17"/>
      <c r="L17"/>
      <c r="M17"/>
      <c r="N17"/>
    </row>
    <row r="18" spans="1:14" x14ac:dyDescent="0.25">
      <c r="A18"/>
      <c r="B18"/>
      <c r="C18"/>
      <c r="D18"/>
      <c r="E18"/>
      <c r="F18"/>
      <c r="G18"/>
      <c r="H18"/>
      <c r="I18"/>
      <c r="J18"/>
      <c r="K18"/>
      <c r="L18"/>
      <c r="M18"/>
      <c r="N18"/>
    </row>
    <row r="19" spans="1:14" x14ac:dyDescent="0.25">
      <c r="A19"/>
      <c r="B19"/>
      <c r="C19"/>
      <c r="D19"/>
      <c r="E19"/>
      <c r="F19"/>
      <c r="G19"/>
      <c r="H19"/>
      <c r="I19"/>
      <c r="J19"/>
      <c r="K19"/>
      <c r="L19"/>
      <c r="M19"/>
      <c r="N19"/>
    </row>
    <row r="20" spans="1:14" x14ac:dyDescent="0.25">
      <c r="A20"/>
      <c r="B20"/>
      <c r="C20"/>
      <c r="D20"/>
      <c r="E20"/>
      <c r="F20"/>
      <c r="G20"/>
      <c r="H20"/>
      <c r="I20"/>
      <c r="J20"/>
      <c r="K20"/>
      <c r="L20"/>
      <c r="M20"/>
      <c r="N20"/>
    </row>
    <row r="21" spans="1:14" x14ac:dyDescent="0.25">
      <c r="A21"/>
      <c r="B21"/>
      <c r="C21"/>
      <c r="D21"/>
      <c r="E21"/>
      <c r="F21"/>
      <c r="G21"/>
      <c r="H21"/>
      <c r="I21"/>
      <c r="J21"/>
      <c r="K21"/>
      <c r="L21"/>
      <c r="M21"/>
      <c r="N21"/>
    </row>
    <row r="22" spans="1:14" x14ac:dyDescent="0.25">
      <c r="A22"/>
      <c r="B22"/>
      <c r="C22"/>
      <c r="D22"/>
      <c r="E22"/>
      <c r="F22"/>
      <c r="G22"/>
      <c r="H22"/>
      <c r="I22"/>
      <c r="J22"/>
      <c r="K22"/>
      <c r="L22"/>
      <c r="M22"/>
      <c r="N22"/>
    </row>
    <row r="23" spans="1:14" x14ac:dyDescent="0.25">
      <c r="A23"/>
      <c r="B23"/>
      <c r="C23"/>
      <c r="D23"/>
      <c r="E23"/>
      <c r="F23"/>
      <c r="G23"/>
      <c r="H23"/>
      <c r="I23"/>
      <c r="J23"/>
      <c r="K23"/>
      <c r="L23"/>
      <c r="M23"/>
      <c r="N23"/>
    </row>
    <row r="24" spans="1:14" x14ac:dyDescent="0.25">
      <c r="A24"/>
      <c r="B24"/>
      <c r="C24"/>
      <c r="D24"/>
      <c r="E24"/>
      <c r="F24"/>
      <c r="G24"/>
      <c r="H24"/>
      <c r="I24"/>
      <c r="J24"/>
      <c r="K24"/>
      <c r="L24"/>
      <c r="M24"/>
      <c r="N24"/>
    </row>
    <row r="25" spans="1:14" x14ac:dyDescent="0.25">
      <c r="A25"/>
      <c r="B25"/>
      <c r="C25"/>
      <c r="D25"/>
      <c r="E25"/>
      <c r="F25"/>
      <c r="G25"/>
      <c r="H25"/>
      <c r="I25"/>
      <c r="J25"/>
      <c r="K25"/>
      <c r="L25"/>
      <c r="M25"/>
      <c r="N25"/>
    </row>
    <row r="26" spans="1:14" x14ac:dyDescent="0.25">
      <c r="A26"/>
      <c r="B26"/>
      <c r="C26"/>
      <c r="D26"/>
      <c r="E26"/>
      <c r="F26"/>
      <c r="G26"/>
      <c r="H26"/>
      <c r="I26"/>
      <c r="J26"/>
      <c r="K26"/>
      <c r="L26"/>
      <c r="M26"/>
      <c r="N26"/>
    </row>
    <row r="27" spans="1:14" x14ac:dyDescent="0.25">
      <c r="A27"/>
      <c r="B27"/>
      <c r="C27"/>
      <c r="D27"/>
      <c r="E27"/>
      <c r="F27"/>
      <c r="G27"/>
      <c r="H27"/>
      <c r="I27"/>
      <c r="J27"/>
      <c r="K27"/>
      <c r="L27"/>
      <c r="M27"/>
      <c r="N27"/>
    </row>
    <row r="28" spans="1:14" x14ac:dyDescent="0.25">
      <c r="A28"/>
      <c r="B28"/>
      <c r="C28"/>
      <c r="D28"/>
      <c r="E28"/>
      <c r="F28"/>
      <c r="G28"/>
      <c r="H28"/>
      <c r="I28"/>
      <c r="J28"/>
      <c r="K28"/>
      <c r="L28"/>
      <c r="M28"/>
      <c r="N28"/>
    </row>
    <row r="29" spans="1:14" x14ac:dyDescent="0.25">
      <c r="A29"/>
      <c r="B29"/>
      <c r="C29"/>
      <c r="D29"/>
      <c r="E29"/>
      <c r="F29"/>
      <c r="G29"/>
      <c r="H29"/>
      <c r="I29"/>
      <c r="J29"/>
      <c r="K29"/>
      <c r="L29"/>
      <c r="M29"/>
      <c r="N29"/>
    </row>
    <row r="30" spans="1:14" x14ac:dyDescent="0.25">
      <c r="A30"/>
      <c r="B30"/>
      <c r="C30"/>
      <c r="D30"/>
      <c r="E30"/>
      <c r="F30"/>
      <c r="G30"/>
      <c r="H30"/>
      <c r="I30"/>
      <c r="J30"/>
      <c r="K30"/>
      <c r="L30"/>
      <c r="M30"/>
      <c r="N30"/>
    </row>
    <row r="31" spans="1:14" x14ac:dyDescent="0.25">
      <c r="A31"/>
      <c r="B31"/>
      <c r="C31"/>
      <c r="D31"/>
      <c r="E31"/>
      <c r="F31"/>
      <c r="G31"/>
      <c r="H31"/>
      <c r="I31"/>
      <c r="J31"/>
      <c r="K31"/>
      <c r="L31"/>
      <c r="M31"/>
      <c r="N31"/>
    </row>
    <row r="32" spans="1:14" x14ac:dyDescent="0.25">
      <c r="A32"/>
      <c r="B32"/>
      <c r="C32"/>
      <c r="D32"/>
      <c r="E32"/>
      <c r="F32"/>
      <c r="G32"/>
      <c r="H32"/>
      <c r="I32"/>
      <c r="J32"/>
      <c r="K32"/>
      <c r="L32"/>
      <c r="M32"/>
      <c r="N32"/>
    </row>
    <row r="33" spans="1:14" x14ac:dyDescent="0.25">
      <c r="A33"/>
      <c r="B33"/>
      <c r="C33"/>
      <c r="D33"/>
      <c r="E33"/>
      <c r="F33"/>
      <c r="G33"/>
      <c r="H33"/>
      <c r="I33"/>
      <c r="J33"/>
      <c r="K33"/>
      <c r="L33"/>
      <c r="M33"/>
      <c r="N33"/>
    </row>
    <row r="34" spans="1:14" x14ac:dyDescent="0.25">
      <c r="A34"/>
      <c r="B34"/>
      <c r="C34"/>
      <c r="D34"/>
      <c r="E34"/>
      <c r="F34"/>
      <c r="G34"/>
      <c r="H34"/>
      <c r="I34"/>
      <c r="J34"/>
      <c r="K34"/>
      <c r="L34"/>
      <c r="M34"/>
      <c r="N34"/>
    </row>
    <row r="35" spans="1:14" x14ac:dyDescent="0.25">
      <c r="A35"/>
      <c r="B35"/>
      <c r="C35"/>
      <c r="D35"/>
      <c r="E35"/>
      <c r="F35"/>
      <c r="G35"/>
      <c r="H35"/>
      <c r="I35"/>
      <c r="J35"/>
      <c r="K35"/>
      <c r="L35"/>
      <c r="M35"/>
      <c r="N35"/>
    </row>
    <row r="36" spans="1:14" x14ac:dyDescent="0.25">
      <c r="A36"/>
      <c r="B36"/>
      <c r="C36"/>
      <c r="D36"/>
      <c r="E36"/>
      <c r="F36"/>
      <c r="G36"/>
      <c r="H36"/>
      <c r="I36"/>
      <c r="J36"/>
      <c r="K36"/>
      <c r="L36"/>
      <c r="M36"/>
      <c r="N36"/>
    </row>
    <row r="37" spans="1:14" x14ac:dyDescent="0.25">
      <c r="A37"/>
      <c r="B37"/>
      <c r="C37"/>
      <c r="D37"/>
      <c r="E37"/>
      <c r="F37"/>
      <c r="G37"/>
      <c r="H37"/>
      <c r="I37"/>
      <c r="J37"/>
      <c r="K37"/>
      <c r="L37"/>
      <c r="M37"/>
      <c r="N37"/>
    </row>
    <row r="38" spans="1:14" x14ac:dyDescent="0.25">
      <c r="A38"/>
      <c r="B38"/>
      <c r="C38"/>
      <c r="D38"/>
      <c r="E38"/>
      <c r="F38"/>
      <c r="G38"/>
      <c r="H38"/>
      <c r="I38"/>
      <c r="J38"/>
      <c r="K38"/>
      <c r="L38"/>
      <c r="M38"/>
      <c r="N38"/>
    </row>
    <row r="39" spans="1:14" x14ac:dyDescent="0.25">
      <c r="A39"/>
      <c r="B39"/>
      <c r="C39"/>
      <c r="D39"/>
      <c r="E39"/>
      <c r="F39"/>
      <c r="G39"/>
      <c r="H39"/>
      <c r="I39"/>
      <c r="J39"/>
      <c r="K39"/>
      <c r="L39"/>
      <c r="M39"/>
      <c r="N39"/>
    </row>
    <row r="40" spans="1:14" x14ac:dyDescent="0.25">
      <c r="A40"/>
      <c r="B40"/>
      <c r="C40"/>
      <c r="D40"/>
      <c r="E40"/>
      <c r="F40"/>
      <c r="G40"/>
      <c r="H40"/>
      <c r="I40"/>
      <c r="J40"/>
      <c r="K40"/>
      <c r="L40"/>
      <c r="M40"/>
      <c r="N40"/>
    </row>
    <row r="41" spans="1:14" x14ac:dyDescent="0.25">
      <c r="A41"/>
      <c r="B41"/>
      <c r="C41"/>
      <c r="D41"/>
      <c r="E41"/>
      <c r="F41"/>
      <c r="G41"/>
      <c r="H41"/>
      <c r="I41"/>
      <c r="J41"/>
      <c r="K41"/>
      <c r="L41"/>
      <c r="M41"/>
      <c r="N41"/>
    </row>
    <row r="42" spans="1:14" x14ac:dyDescent="0.25">
      <c r="A42"/>
      <c r="B42"/>
      <c r="C42"/>
      <c r="D42"/>
      <c r="E42"/>
      <c r="F42"/>
      <c r="G42"/>
      <c r="H42"/>
      <c r="I42"/>
      <c r="J42"/>
      <c r="K42"/>
      <c r="L42"/>
      <c r="M42"/>
      <c r="N42"/>
    </row>
    <row r="43" spans="1:14" x14ac:dyDescent="0.25">
      <c r="A43"/>
      <c r="B43"/>
      <c r="C43"/>
      <c r="D43"/>
      <c r="E43"/>
      <c r="F43"/>
      <c r="G43"/>
      <c r="H43"/>
      <c r="I43"/>
      <c r="J43"/>
      <c r="K43"/>
      <c r="L43"/>
      <c r="M43"/>
      <c r="N43"/>
    </row>
    <row r="44" spans="1:14" x14ac:dyDescent="0.25">
      <c r="A44"/>
      <c r="B44"/>
      <c r="C44"/>
      <c r="D44"/>
      <c r="E44"/>
      <c r="F44"/>
      <c r="G44"/>
      <c r="H44"/>
      <c r="I44"/>
      <c r="J44"/>
      <c r="K44"/>
      <c r="L44"/>
      <c r="M44"/>
      <c r="N44"/>
    </row>
    <row r="45" spans="1:14" x14ac:dyDescent="0.25">
      <c r="A45"/>
      <c r="B45"/>
      <c r="C45"/>
      <c r="D45"/>
      <c r="E45"/>
      <c r="F45"/>
      <c r="G45"/>
      <c r="H45"/>
      <c r="I45"/>
      <c r="J45"/>
      <c r="K45"/>
      <c r="L45"/>
      <c r="M45"/>
      <c r="N45"/>
    </row>
    <row r="46" spans="1:14" x14ac:dyDescent="0.25">
      <c r="A46"/>
      <c r="B46"/>
      <c r="C46"/>
      <c r="D46"/>
      <c r="E46"/>
      <c r="F46"/>
      <c r="G46"/>
      <c r="H46"/>
      <c r="I46"/>
      <c r="J46"/>
      <c r="K46"/>
      <c r="L46"/>
      <c r="M46"/>
      <c r="N46"/>
    </row>
    <row r="47" spans="1:14" x14ac:dyDescent="0.25">
      <c r="A47"/>
      <c r="B47"/>
      <c r="C47"/>
      <c r="D47"/>
      <c r="E47"/>
      <c r="F47"/>
      <c r="G47"/>
      <c r="H47"/>
      <c r="I47"/>
      <c r="J47"/>
      <c r="K47"/>
      <c r="L47"/>
      <c r="M47"/>
      <c r="N47"/>
    </row>
    <row r="48" spans="1:14" x14ac:dyDescent="0.25">
      <c r="A48"/>
      <c r="B48"/>
      <c r="C48"/>
      <c r="D48"/>
      <c r="E48"/>
      <c r="F48"/>
      <c r="G48"/>
      <c r="H48"/>
      <c r="I48"/>
      <c r="J48"/>
      <c r="K48"/>
      <c r="L48"/>
      <c r="M48"/>
      <c r="N48"/>
    </row>
    <row r="49" spans="1:14" x14ac:dyDescent="0.25">
      <c r="A49"/>
      <c r="B49"/>
      <c r="C49"/>
      <c r="D49"/>
      <c r="E49"/>
      <c r="F49"/>
      <c r="G49"/>
      <c r="H49"/>
      <c r="I49"/>
      <c r="J49"/>
      <c r="K49"/>
      <c r="L49"/>
      <c r="M49"/>
      <c r="N49"/>
    </row>
    <row r="50" spans="1:14" x14ac:dyDescent="0.25">
      <c r="A50"/>
      <c r="B50"/>
      <c r="C50"/>
      <c r="D50"/>
      <c r="E50"/>
      <c r="F50"/>
      <c r="G50"/>
      <c r="H50"/>
      <c r="I50"/>
      <c r="J50"/>
      <c r="K50"/>
      <c r="L50"/>
      <c r="M50"/>
      <c r="N50"/>
    </row>
    <row r="51" spans="1:14" x14ac:dyDescent="0.25">
      <c r="A51"/>
      <c r="B51"/>
      <c r="C51"/>
      <c r="D51"/>
      <c r="E51"/>
      <c r="F51"/>
      <c r="G51"/>
      <c r="H51"/>
      <c r="I51"/>
      <c r="J51"/>
      <c r="K51"/>
      <c r="L51"/>
      <c r="M51"/>
      <c r="N51"/>
    </row>
    <row r="52" spans="1:14" x14ac:dyDescent="0.25">
      <c r="A52"/>
      <c r="B52"/>
      <c r="C52"/>
      <c r="D52"/>
      <c r="E52"/>
      <c r="F52"/>
      <c r="G52"/>
      <c r="H52"/>
      <c r="I52"/>
      <c r="J52"/>
      <c r="K52"/>
      <c r="L52"/>
      <c r="M52"/>
      <c r="N52"/>
    </row>
    <row r="53" spans="1:14" x14ac:dyDescent="0.25">
      <c r="A53"/>
      <c r="B53"/>
      <c r="C53"/>
      <c r="D53"/>
      <c r="E53"/>
      <c r="F53"/>
      <c r="G53"/>
      <c r="H53"/>
      <c r="I53"/>
      <c r="J53"/>
      <c r="K53"/>
      <c r="L53"/>
      <c r="M53"/>
      <c r="N53"/>
    </row>
    <row r="54" spans="1:14" x14ac:dyDescent="0.25">
      <c r="A54"/>
      <c r="B54"/>
      <c r="C54"/>
      <c r="D54"/>
      <c r="E54"/>
      <c r="F54"/>
      <c r="G54"/>
      <c r="H54"/>
      <c r="I54"/>
      <c r="J54"/>
      <c r="K54"/>
      <c r="L54"/>
      <c r="M54"/>
      <c r="N54"/>
    </row>
    <row r="55" spans="1:14" x14ac:dyDescent="0.25">
      <c r="A55"/>
      <c r="B55"/>
      <c r="C55"/>
      <c r="D55"/>
      <c r="E55"/>
      <c r="F55"/>
      <c r="G55"/>
      <c r="H55"/>
      <c r="I55"/>
      <c r="J55"/>
      <c r="K55"/>
      <c r="L55"/>
      <c r="M55"/>
      <c r="N55"/>
    </row>
    <row r="56" spans="1:14" x14ac:dyDescent="0.25">
      <c r="A56"/>
      <c r="B56"/>
      <c r="C56"/>
      <c r="D56"/>
      <c r="E56"/>
      <c r="F56"/>
      <c r="G56"/>
      <c r="H56"/>
      <c r="I56"/>
      <c r="J56"/>
      <c r="K56"/>
      <c r="L56"/>
      <c r="M56"/>
      <c r="N56"/>
    </row>
    <row r="57" spans="1:14" x14ac:dyDescent="0.25">
      <c r="A57"/>
      <c r="B57"/>
      <c r="C57"/>
      <c r="D57"/>
      <c r="E57"/>
      <c r="F57"/>
      <c r="G57"/>
      <c r="H57"/>
      <c r="I57"/>
      <c r="J57"/>
      <c r="K57"/>
      <c r="L57"/>
      <c r="M57"/>
      <c r="N57"/>
    </row>
    <row r="58" spans="1:14" x14ac:dyDescent="0.25">
      <c r="A58"/>
      <c r="B58"/>
      <c r="C58"/>
      <c r="D58"/>
      <c r="E58"/>
      <c r="F58"/>
      <c r="G58"/>
      <c r="H58"/>
      <c r="I58"/>
      <c r="J58"/>
      <c r="K58"/>
      <c r="L58"/>
      <c r="M58"/>
      <c r="N58"/>
    </row>
    <row r="59" spans="1:14" x14ac:dyDescent="0.25">
      <c r="A59"/>
      <c r="B59"/>
      <c r="C59"/>
      <c r="D59"/>
      <c r="E59"/>
      <c r="F59"/>
      <c r="G59"/>
      <c r="H59"/>
      <c r="I59"/>
      <c r="J59"/>
      <c r="K59"/>
      <c r="L59"/>
      <c r="M59"/>
      <c r="N59"/>
    </row>
    <row r="60" spans="1:14" x14ac:dyDescent="0.25">
      <c r="A60"/>
      <c r="B60"/>
      <c r="C60"/>
      <c r="D60"/>
      <c r="E60"/>
      <c r="F60"/>
      <c r="G60"/>
      <c r="H60"/>
      <c r="I60"/>
      <c r="J60"/>
      <c r="K60"/>
      <c r="L60"/>
      <c r="M60"/>
      <c r="N60"/>
    </row>
    <row r="61" spans="1:14" x14ac:dyDescent="0.25">
      <c r="A61"/>
      <c r="B61"/>
      <c r="C61"/>
      <c r="D61"/>
      <c r="E61"/>
      <c r="F61"/>
      <c r="G61"/>
      <c r="H61"/>
      <c r="I61"/>
      <c r="J61"/>
      <c r="K61"/>
      <c r="L61"/>
      <c r="M61"/>
      <c r="N61"/>
    </row>
    <row r="62" spans="1:14" x14ac:dyDescent="0.25">
      <c r="A62"/>
      <c r="B62"/>
      <c r="C62"/>
      <c r="D62"/>
      <c r="E62"/>
      <c r="F62"/>
      <c r="G62"/>
      <c r="H62"/>
      <c r="I62"/>
      <c r="J62"/>
      <c r="K62"/>
      <c r="L62"/>
      <c r="M62"/>
      <c r="N62"/>
    </row>
    <row r="63" spans="1:14" x14ac:dyDescent="0.25">
      <c r="A63"/>
      <c r="B63"/>
      <c r="C63"/>
      <c r="D63"/>
      <c r="E63"/>
      <c r="F63"/>
      <c r="G63"/>
      <c r="H63"/>
      <c r="I63"/>
      <c r="J63"/>
      <c r="K63"/>
      <c r="L63"/>
      <c r="M63"/>
      <c r="N63"/>
    </row>
    <row r="64" spans="1:14" x14ac:dyDescent="0.25">
      <c r="A64"/>
      <c r="B64"/>
      <c r="C64"/>
      <c r="D64"/>
      <c r="E64"/>
      <c r="F64"/>
      <c r="G64"/>
      <c r="H64"/>
      <c r="I64"/>
      <c r="J64"/>
      <c r="K64"/>
      <c r="L64"/>
      <c r="M64"/>
      <c r="N64"/>
    </row>
    <row r="65" spans="1:14" x14ac:dyDescent="0.25">
      <c r="A65"/>
      <c r="B65"/>
      <c r="C65"/>
      <c r="D65"/>
      <c r="E65"/>
      <c r="F65"/>
      <c r="G65"/>
      <c r="H65"/>
      <c r="I65"/>
      <c r="J65"/>
      <c r="K65"/>
      <c r="L65"/>
      <c r="M65"/>
      <c r="N65"/>
    </row>
    <row r="66" spans="1:14" x14ac:dyDescent="0.25">
      <c r="A66"/>
      <c r="B66"/>
      <c r="C66"/>
      <c r="D66"/>
      <c r="E66"/>
      <c r="F66"/>
      <c r="G66"/>
      <c r="H66"/>
      <c r="I66"/>
      <c r="J66"/>
      <c r="K66"/>
      <c r="L66"/>
      <c r="M66"/>
      <c r="N66"/>
    </row>
    <row r="67" spans="1:14" x14ac:dyDescent="0.25">
      <c r="A67"/>
      <c r="B67"/>
      <c r="C67"/>
      <c r="D67"/>
      <c r="E67"/>
      <c r="F67"/>
      <c r="G67"/>
      <c r="H67"/>
      <c r="I67"/>
      <c r="J67"/>
      <c r="K67"/>
      <c r="L67"/>
      <c r="M67"/>
      <c r="N67"/>
    </row>
    <row r="68" spans="1:14" x14ac:dyDescent="0.25">
      <c r="A68"/>
      <c r="B68"/>
      <c r="C68"/>
      <c r="D68"/>
      <c r="E68"/>
      <c r="F68"/>
      <c r="G68"/>
      <c r="H68"/>
      <c r="I68"/>
      <c r="J68"/>
      <c r="K68"/>
      <c r="L68"/>
      <c r="M68"/>
      <c r="N68"/>
    </row>
    <row r="69" spans="1:14" x14ac:dyDescent="0.25">
      <c r="A69"/>
      <c r="B69"/>
      <c r="C69"/>
      <c r="D69"/>
      <c r="E69"/>
      <c r="F69"/>
      <c r="G69"/>
      <c r="H69"/>
      <c r="I69"/>
      <c r="J69"/>
      <c r="K69"/>
      <c r="L69"/>
      <c r="M69"/>
      <c r="N69"/>
    </row>
    <row r="70" spans="1:14" x14ac:dyDescent="0.25">
      <c r="A70"/>
      <c r="B70"/>
      <c r="C70"/>
      <c r="D70"/>
      <c r="E70"/>
      <c r="F70"/>
      <c r="G70"/>
      <c r="H70"/>
      <c r="I70"/>
      <c r="J70"/>
      <c r="K70"/>
      <c r="L70"/>
      <c r="M70"/>
      <c r="N70"/>
    </row>
    <row r="71" spans="1:14" x14ac:dyDescent="0.25">
      <c r="A71"/>
      <c r="B71"/>
      <c r="C71"/>
      <c r="D71"/>
      <c r="E71"/>
      <c r="F71"/>
      <c r="G71"/>
      <c r="H71"/>
      <c r="I71"/>
      <c r="J71"/>
      <c r="K71"/>
      <c r="L71"/>
      <c r="M71"/>
      <c r="N71"/>
    </row>
    <row r="72" spans="1:14" x14ac:dyDescent="0.25">
      <c r="A72"/>
      <c r="B72"/>
      <c r="C72"/>
      <c r="D72"/>
      <c r="E72"/>
      <c r="F72"/>
      <c r="G72"/>
      <c r="H72"/>
      <c r="I72"/>
      <c r="J72"/>
      <c r="K72"/>
      <c r="L72"/>
      <c r="M72"/>
      <c r="N72"/>
    </row>
    <row r="73" spans="1:14" x14ac:dyDescent="0.25">
      <c r="A73"/>
      <c r="B73"/>
      <c r="C73"/>
      <c r="D73"/>
      <c r="E73"/>
      <c r="F73"/>
      <c r="G73"/>
      <c r="H73"/>
      <c r="I73"/>
      <c r="J73"/>
      <c r="K73"/>
      <c r="L73"/>
      <c r="M73"/>
      <c r="N73"/>
    </row>
    <row r="74" spans="1:14" x14ac:dyDescent="0.25">
      <c r="A74"/>
      <c r="B74"/>
      <c r="C74"/>
      <c r="D74"/>
      <c r="E74"/>
      <c r="F74"/>
      <c r="G74"/>
      <c r="H74"/>
      <c r="I74"/>
      <c r="J74"/>
      <c r="K74"/>
      <c r="L74"/>
      <c r="M74"/>
      <c r="N74"/>
    </row>
    <row r="75" spans="1:14" x14ac:dyDescent="0.25">
      <c r="A75"/>
      <c r="B75"/>
      <c r="C75"/>
      <c r="D75"/>
      <c r="E75"/>
      <c r="F75"/>
      <c r="G75"/>
      <c r="H75"/>
      <c r="I75"/>
      <c r="J75"/>
      <c r="K75"/>
      <c r="L75"/>
      <c r="M75"/>
      <c r="N75"/>
    </row>
    <row r="76" spans="1:14" x14ac:dyDescent="0.25">
      <c r="A76"/>
      <c r="B76"/>
      <c r="C76"/>
      <c r="D76"/>
      <c r="E76"/>
      <c r="F76"/>
      <c r="G76"/>
      <c r="H76"/>
      <c r="I76"/>
      <c r="J76"/>
      <c r="K76"/>
      <c r="L76"/>
      <c r="M76"/>
      <c r="N76"/>
    </row>
    <row r="77" spans="1:14" x14ac:dyDescent="0.25">
      <c r="A77"/>
      <c r="B77"/>
      <c r="C77"/>
      <c r="D77"/>
      <c r="E77"/>
      <c r="F77"/>
      <c r="G77"/>
      <c r="H77"/>
      <c r="I77"/>
      <c r="J77"/>
      <c r="K77"/>
      <c r="L77"/>
      <c r="M77"/>
      <c r="N77"/>
    </row>
    <row r="78" spans="1:14" x14ac:dyDescent="0.25">
      <c r="A78"/>
      <c r="B78"/>
      <c r="C78"/>
      <c r="D78"/>
      <c r="E78"/>
      <c r="F78"/>
      <c r="G78"/>
      <c r="H78"/>
      <c r="I78"/>
      <c r="J78"/>
      <c r="K78"/>
      <c r="L78"/>
      <c r="M78"/>
      <c r="N78"/>
    </row>
    <row r="79" spans="1:14" x14ac:dyDescent="0.25">
      <c r="A79"/>
      <c r="B79"/>
      <c r="C79"/>
      <c r="D79"/>
      <c r="E79"/>
      <c r="F79"/>
      <c r="G79"/>
      <c r="H79"/>
      <c r="I79"/>
      <c r="J79"/>
      <c r="K79"/>
      <c r="L79"/>
      <c r="M79"/>
      <c r="N79"/>
    </row>
    <row r="80" spans="1:14" x14ac:dyDescent="0.25">
      <c r="A80"/>
      <c r="B80"/>
      <c r="C80"/>
      <c r="D80"/>
      <c r="E80"/>
      <c r="F80"/>
      <c r="G80"/>
      <c r="H80"/>
      <c r="I80"/>
      <c r="J80"/>
      <c r="K80"/>
      <c r="L80"/>
      <c r="M80"/>
      <c r="N80"/>
    </row>
    <row r="81" spans="1:14" x14ac:dyDescent="0.25">
      <c r="A81"/>
      <c r="B81"/>
      <c r="C81"/>
      <c r="D81"/>
      <c r="E81"/>
      <c r="F81"/>
      <c r="G81"/>
      <c r="H81"/>
      <c r="I81"/>
      <c r="J81"/>
      <c r="K81"/>
      <c r="L81"/>
      <c r="M81"/>
      <c r="N81"/>
    </row>
    <row r="82" spans="1:14" x14ac:dyDescent="0.25">
      <c r="A82"/>
      <c r="B82"/>
      <c r="C82"/>
      <c r="D82"/>
      <c r="E82"/>
      <c r="F82"/>
      <c r="G82"/>
      <c r="H82"/>
      <c r="I82"/>
      <c r="J82"/>
      <c r="K82"/>
      <c r="L82"/>
      <c r="M82"/>
      <c r="N82"/>
    </row>
    <row r="83" spans="1:14" x14ac:dyDescent="0.25">
      <c r="A83"/>
      <c r="B83"/>
      <c r="C83"/>
      <c r="D83"/>
      <c r="E83"/>
      <c r="F83"/>
      <c r="G83"/>
      <c r="H83"/>
      <c r="I83"/>
      <c r="J83"/>
      <c r="K83"/>
      <c r="L83"/>
      <c r="M83"/>
      <c r="N83"/>
    </row>
    <row r="84" spans="1:14" x14ac:dyDescent="0.25">
      <c r="A84"/>
      <c r="B84"/>
      <c r="C84"/>
      <c r="D84"/>
      <c r="E84"/>
      <c r="F84"/>
      <c r="G84"/>
      <c r="H84"/>
      <c r="I84"/>
      <c r="J84"/>
      <c r="K84"/>
      <c r="L84"/>
      <c r="M84"/>
      <c r="N84"/>
    </row>
    <row r="85" spans="1:14" x14ac:dyDescent="0.25">
      <c r="A85"/>
      <c r="B85"/>
      <c r="C85"/>
      <c r="D85"/>
      <c r="E85"/>
      <c r="F85"/>
      <c r="G85"/>
      <c r="H85"/>
      <c r="I85"/>
      <c r="J85"/>
      <c r="K85"/>
      <c r="L85"/>
      <c r="M85"/>
      <c r="N85"/>
    </row>
    <row r="86" spans="1:14" x14ac:dyDescent="0.25">
      <c r="A86"/>
      <c r="B86"/>
      <c r="C86"/>
      <c r="D86"/>
      <c r="E86"/>
      <c r="F86"/>
      <c r="G86"/>
      <c r="H86"/>
      <c r="I86"/>
      <c r="J86"/>
      <c r="K86"/>
      <c r="L86"/>
      <c r="M86"/>
      <c r="N86"/>
    </row>
    <row r="87" spans="1:14" x14ac:dyDescent="0.25">
      <c r="A87"/>
      <c r="B87"/>
      <c r="C87"/>
      <c r="D87"/>
      <c r="E87"/>
      <c r="F87"/>
      <c r="G87"/>
      <c r="H87"/>
      <c r="I87"/>
      <c r="J87"/>
      <c r="K87"/>
      <c r="L87"/>
      <c r="M87"/>
      <c r="N87"/>
    </row>
    <row r="88" spans="1:14" x14ac:dyDescent="0.25">
      <c r="A88"/>
      <c r="B88"/>
      <c r="C88"/>
      <c r="D88"/>
      <c r="E88"/>
      <c r="F88"/>
      <c r="G88"/>
      <c r="H88"/>
      <c r="I88"/>
      <c r="J88"/>
      <c r="K88"/>
      <c r="L88"/>
      <c r="M88"/>
      <c r="N88"/>
    </row>
    <row r="89" spans="1:14" x14ac:dyDescent="0.25">
      <c r="A89"/>
      <c r="B89"/>
      <c r="C89"/>
      <c r="D89"/>
      <c r="E89"/>
      <c r="F89"/>
      <c r="G89"/>
      <c r="H89"/>
      <c r="I89"/>
      <c r="J89"/>
      <c r="K89"/>
      <c r="L89"/>
      <c r="M89"/>
      <c r="N89"/>
    </row>
    <row r="90" spans="1:14" x14ac:dyDescent="0.25">
      <c r="A90"/>
      <c r="B90"/>
      <c r="C90"/>
      <c r="D90"/>
      <c r="E90"/>
      <c r="F90"/>
      <c r="G90"/>
      <c r="H90"/>
      <c r="I90"/>
      <c r="J90"/>
      <c r="K90"/>
      <c r="L90"/>
      <c r="M90"/>
      <c r="N90"/>
    </row>
    <row r="91" spans="1:14" x14ac:dyDescent="0.25">
      <c r="A91"/>
      <c r="B91"/>
      <c r="C91"/>
      <c r="D91"/>
      <c r="E91"/>
      <c r="F91"/>
      <c r="G91"/>
      <c r="H91"/>
      <c r="I91"/>
      <c r="J91"/>
      <c r="K91"/>
      <c r="L91"/>
      <c r="M91"/>
      <c r="N91"/>
    </row>
    <row r="92" spans="1:14" x14ac:dyDescent="0.25">
      <c r="A92"/>
      <c r="B92"/>
      <c r="C92"/>
      <c r="D92"/>
      <c r="E92"/>
      <c r="F92"/>
      <c r="G92"/>
      <c r="H92"/>
      <c r="I92"/>
      <c r="J92"/>
      <c r="K92"/>
      <c r="L92"/>
      <c r="M92"/>
      <c r="N92"/>
    </row>
    <row r="93" spans="1:14" x14ac:dyDescent="0.25">
      <c r="A93"/>
      <c r="B93"/>
      <c r="C93"/>
      <c r="D93"/>
      <c r="E93"/>
      <c r="F93"/>
      <c r="G93"/>
      <c r="H93"/>
      <c r="I93"/>
      <c r="J93"/>
      <c r="K93"/>
      <c r="L93"/>
      <c r="M93"/>
      <c r="N93"/>
    </row>
    <row r="94" spans="1:14" x14ac:dyDescent="0.25">
      <c r="A94"/>
      <c r="B94"/>
      <c r="C94"/>
      <c r="D94"/>
      <c r="E94"/>
      <c r="F94"/>
      <c r="G94"/>
      <c r="H94"/>
      <c r="I94"/>
      <c r="J94"/>
      <c r="K94"/>
      <c r="L94"/>
      <c r="M94"/>
      <c r="N94"/>
    </row>
    <row r="95" spans="1:14" x14ac:dyDescent="0.25">
      <c r="A95"/>
      <c r="B95"/>
      <c r="C95"/>
      <c r="D95"/>
      <c r="E95"/>
      <c r="F95"/>
      <c r="G95"/>
      <c r="H95"/>
      <c r="I95"/>
      <c r="J95"/>
      <c r="K95"/>
      <c r="L95"/>
      <c r="M95"/>
      <c r="N95"/>
    </row>
    <row r="96" spans="1:14" x14ac:dyDescent="0.25">
      <c r="A96"/>
      <c r="B96"/>
      <c r="C96"/>
      <c r="D96"/>
      <c r="E96"/>
      <c r="F96"/>
      <c r="G96"/>
      <c r="H96"/>
      <c r="I96"/>
      <c r="J96"/>
      <c r="K96"/>
      <c r="L96"/>
      <c r="M96"/>
      <c r="N96"/>
    </row>
    <row r="97" spans="1:14" x14ac:dyDescent="0.25">
      <c r="A97"/>
      <c r="B97"/>
      <c r="C97"/>
      <c r="D97"/>
      <c r="E97"/>
      <c r="F97"/>
      <c r="G97"/>
      <c r="H97"/>
      <c r="I97"/>
      <c r="J97"/>
      <c r="K97"/>
      <c r="L97"/>
      <c r="M97"/>
      <c r="N97"/>
    </row>
    <row r="98" spans="1:14" x14ac:dyDescent="0.25">
      <c r="A98"/>
      <c r="B98"/>
      <c r="C98"/>
      <c r="D98"/>
      <c r="E98"/>
      <c r="F98"/>
      <c r="G98"/>
      <c r="H98"/>
      <c r="I98"/>
      <c r="J98"/>
      <c r="K98"/>
      <c r="L98"/>
      <c r="M98"/>
      <c r="N98"/>
    </row>
    <row r="99" spans="1:14" x14ac:dyDescent="0.25">
      <c r="A99"/>
      <c r="B99"/>
      <c r="C99"/>
      <c r="D99"/>
      <c r="E99"/>
      <c r="F99"/>
      <c r="G99"/>
      <c r="H99"/>
      <c r="I99"/>
      <c r="J99"/>
      <c r="K99"/>
      <c r="L99"/>
      <c r="M99"/>
      <c r="N99"/>
    </row>
    <row r="100" spans="1:14" x14ac:dyDescent="0.25">
      <c r="A100"/>
      <c r="B100"/>
      <c r="C100"/>
      <c r="D100"/>
      <c r="E100"/>
      <c r="F100"/>
      <c r="G100"/>
      <c r="H100"/>
      <c r="I100"/>
      <c r="J100"/>
      <c r="K100"/>
      <c r="L100"/>
      <c r="M100"/>
      <c r="N100"/>
    </row>
    <row r="101" spans="1:14" x14ac:dyDescent="0.25">
      <c r="A101"/>
      <c r="B101"/>
      <c r="C101"/>
      <c r="D101"/>
      <c r="E101"/>
      <c r="F101"/>
      <c r="G101"/>
      <c r="H101"/>
      <c r="I101"/>
      <c r="J101"/>
      <c r="K101"/>
      <c r="L101"/>
      <c r="M101"/>
      <c r="N101"/>
    </row>
    <row r="102" spans="1:14" x14ac:dyDescent="0.25">
      <c r="A102"/>
      <c r="B102"/>
      <c r="C102"/>
      <c r="D102"/>
      <c r="E102"/>
      <c r="F102"/>
      <c r="G102"/>
      <c r="H102"/>
      <c r="I102"/>
      <c r="J102"/>
      <c r="K102"/>
      <c r="L102"/>
      <c r="M102"/>
      <c r="N102"/>
    </row>
    <row r="103" spans="1:14" x14ac:dyDescent="0.25">
      <c r="A103"/>
      <c r="B103"/>
      <c r="C103"/>
      <c r="D103"/>
      <c r="E103"/>
      <c r="F103"/>
      <c r="G103"/>
      <c r="H103"/>
      <c r="I103"/>
      <c r="J103"/>
      <c r="K103"/>
      <c r="L103"/>
      <c r="M103"/>
      <c r="N103"/>
    </row>
    <row r="104" spans="1:14" x14ac:dyDescent="0.25">
      <c r="A104"/>
      <c r="B104"/>
      <c r="C104"/>
      <c r="D104"/>
      <c r="E104"/>
      <c r="F104"/>
      <c r="G104"/>
      <c r="H104"/>
      <c r="I104"/>
      <c r="J104"/>
      <c r="K104"/>
      <c r="L104"/>
      <c r="M104"/>
      <c r="N104"/>
    </row>
    <row r="105" spans="1:14" x14ac:dyDescent="0.25">
      <c r="A105"/>
      <c r="B105"/>
      <c r="C105"/>
      <c r="D105"/>
      <c r="E105"/>
      <c r="F105"/>
      <c r="G105"/>
      <c r="H105"/>
      <c r="I105"/>
      <c r="J105"/>
      <c r="K105"/>
      <c r="L105"/>
      <c r="M105"/>
      <c r="N105"/>
    </row>
    <row r="106" spans="1:14" x14ac:dyDescent="0.25">
      <c r="A106"/>
      <c r="B106"/>
      <c r="C106"/>
      <c r="D106"/>
      <c r="E106"/>
      <c r="F106"/>
      <c r="G106"/>
      <c r="H106"/>
      <c r="I106"/>
      <c r="J106"/>
      <c r="K106"/>
      <c r="L106"/>
      <c r="M106"/>
      <c r="N106"/>
    </row>
    <row r="107" spans="1:14" x14ac:dyDescent="0.25">
      <c r="A107"/>
      <c r="B107"/>
      <c r="C107"/>
      <c r="D107"/>
      <c r="E107"/>
      <c r="F107"/>
      <c r="G107"/>
      <c r="H107"/>
      <c r="I107"/>
      <c r="J107"/>
      <c r="K107"/>
      <c r="L107"/>
      <c r="M107"/>
      <c r="N107"/>
    </row>
    <row r="108" spans="1:14" x14ac:dyDescent="0.25">
      <c r="A108"/>
      <c r="B108"/>
      <c r="C108"/>
      <c r="D108"/>
      <c r="E108"/>
      <c r="F108"/>
      <c r="G108"/>
      <c r="H108"/>
      <c r="I108"/>
      <c r="J108"/>
      <c r="K108"/>
      <c r="L108"/>
      <c r="M108"/>
      <c r="N108"/>
    </row>
    <row r="109" spans="1:14" x14ac:dyDescent="0.25">
      <c r="A109"/>
      <c r="B109"/>
      <c r="C109"/>
      <c r="D109"/>
      <c r="E109"/>
      <c r="F109"/>
      <c r="G109"/>
      <c r="H109"/>
      <c r="I109"/>
      <c r="J109"/>
      <c r="K109"/>
      <c r="L109"/>
      <c r="M109"/>
      <c r="N109"/>
    </row>
    <row r="110" spans="1:14" x14ac:dyDescent="0.25">
      <c r="A110"/>
      <c r="B110"/>
      <c r="C110"/>
      <c r="D110"/>
      <c r="E110"/>
      <c r="F110"/>
      <c r="G110"/>
      <c r="H110"/>
      <c r="I110"/>
      <c r="J110"/>
      <c r="K110"/>
      <c r="L110"/>
      <c r="M110"/>
      <c r="N110"/>
    </row>
    <row r="111" spans="1:14" x14ac:dyDescent="0.25">
      <c r="A111"/>
      <c r="B111"/>
      <c r="C111"/>
      <c r="D111"/>
      <c r="E111"/>
      <c r="F111"/>
      <c r="G111"/>
      <c r="H111"/>
      <c r="I111"/>
      <c r="J111"/>
      <c r="K111"/>
      <c r="L111"/>
      <c r="M111"/>
      <c r="N111"/>
    </row>
    <row r="112" spans="1:14" x14ac:dyDescent="0.25">
      <c r="A112"/>
      <c r="B112"/>
      <c r="C112"/>
      <c r="D112"/>
      <c r="E112"/>
      <c r="F112"/>
      <c r="G112"/>
      <c r="H112"/>
      <c r="I112"/>
      <c r="J112"/>
      <c r="K112"/>
      <c r="L112"/>
      <c r="M112"/>
      <c r="N112"/>
    </row>
    <row r="113" spans="1:14" x14ac:dyDescent="0.25">
      <c r="A113"/>
      <c r="B113"/>
      <c r="C113"/>
      <c r="D113"/>
      <c r="E113"/>
      <c r="F113"/>
      <c r="G113"/>
      <c r="H113"/>
      <c r="I113"/>
      <c r="J113"/>
      <c r="K113"/>
      <c r="L113"/>
      <c r="M113"/>
      <c r="N113"/>
    </row>
    <row r="114" spans="1:14" x14ac:dyDescent="0.25">
      <c r="A114"/>
      <c r="B114"/>
      <c r="C114"/>
      <c r="D114"/>
      <c r="E114"/>
      <c r="F114"/>
      <c r="G114"/>
      <c r="H114"/>
      <c r="I114"/>
      <c r="J114"/>
      <c r="K114"/>
      <c r="L114"/>
      <c r="M114"/>
      <c r="N114"/>
    </row>
    <row r="115" spans="1:14" x14ac:dyDescent="0.25">
      <c r="A115"/>
      <c r="B115"/>
      <c r="C115"/>
      <c r="D115"/>
      <c r="E115"/>
      <c r="F115"/>
      <c r="G115"/>
      <c r="H115"/>
      <c r="I115"/>
      <c r="J115"/>
      <c r="K115"/>
      <c r="L115"/>
      <c r="M115"/>
      <c r="N115"/>
    </row>
    <row r="116" spans="1:14" x14ac:dyDescent="0.25">
      <c r="A116"/>
      <c r="B116"/>
      <c r="C116"/>
      <c r="D116"/>
      <c r="E116"/>
      <c r="F116"/>
      <c r="G116"/>
      <c r="H116"/>
      <c r="I116"/>
      <c r="J116"/>
      <c r="K116"/>
      <c r="L116"/>
      <c r="M116"/>
      <c r="N116"/>
    </row>
    <row r="117" spans="1:14" x14ac:dyDescent="0.25">
      <c r="A117"/>
      <c r="B117"/>
      <c r="C117"/>
      <c r="D117"/>
      <c r="E117"/>
      <c r="F117"/>
      <c r="G117"/>
      <c r="H117"/>
      <c r="I117"/>
      <c r="J117"/>
      <c r="K117"/>
      <c r="L117"/>
      <c r="M117"/>
      <c r="N117"/>
    </row>
    <row r="118" spans="1:14" x14ac:dyDescent="0.25">
      <c r="A118"/>
      <c r="B118"/>
      <c r="C118"/>
      <c r="D118"/>
      <c r="E118"/>
      <c r="F118"/>
      <c r="G118"/>
      <c r="H118"/>
      <c r="I118"/>
      <c r="J118"/>
      <c r="K118"/>
      <c r="L118"/>
      <c r="M118"/>
      <c r="N118"/>
    </row>
    <row r="119" spans="1:14" x14ac:dyDescent="0.25">
      <c r="A119"/>
      <c r="B119"/>
      <c r="C119"/>
      <c r="D119"/>
      <c r="E119"/>
      <c r="F119"/>
      <c r="G119"/>
      <c r="H119"/>
      <c r="I119"/>
      <c r="J119"/>
      <c r="K119"/>
      <c r="L119"/>
      <c r="M119"/>
      <c r="N119"/>
    </row>
    <row r="120" spans="1:14" x14ac:dyDescent="0.25">
      <c r="A120"/>
      <c r="B120"/>
      <c r="C120"/>
      <c r="D120"/>
      <c r="E120"/>
      <c r="F120"/>
      <c r="G120"/>
      <c r="H120"/>
      <c r="I120"/>
      <c r="J120"/>
      <c r="K120"/>
      <c r="L120"/>
      <c r="M120"/>
      <c r="N120"/>
    </row>
    <row r="121" spans="1:14" x14ac:dyDescent="0.25">
      <c r="A121"/>
      <c r="B121"/>
      <c r="C121"/>
      <c r="D121"/>
      <c r="E121"/>
      <c r="F121"/>
      <c r="G121"/>
      <c r="H121"/>
      <c r="I121"/>
      <c r="J121"/>
      <c r="K121"/>
      <c r="L121"/>
      <c r="M121"/>
      <c r="N121"/>
    </row>
    <row r="122" spans="1:14" x14ac:dyDescent="0.25">
      <c r="A122"/>
      <c r="B122"/>
      <c r="C122"/>
      <c r="D122"/>
      <c r="E122"/>
      <c r="F122"/>
      <c r="G122"/>
      <c r="H122"/>
      <c r="I122"/>
      <c r="J122"/>
      <c r="K122"/>
      <c r="L122"/>
      <c r="M122"/>
      <c r="N122"/>
    </row>
    <row r="123" spans="1:14" x14ac:dyDescent="0.25">
      <c r="A123"/>
      <c r="B123"/>
      <c r="C123"/>
      <c r="D123"/>
      <c r="E123"/>
      <c r="F123"/>
      <c r="G123"/>
      <c r="H123"/>
      <c r="I123"/>
      <c r="J123"/>
      <c r="K123"/>
      <c r="L123"/>
      <c r="M123"/>
      <c r="N123"/>
    </row>
  </sheetData>
  <phoneticPr fontId="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22" workbookViewId="0">
      <selection activeCell="A22" sqref="A22"/>
    </sheetView>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zoomScaleNormal="100" workbookViewId="0"/>
  </sheetViews>
  <sheetFormatPr defaultColWidth="8.88671875" defaultRowHeight="13.8" x14ac:dyDescent="0.3"/>
  <cols>
    <col min="1" max="1" width="4.88671875" style="88" customWidth="1"/>
    <col min="2" max="2" width="57.33203125" style="19" customWidth="1"/>
    <col min="3" max="3" width="14.33203125" style="19" customWidth="1"/>
    <col min="4" max="4" width="11.109375" style="19" customWidth="1"/>
    <col min="5" max="5" width="14.33203125" style="19" customWidth="1"/>
    <col min="6" max="6" width="20" style="19" customWidth="1"/>
    <col min="7" max="7" width="10" style="19" bestFit="1" customWidth="1"/>
    <col min="8" max="8" width="17.33203125" style="19" customWidth="1"/>
    <col min="9" max="9" width="17.88671875" style="19" customWidth="1"/>
    <col min="10" max="16384" width="8.88671875" style="19"/>
  </cols>
  <sheetData>
    <row r="1" spans="1:10" ht="23.4" x14ac:dyDescent="0.3">
      <c r="A1" s="133" t="s">
        <v>558</v>
      </c>
      <c r="B1" s="1"/>
      <c r="C1" s="191" t="s">
        <v>131</v>
      </c>
      <c r="D1" s="2"/>
      <c r="E1" s="2"/>
      <c r="F1" s="3"/>
      <c r="G1" s="42" t="s">
        <v>109</v>
      </c>
    </row>
    <row r="2" spans="1:10" ht="15.6" x14ac:dyDescent="0.3">
      <c r="A2" s="48"/>
      <c r="B2" s="20"/>
      <c r="C2" s="168"/>
      <c r="D2" s="20"/>
      <c r="E2" s="20"/>
      <c r="F2" s="20"/>
      <c r="G2" s="211" t="s">
        <v>144</v>
      </c>
      <c r="I2" s="210" t="s">
        <v>119</v>
      </c>
      <c r="J2" s="210" t="s">
        <v>120</v>
      </c>
    </row>
    <row r="3" spans="1:10" x14ac:dyDescent="0.3">
      <c r="A3" s="47"/>
      <c r="B3" s="20"/>
      <c r="C3" s="168" t="s">
        <v>124</v>
      </c>
      <c r="D3" s="20"/>
      <c r="E3" s="20"/>
      <c r="F3" s="20"/>
      <c r="G3" s="21"/>
    </row>
    <row r="4" spans="1:10" ht="14.4" x14ac:dyDescent="0.3">
      <c r="A4" s="49" t="str">
        <f>CONCATENATE("Ügyfél:   ",Alapa!$C$17)</f>
        <v xml:space="preserve">Ügyfél:   </v>
      </c>
      <c r="B4" s="22"/>
      <c r="C4" s="23"/>
      <c r="D4" s="5" t="str">
        <f>"Dátum:"</f>
        <v>Dátum:</v>
      </c>
      <c r="E4" s="194"/>
      <c r="F4" s="29"/>
    </row>
    <row r="5" spans="1:10" ht="14.4" x14ac:dyDescent="0.3">
      <c r="A5" s="49" t="str">
        <f>CONCATENATE("Fordulónap: ",Alapa!$C$12)</f>
        <v xml:space="preserve">Fordulónap: </v>
      </c>
      <c r="B5" s="22"/>
      <c r="C5" s="23"/>
      <c r="D5" s="50" t="str">
        <f>"Készítette:"</f>
        <v>Készítette:</v>
      </c>
      <c r="E5" s="51" t="e">
        <f>VLOOKUP(H5,Alapa!$G$2:$H$22,2)</f>
        <v>#N/A</v>
      </c>
      <c r="F5" s="52"/>
      <c r="G5" s="24" t="s">
        <v>1</v>
      </c>
      <c r="H5" s="25">
        <v>1</v>
      </c>
    </row>
    <row r="6" spans="1:10" ht="14.4" x14ac:dyDescent="0.3">
      <c r="A6" s="4"/>
      <c r="B6" s="4"/>
      <c r="C6" s="4"/>
      <c r="D6" s="6" t="s">
        <v>0</v>
      </c>
      <c r="E6" s="22" t="str">
        <f>IF(Alapa!$H$2=0," ",Alapa!$H$2)</f>
        <v xml:space="preserve"> </v>
      </c>
      <c r="F6" s="31"/>
    </row>
    <row r="7" spans="1:10" ht="14.4" x14ac:dyDescent="0.3">
      <c r="A7" s="206" t="str">
        <f>CONCATENATE("Az adózó adószáma: ",Alapa!$C$25)</f>
        <v xml:space="preserve">Az adózó adószáma: </v>
      </c>
      <c r="B7" s="4"/>
      <c r="C7" s="4"/>
      <c r="D7" s="8"/>
      <c r="E7" s="26"/>
      <c r="F7" s="27"/>
    </row>
    <row r="8" spans="1:10" ht="14.4" x14ac:dyDescent="0.3">
      <c r="A8" s="4"/>
      <c r="B8" s="4"/>
      <c r="C8" s="4"/>
      <c r="D8" s="7"/>
      <c r="E8" s="26"/>
      <c r="F8" s="27"/>
    </row>
    <row r="9" spans="1:10" ht="6" customHeight="1" thickBot="1" x14ac:dyDescent="0.35">
      <c r="A9" s="4"/>
      <c r="B9" s="4"/>
      <c r="C9" s="4"/>
      <c r="D9" s="7"/>
      <c r="E9" s="7"/>
      <c r="F9" s="7"/>
    </row>
    <row r="10" spans="1:10" ht="8.25" customHeight="1" x14ac:dyDescent="0.3">
      <c r="A10" s="53"/>
      <c r="B10" s="54"/>
      <c r="C10" s="54"/>
      <c r="D10" s="54"/>
      <c r="E10" s="55"/>
      <c r="F10" s="56"/>
    </row>
    <row r="11" spans="1:10" ht="14.25" customHeight="1" x14ac:dyDescent="0.3">
      <c r="A11" s="57"/>
      <c r="B11" s="58" t="s">
        <v>16</v>
      </c>
      <c r="C11" s="59"/>
      <c r="D11" s="60"/>
      <c r="E11" s="61" t="s">
        <v>17</v>
      </c>
      <c r="F11" s="62" t="s">
        <v>3</v>
      </c>
    </row>
    <row r="12" spans="1:10" x14ac:dyDescent="0.3">
      <c r="A12" s="57"/>
      <c r="B12" s="63" t="s">
        <v>18</v>
      </c>
      <c r="C12" s="64"/>
      <c r="D12" s="65"/>
      <c r="E12" s="66"/>
      <c r="F12" s="67"/>
      <c r="G12" s="131"/>
      <c r="H12" s="131"/>
      <c r="I12" s="131"/>
    </row>
    <row r="13" spans="1:10" ht="15" customHeight="1" x14ac:dyDescent="0.3">
      <c r="A13" s="14">
        <v>1</v>
      </c>
      <c r="B13" s="68" t="s">
        <v>101</v>
      </c>
      <c r="C13" s="157"/>
      <c r="D13" s="159"/>
      <c r="E13" s="71">
        <f>Import_O!H47/1000</f>
        <v>0</v>
      </c>
      <c r="F13" s="72"/>
      <c r="G13" s="131"/>
      <c r="H13" s="131"/>
      <c r="I13" s="131"/>
    </row>
    <row r="14" spans="1:10" x14ac:dyDescent="0.3">
      <c r="A14" s="17">
        <v>2</v>
      </c>
      <c r="B14" s="68" t="s">
        <v>148</v>
      </c>
      <c r="C14" s="158"/>
      <c r="D14" s="71"/>
      <c r="E14" s="71">
        <f>'KA-03-29-03'!E70</f>
        <v>0</v>
      </c>
      <c r="F14" s="74"/>
      <c r="G14" s="131"/>
      <c r="H14" s="131"/>
      <c r="I14" s="131"/>
    </row>
    <row r="15" spans="1:10" x14ac:dyDescent="0.3">
      <c r="A15" s="14">
        <v>3</v>
      </c>
      <c r="B15" s="68" t="s">
        <v>147</v>
      </c>
      <c r="C15" s="158"/>
      <c r="D15" s="71"/>
      <c r="E15" s="71">
        <f>'KA-03-29-04'!E59</f>
        <v>0</v>
      </c>
      <c r="F15" s="74"/>
      <c r="G15" s="131"/>
      <c r="H15" s="131"/>
      <c r="I15" s="131"/>
    </row>
    <row r="16" spans="1:10" ht="28.65" customHeight="1" x14ac:dyDescent="0.3">
      <c r="A16" s="17">
        <v>4</v>
      </c>
      <c r="B16" s="68" t="s">
        <v>84</v>
      </c>
      <c r="C16" s="157"/>
      <c r="D16" s="69" t="s">
        <v>19</v>
      </c>
      <c r="E16" s="70"/>
      <c r="F16" s="74"/>
    </row>
    <row r="17" spans="1:6" ht="29.25" customHeight="1" x14ac:dyDescent="0.3">
      <c r="A17" s="14">
        <v>5</v>
      </c>
      <c r="B17" s="13" t="s">
        <v>114</v>
      </c>
      <c r="C17" s="75">
        <f>'KA-03-29-01-04'!E17</f>
        <v>0</v>
      </c>
      <c r="D17" s="183"/>
      <c r="E17" s="71">
        <f>IF(C18="igen",C17,(E13-E14+E15-E16))</f>
        <v>0</v>
      </c>
      <c r="F17" s="74"/>
    </row>
    <row r="18" spans="1:6" x14ac:dyDescent="0.3">
      <c r="A18" s="80"/>
      <c r="B18" s="182" t="s">
        <v>118</v>
      </c>
      <c r="C18" s="185"/>
      <c r="D18" s="184"/>
      <c r="E18" s="188"/>
      <c r="F18" s="74"/>
    </row>
    <row r="19" spans="1:6" ht="61.5" customHeight="1" x14ac:dyDescent="0.3">
      <c r="A19" s="17"/>
      <c r="B19" s="186" t="s">
        <v>121</v>
      </c>
      <c r="C19" s="187" t="s">
        <v>149</v>
      </c>
      <c r="D19" s="71"/>
      <c r="E19" s="189"/>
      <c r="F19" s="74"/>
    </row>
    <row r="20" spans="1:6" ht="25.5" customHeight="1" x14ac:dyDescent="0.3">
      <c r="A20" s="163">
        <v>6</v>
      </c>
      <c r="B20" s="156" t="s">
        <v>106</v>
      </c>
      <c r="C20" s="160"/>
      <c r="D20" s="159"/>
      <c r="E20" s="71">
        <f>IF(E17&lt;0,0,E17*9%)</f>
        <v>0</v>
      </c>
      <c r="F20" s="74"/>
    </row>
    <row r="21" spans="1:6" ht="20.25" customHeight="1" x14ac:dyDescent="0.3">
      <c r="A21" s="14">
        <v>7</v>
      </c>
      <c r="B21" s="68" t="s">
        <v>85</v>
      </c>
      <c r="C21" s="157"/>
      <c r="D21" s="159"/>
      <c r="E21" s="70"/>
      <c r="F21" s="74"/>
    </row>
    <row r="22" spans="1:6" ht="20.25" customHeight="1" x14ac:dyDescent="0.3">
      <c r="A22" s="17">
        <v>8</v>
      </c>
      <c r="B22" s="68" t="s">
        <v>180</v>
      </c>
      <c r="C22" s="225" t="s">
        <v>146</v>
      </c>
      <c r="D22" s="159"/>
      <c r="E22" s="70"/>
      <c r="F22" s="74"/>
    </row>
    <row r="23" spans="1:6" ht="30.75" customHeight="1" x14ac:dyDescent="0.3">
      <c r="A23" s="14">
        <v>9</v>
      </c>
      <c r="B23" s="68" t="s">
        <v>90</v>
      </c>
      <c r="C23" s="157"/>
      <c r="D23" s="159"/>
      <c r="E23" s="76"/>
      <c r="F23" s="74"/>
    </row>
    <row r="24" spans="1:6" ht="24" customHeight="1" x14ac:dyDescent="0.3">
      <c r="A24" s="17">
        <v>10</v>
      </c>
      <c r="B24" s="156" t="s">
        <v>113</v>
      </c>
      <c r="C24" s="157"/>
      <c r="D24" s="159"/>
      <c r="E24" s="165">
        <f>E25+E26+E27+E28+E29</f>
        <v>0</v>
      </c>
      <c r="F24" s="78"/>
    </row>
    <row r="25" spans="1:6" ht="52.5" customHeight="1" x14ac:dyDescent="0.3">
      <c r="A25" s="14">
        <v>11</v>
      </c>
      <c r="B25" s="195" t="s">
        <v>181</v>
      </c>
      <c r="C25" s="157"/>
      <c r="D25" s="159"/>
      <c r="E25" s="76"/>
      <c r="F25" s="78"/>
    </row>
    <row r="26" spans="1:6" ht="27.6" x14ac:dyDescent="0.3">
      <c r="A26" s="17">
        <v>12</v>
      </c>
      <c r="B26" s="68" t="s">
        <v>110</v>
      </c>
      <c r="C26" s="157"/>
      <c r="D26" s="159"/>
      <c r="E26" s="76"/>
      <c r="F26" s="78"/>
    </row>
    <row r="27" spans="1:6" ht="27.6" x14ac:dyDescent="0.3">
      <c r="A27" s="14">
        <v>13</v>
      </c>
      <c r="B27" s="68" t="s">
        <v>111</v>
      </c>
      <c r="C27" s="157"/>
      <c r="D27" s="159"/>
      <c r="E27" s="76"/>
      <c r="F27" s="78"/>
    </row>
    <row r="28" spans="1:6" ht="55.2" x14ac:dyDescent="0.3">
      <c r="A28" s="17">
        <v>14</v>
      </c>
      <c r="B28" s="195" t="s">
        <v>112</v>
      </c>
      <c r="C28" s="157"/>
      <c r="D28" s="159"/>
      <c r="E28" s="76"/>
      <c r="F28" s="78"/>
    </row>
    <row r="29" spans="1:6" ht="18" customHeight="1" x14ac:dyDescent="0.3">
      <c r="A29" s="14">
        <v>15</v>
      </c>
      <c r="B29" s="68" t="s">
        <v>72</v>
      </c>
      <c r="C29" s="157"/>
      <c r="D29" s="159"/>
      <c r="E29" s="76"/>
      <c r="F29" s="78"/>
    </row>
    <row r="30" spans="1:6" ht="21.75" customHeight="1" x14ac:dyDescent="0.3">
      <c r="A30" s="204">
        <v>16</v>
      </c>
      <c r="B30" s="156" t="s">
        <v>182</v>
      </c>
      <c r="C30" s="157"/>
      <c r="D30" s="159"/>
      <c r="E30" s="12">
        <f>IF(E20-E21-E22-E23+E24&lt;0,0,E20-E21-E22-E23+E24)</f>
        <v>0</v>
      </c>
      <c r="F30" s="78"/>
    </row>
    <row r="31" spans="1:6" ht="23.25" customHeight="1" x14ac:dyDescent="0.3">
      <c r="A31" s="91">
        <v>17</v>
      </c>
      <c r="B31" s="212" t="s">
        <v>150</v>
      </c>
      <c r="C31" s="157"/>
      <c r="D31" s="160"/>
      <c r="E31" s="70"/>
      <c r="F31" s="78"/>
    </row>
    <row r="32" spans="1:6" ht="23.25" customHeight="1" thickBot="1" x14ac:dyDescent="0.35">
      <c r="A32" s="205">
        <v>18</v>
      </c>
      <c r="B32" s="155" t="s">
        <v>134</v>
      </c>
      <c r="C32" s="161"/>
      <c r="D32" s="201"/>
      <c r="E32" s="16">
        <f>E30-E31</f>
        <v>0</v>
      </c>
      <c r="F32" s="202"/>
    </row>
    <row r="33" spans="1:9" s="210" customFormat="1" ht="23.25" customHeight="1" x14ac:dyDescent="0.3">
      <c r="A33" s="213"/>
      <c r="B33" s="214"/>
      <c r="C33" s="215"/>
      <c r="D33" s="216"/>
      <c r="E33" s="217"/>
      <c r="F33" s="218"/>
    </row>
    <row r="34" spans="1:9" s="210" customFormat="1" ht="23.25" customHeight="1" x14ac:dyDescent="0.3">
      <c r="A34" s="213"/>
      <c r="B34" s="214"/>
      <c r="C34" s="215"/>
      <c r="D34" s="216"/>
      <c r="E34" s="217"/>
      <c r="F34" s="218"/>
    </row>
    <row r="35" spans="1:9" ht="23.25" customHeight="1" x14ac:dyDescent="0.3">
      <c r="A35" s="219"/>
      <c r="B35" s="214"/>
      <c r="C35" s="215"/>
      <c r="D35" s="216"/>
      <c r="E35" s="217"/>
      <c r="F35" s="218"/>
    </row>
    <row r="36" spans="1:9" ht="23.25" customHeight="1" x14ac:dyDescent="0.3">
      <c r="A36" s="219"/>
      <c r="B36" s="214"/>
      <c r="C36" s="215"/>
      <c r="D36" s="216"/>
      <c r="E36" s="217"/>
      <c r="F36" s="218"/>
    </row>
    <row r="37" spans="1:9" ht="23.25" hidden="1" customHeight="1" x14ac:dyDescent="0.3">
      <c r="A37" s="169" t="s">
        <v>115</v>
      </c>
      <c r="B37" s="197"/>
      <c r="C37" s="198"/>
      <c r="D37" s="199"/>
      <c r="E37" s="203"/>
      <c r="F37" s="200"/>
    </row>
    <row r="38" spans="1:9" ht="27.6" hidden="1" x14ac:dyDescent="0.3">
      <c r="A38" s="14">
        <v>1</v>
      </c>
      <c r="B38" s="68" t="s">
        <v>135</v>
      </c>
      <c r="C38" s="157"/>
      <c r="D38" s="159"/>
      <c r="E38" s="164">
        <f>E30*90%</f>
        <v>0</v>
      </c>
      <c r="F38" s="78"/>
    </row>
    <row r="39" spans="1:9" ht="21.75" hidden="1" customHeight="1" x14ac:dyDescent="0.3">
      <c r="A39" s="80">
        <v>2</v>
      </c>
      <c r="B39" s="79" t="s">
        <v>117</v>
      </c>
      <c r="C39" s="162"/>
      <c r="D39" s="166"/>
      <c r="E39" s="164">
        <f>E31</f>
        <v>0</v>
      </c>
      <c r="F39" s="167"/>
      <c r="I39" s="131"/>
    </row>
    <row r="40" spans="1:9" ht="19.5" hidden="1" customHeight="1" x14ac:dyDescent="0.3">
      <c r="A40" s="80">
        <v>3</v>
      </c>
      <c r="B40" s="79" t="s">
        <v>116</v>
      </c>
      <c r="C40" s="162"/>
      <c r="D40" s="166"/>
      <c r="E40" s="164">
        <f>E38-E39</f>
        <v>0</v>
      </c>
      <c r="F40" s="167"/>
      <c r="I40" s="131"/>
    </row>
    <row r="41" spans="1:9" ht="97.2" hidden="1" thickBot="1" x14ac:dyDescent="0.35">
      <c r="A41" s="15">
        <v>4</v>
      </c>
      <c r="B41" s="193" t="s">
        <v>136</v>
      </c>
      <c r="C41" s="196" t="s">
        <v>137</v>
      </c>
      <c r="D41" s="87"/>
      <c r="E41" s="16">
        <f>IF(E40&gt;0,E40*10%,0)</f>
        <v>0</v>
      </c>
      <c r="F41" s="83"/>
    </row>
    <row r="42" spans="1:9" ht="25.5" customHeight="1" x14ac:dyDescent="0.3"/>
    <row r="47" spans="1:9" ht="51" customHeight="1" x14ac:dyDescent="0.3"/>
  </sheetData>
  <dataValidations count="1">
    <dataValidation type="list" allowBlank="1" showInputMessage="1" showErrorMessage="1" sqref="C18" xr:uid="{00000000-0002-0000-0100-000000000000}">
      <formula1>$I$2:$J$2</formula1>
    </dataValidation>
  </dataValidations>
  <hyperlinks>
    <hyperlink ref="G1" location="Tartalom!A1" display="Tartalom" xr:uid="{00000000-0004-0000-0100-000000000000}"/>
    <hyperlink ref="C19" location="'KA-03-03'!A1" display="KA-03-03'!E17" xr:uid="{00000000-0004-0000-0100-000001000000}"/>
    <hyperlink ref="C22" location="'KA-03-04'!A1" display="KA-03-04" xr:uid="{00000000-0004-0000-0100-000002000000}"/>
  </hyperlinks>
  <pageMargins left="0.74803149606299213" right="0.74803149606299213" top="0.51181102362204722" bottom="0.98425196850393704" header="0.51181102362204722" footer="0.51181102362204722"/>
  <pageSetup paperSize="9" scale="72" orientation="portrait" r:id="rId1"/>
  <headerFooter alignWithMargins="0">
    <oddFooter>&amp;L&amp;"Arial Narrow,Normál"&amp;8&amp;F/&amp;A&amp;C&amp;"Arial Narrow,Normál"&amp;8&amp;P/&amp;N&amp;R&amp;"Arial Narrow,Normál"&amp;8DigitAudit/AuditDok</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showGridLines="0" zoomScaleNormal="100" workbookViewId="0"/>
  </sheetViews>
  <sheetFormatPr defaultColWidth="8.88671875" defaultRowHeight="13.8" x14ac:dyDescent="0.3"/>
  <cols>
    <col min="1" max="1" width="4.88671875" style="88" customWidth="1"/>
    <col min="2" max="2" width="57.33203125" style="19" customWidth="1"/>
    <col min="3" max="5" width="14.33203125" style="19" customWidth="1"/>
    <col min="6" max="6" width="18.88671875" style="19" customWidth="1"/>
    <col min="7" max="7" width="10" style="19" bestFit="1" customWidth="1"/>
    <col min="8" max="8" width="54.44140625" style="19" customWidth="1"/>
    <col min="9" max="16384" width="8.88671875" style="19"/>
  </cols>
  <sheetData>
    <row r="1" spans="1:8" ht="23.4" x14ac:dyDescent="0.3">
      <c r="A1" s="133" t="s">
        <v>557</v>
      </c>
      <c r="B1" s="1"/>
      <c r="C1" s="192" t="s">
        <v>103</v>
      </c>
      <c r="D1" s="2"/>
      <c r="E1" s="2"/>
      <c r="F1" s="3"/>
      <c r="G1" s="42" t="s">
        <v>109</v>
      </c>
    </row>
    <row r="2" spans="1:8" ht="15.6" x14ac:dyDescent="0.3">
      <c r="A2" s="48"/>
      <c r="B2" s="20"/>
      <c r="C2" s="20"/>
      <c r="D2" s="20"/>
      <c r="E2" s="20"/>
      <c r="F2" s="20"/>
      <c r="G2" s="211" t="s">
        <v>144</v>
      </c>
    </row>
    <row r="3" spans="1:8" x14ac:dyDescent="0.3">
      <c r="A3" s="47"/>
      <c r="B3" s="2"/>
      <c r="C3" s="2"/>
      <c r="D3" s="20"/>
      <c r="E3" s="20"/>
      <c r="F3" s="20"/>
      <c r="G3" s="21"/>
    </row>
    <row r="4" spans="1:8" ht="14.4" x14ac:dyDescent="0.3">
      <c r="A4" s="107" t="str">
        <f>CONCATENATE("Ügyfél:   ",Alapa!$C$17)</f>
        <v xml:space="preserve">Ügyfél:   </v>
      </c>
      <c r="B4" s="108"/>
      <c r="C4" s="110"/>
      <c r="D4" s="5" t="str">
        <f>"Dátum:"</f>
        <v>Dátum:</v>
      </c>
      <c r="E4" s="194"/>
      <c r="F4" s="29"/>
    </row>
    <row r="5" spans="1:8" ht="14.4" x14ac:dyDescent="0.3">
      <c r="A5" s="49" t="str">
        <f>CONCATENATE("Fordulónap: ",Alapa!$C$12)</f>
        <v xml:space="preserve">Fordulónap: </v>
      </c>
      <c r="B5" s="109"/>
      <c r="C5" s="111"/>
      <c r="D5" s="6" t="str">
        <f>"Készítette:"</f>
        <v>Készítette:</v>
      </c>
      <c r="E5" s="30" t="e">
        <f>VLOOKUP(H5,Alapa!$G$2:$H$22,2)</f>
        <v>#N/A</v>
      </c>
      <c r="F5" s="31"/>
      <c r="G5" s="24" t="s">
        <v>1</v>
      </c>
      <c r="H5" s="25">
        <v>1</v>
      </c>
    </row>
    <row r="6" spans="1:8" ht="14.4" x14ac:dyDescent="0.3">
      <c r="A6" s="4"/>
      <c r="B6" s="4"/>
      <c r="C6" s="4"/>
      <c r="D6" s="6" t="s">
        <v>0</v>
      </c>
      <c r="E6" s="22" t="str">
        <f>IF(Alapa!$H$2=0," ",Alapa!$H$2)</f>
        <v xml:space="preserve"> </v>
      </c>
      <c r="F6" s="31"/>
    </row>
    <row r="7" spans="1:8" ht="14.4" x14ac:dyDescent="0.3">
      <c r="A7" s="206" t="str">
        <f>CONCATENATE("Az adózó adószáma: ",Alapa!$C$25)</f>
        <v xml:space="preserve">Az adózó adószáma: </v>
      </c>
      <c r="B7" s="4"/>
      <c r="C7" s="4"/>
      <c r="D7" s="8"/>
      <c r="E7" s="26"/>
      <c r="F7" s="27"/>
    </row>
    <row r="8" spans="1:8" ht="14.4" x14ac:dyDescent="0.3">
      <c r="A8" s="4"/>
      <c r="B8" s="4"/>
      <c r="C8" s="4"/>
      <c r="D8" s="7"/>
      <c r="E8" s="26"/>
      <c r="F8" s="27"/>
    </row>
    <row r="9" spans="1:8" ht="6" customHeight="1" thickBot="1" x14ac:dyDescent="0.35">
      <c r="A9" s="4"/>
      <c r="B9" s="4"/>
      <c r="C9" s="4"/>
      <c r="D9" s="7"/>
      <c r="E9" s="7"/>
      <c r="F9" s="7"/>
    </row>
    <row r="10" spans="1:8" x14ac:dyDescent="0.3">
      <c r="A10" s="112"/>
      <c r="B10" s="54"/>
      <c r="C10" s="54"/>
      <c r="D10" s="54"/>
      <c r="E10" s="113"/>
      <c r="F10" s="56"/>
    </row>
    <row r="11" spans="1:8" ht="15.75" customHeight="1" x14ac:dyDescent="0.3">
      <c r="A11" s="114"/>
      <c r="B11" s="58" t="s">
        <v>26</v>
      </c>
      <c r="C11" s="59"/>
      <c r="D11" s="103"/>
      <c r="E11" s="61" t="s">
        <v>17</v>
      </c>
      <c r="F11" s="115" t="s">
        <v>3</v>
      </c>
    </row>
    <row r="12" spans="1:8" x14ac:dyDescent="0.3">
      <c r="A12" s="116"/>
      <c r="B12" s="117"/>
      <c r="C12" s="106"/>
      <c r="D12" s="65"/>
      <c r="E12" s="66"/>
      <c r="F12" s="118"/>
    </row>
    <row r="13" spans="1:8" ht="41.4" x14ac:dyDescent="0.3">
      <c r="A13" s="14">
        <v>1</v>
      </c>
      <c r="B13" s="79" t="s">
        <v>27</v>
      </c>
      <c r="C13" s="172"/>
      <c r="D13" s="171"/>
      <c r="E13" s="102"/>
      <c r="F13" s="119"/>
    </row>
    <row r="14" spans="1:8" ht="45" customHeight="1" x14ac:dyDescent="0.3">
      <c r="A14" s="91">
        <v>2</v>
      </c>
      <c r="B14" s="68" t="s">
        <v>28</v>
      </c>
      <c r="C14" s="157"/>
      <c r="D14" s="171"/>
      <c r="E14" s="120"/>
      <c r="F14" s="121"/>
    </row>
    <row r="15" spans="1:8" ht="28.5" customHeight="1" x14ac:dyDescent="0.3">
      <c r="A15" s="17">
        <v>3</v>
      </c>
      <c r="B15" s="68" t="s">
        <v>29</v>
      </c>
      <c r="C15" s="157"/>
      <c r="D15" s="171"/>
      <c r="E15" s="120"/>
      <c r="F15" s="121"/>
    </row>
    <row r="16" spans="1:8" ht="73.5" customHeight="1" x14ac:dyDescent="0.3">
      <c r="A16" s="14">
        <v>4</v>
      </c>
      <c r="B16" s="68" t="s">
        <v>30</v>
      </c>
      <c r="C16" s="172"/>
      <c r="D16" s="171"/>
      <c r="E16" s="120"/>
      <c r="F16" s="121"/>
    </row>
    <row r="17" spans="1:6" ht="57.75" customHeight="1" x14ac:dyDescent="0.3">
      <c r="A17" s="17">
        <v>5</v>
      </c>
      <c r="B17" s="68" t="s">
        <v>93</v>
      </c>
      <c r="C17" s="157"/>
      <c r="D17" s="171"/>
      <c r="E17" s="120"/>
      <c r="F17" s="121"/>
    </row>
    <row r="18" spans="1:6" ht="49.5" customHeight="1" x14ac:dyDescent="0.3">
      <c r="A18" s="14">
        <v>6</v>
      </c>
      <c r="B18" s="226" t="s">
        <v>152</v>
      </c>
      <c r="C18" s="157"/>
      <c r="D18" s="171"/>
      <c r="E18" s="120"/>
      <c r="F18" s="121"/>
    </row>
    <row r="19" spans="1:6" ht="33.75" customHeight="1" x14ac:dyDescent="0.3">
      <c r="A19" s="17">
        <v>7</v>
      </c>
      <c r="B19" s="68" t="s">
        <v>31</v>
      </c>
      <c r="C19" s="157"/>
      <c r="D19" s="171"/>
      <c r="E19" s="120"/>
      <c r="F19" s="121"/>
    </row>
    <row r="20" spans="1:6" ht="46.5" customHeight="1" x14ac:dyDescent="0.3">
      <c r="A20" s="14">
        <v>8</v>
      </c>
      <c r="B20" s="68" t="s">
        <v>32</v>
      </c>
      <c r="C20" s="157"/>
      <c r="D20" s="171"/>
      <c r="E20" s="120"/>
      <c r="F20" s="121"/>
    </row>
    <row r="21" spans="1:6" ht="44.25" customHeight="1" x14ac:dyDescent="0.3">
      <c r="A21" s="17">
        <v>9</v>
      </c>
      <c r="B21" s="68" t="s">
        <v>33</v>
      </c>
      <c r="C21" s="157"/>
      <c r="D21" s="171"/>
      <c r="E21" s="120"/>
      <c r="F21" s="121"/>
    </row>
    <row r="22" spans="1:6" ht="28.5" customHeight="1" x14ac:dyDescent="0.3">
      <c r="A22" s="14">
        <v>10</v>
      </c>
      <c r="B22" s="226" t="s">
        <v>183</v>
      </c>
      <c r="C22" s="157"/>
      <c r="D22" s="171"/>
      <c r="E22" s="120"/>
      <c r="F22" s="121"/>
    </row>
    <row r="23" spans="1:6" ht="54" customHeight="1" x14ac:dyDescent="0.3">
      <c r="A23" s="17">
        <v>11</v>
      </c>
      <c r="B23" s="226" t="s">
        <v>184</v>
      </c>
      <c r="C23" s="172"/>
      <c r="D23" s="171"/>
      <c r="E23" s="120"/>
      <c r="F23" s="121"/>
    </row>
    <row r="24" spans="1:6" ht="46.5" customHeight="1" x14ac:dyDescent="0.3">
      <c r="A24" s="14">
        <v>12</v>
      </c>
      <c r="B24" s="68" t="s">
        <v>64</v>
      </c>
      <c r="C24" s="157"/>
      <c r="D24" s="171"/>
      <c r="E24" s="120"/>
      <c r="F24" s="121"/>
    </row>
    <row r="25" spans="1:6" ht="41.4" x14ac:dyDescent="0.3">
      <c r="A25" s="17">
        <v>13</v>
      </c>
      <c r="B25" s="68" t="s">
        <v>185</v>
      </c>
      <c r="C25" s="172"/>
      <c r="D25" s="171"/>
      <c r="E25" s="120"/>
      <c r="F25" s="121"/>
    </row>
    <row r="26" spans="1:6" ht="100.2" customHeight="1" x14ac:dyDescent="0.3">
      <c r="A26" s="14">
        <v>14</v>
      </c>
      <c r="B26" s="222" t="s">
        <v>166</v>
      </c>
      <c r="C26" s="157"/>
      <c r="D26" s="171"/>
      <c r="E26" s="120"/>
      <c r="F26" s="121"/>
    </row>
    <row r="27" spans="1:6" ht="75.599999999999994" customHeight="1" x14ac:dyDescent="0.3">
      <c r="A27" s="17">
        <v>15</v>
      </c>
      <c r="B27" s="68" t="s">
        <v>186</v>
      </c>
      <c r="C27" s="157"/>
      <c r="D27" s="171"/>
      <c r="E27" s="120"/>
      <c r="F27" s="121"/>
    </row>
    <row r="28" spans="1:6" ht="45" customHeight="1" x14ac:dyDescent="0.3">
      <c r="A28" s="14">
        <v>16</v>
      </c>
      <c r="B28" s="68" t="s">
        <v>34</v>
      </c>
      <c r="C28" s="157"/>
      <c r="D28" s="171"/>
      <c r="E28" s="120"/>
      <c r="F28" s="121"/>
    </row>
    <row r="29" spans="1:6" ht="28.5" customHeight="1" x14ac:dyDescent="0.3">
      <c r="A29" s="17">
        <v>17</v>
      </c>
      <c r="B29" s="68" t="s">
        <v>35</v>
      </c>
      <c r="C29" s="157"/>
      <c r="D29" s="171"/>
      <c r="E29" s="120"/>
      <c r="F29" s="121"/>
    </row>
    <row r="30" spans="1:6" ht="42.75" customHeight="1" x14ac:dyDescent="0.3">
      <c r="A30" s="17">
        <v>18</v>
      </c>
      <c r="B30" s="68" t="s">
        <v>187</v>
      </c>
      <c r="C30" s="157"/>
      <c r="D30" s="171"/>
      <c r="E30" s="120"/>
      <c r="F30" s="121"/>
    </row>
    <row r="31" spans="1:6" ht="27.6" x14ac:dyDescent="0.3">
      <c r="A31" s="91">
        <v>19</v>
      </c>
      <c r="B31" s="68" t="s">
        <v>188</v>
      </c>
      <c r="C31" s="175"/>
      <c r="D31" s="174"/>
      <c r="E31" s="120"/>
      <c r="F31" s="153"/>
    </row>
    <row r="32" spans="1:6" ht="72.75" customHeight="1" x14ac:dyDescent="0.3">
      <c r="A32" s="17">
        <v>20</v>
      </c>
      <c r="B32" s="81" t="s">
        <v>165</v>
      </c>
      <c r="C32" s="173"/>
      <c r="D32" s="170"/>
      <c r="E32" s="154"/>
      <c r="F32" s="119"/>
    </row>
    <row r="33" spans="1:6" ht="49.5" customHeight="1" x14ac:dyDescent="0.3">
      <c r="A33" s="14">
        <v>21</v>
      </c>
      <c r="B33" s="195" t="s">
        <v>138</v>
      </c>
      <c r="C33" s="157"/>
      <c r="D33" s="171"/>
      <c r="E33" s="120"/>
      <c r="F33" s="121"/>
    </row>
    <row r="34" spans="1:6" ht="41.4" x14ac:dyDescent="0.3">
      <c r="A34" s="17">
        <v>22</v>
      </c>
      <c r="B34" s="222" t="s">
        <v>189</v>
      </c>
      <c r="C34" s="157"/>
      <c r="D34" s="171"/>
      <c r="E34" s="120"/>
      <c r="F34" s="121"/>
    </row>
    <row r="35" spans="1:6" ht="67.95" customHeight="1" x14ac:dyDescent="0.3">
      <c r="A35" s="17">
        <v>23</v>
      </c>
      <c r="B35" s="68" t="s">
        <v>65</v>
      </c>
      <c r="C35" s="157"/>
      <c r="D35" s="171"/>
      <c r="E35" s="120"/>
      <c r="F35" s="121"/>
    </row>
    <row r="36" spans="1:6" ht="69" x14ac:dyDescent="0.3">
      <c r="A36" s="17">
        <v>25</v>
      </c>
      <c r="B36" s="68" t="s">
        <v>191</v>
      </c>
      <c r="C36" s="157"/>
      <c r="D36" s="171"/>
      <c r="E36" s="120"/>
      <c r="F36" s="121"/>
    </row>
    <row r="37" spans="1:6" ht="19.5" customHeight="1" x14ac:dyDescent="0.3">
      <c r="A37" s="17">
        <v>26</v>
      </c>
      <c r="B37" s="68" t="s">
        <v>153</v>
      </c>
      <c r="C37" s="172"/>
      <c r="D37" s="171"/>
      <c r="E37" s="120"/>
      <c r="F37" s="121"/>
    </row>
    <row r="38" spans="1:6" ht="108.6" customHeight="1" x14ac:dyDescent="0.3">
      <c r="A38" s="14">
        <v>27</v>
      </c>
      <c r="B38" s="68" t="s">
        <v>190</v>
      </c>
      <c r="C38" s="157"/>
      <c r="D38" s="171"/>
      <c r="E38" s="120"/>
      <c r="F38" s="121"/>
    </row>
    <row r="39" spans="1:6" ht="42.75" customHeight="1" x14ac:dyDescent="0.3">
      <c r="A39" s="17">
        <v>28</v>
      </c>
      <c r="B39" s="68" t="s">
        <v>154</v>
      </c>
      <c r="C39" s="157"/>
      <c r="D39" s="171"/>
      <c r="E39" s="120"/>
      <c r="F39" s="121"/>
    </row>
    <row r="40" spans="1:6" ht="55.2" x14ac:dyDescent="0.3">
      <c r="A40" s="17">
        <v>29</v>
      </c>
      <c r="B40" s="68" t="s">
        <v>192</v>
      </c>
      <c r="C40" s="157"/>
      <c r="D40" s="171"/>
      <c r="E40" s="120"/>
      <c r="F40" s="121"/>
    </row>
    <row r="41" spans="1:6" ht="41.4" x14ac:dyDescent="0.3">
      <c r="A41" s="17">
        <v>30</v>
      </c>
      <c r="B41" s="222" t="s">
        <v>193</v>
      </c>
      <c r="C41" s="157"/>
      <c r="D41" s="171"/>
      <c r="E41" s="120"/>
      <c r="F41" s="121"/>
    </row>
    <row r="42" spans="1:6" ht="55.2" x14ac:dyDescent="0.3">
      <c r="A42" s="17">
        <v>31</v>
      </c>
      <c r="B42" s="222" t="s">
        <v>161</v>
      </c>
      <c r="C42" s="157"/>
      <c r="D42" s="171"/>
      <c r="E42" s="120"/>
      <c r="F42" s="121"/>
    </row>
    <row r="43" spans="1:6" ht="41.4" x14ac:dyDescent="0.3">
      <c r="A43" s="17">
        <v>32</v>
      </c>
      <c r="B43" s="222" t="s">
        <v>194</v>
      </c>
      <c r="C43" s="157"/>
      <c r="D43" s="171"/>
      <c r="E43" s="120"/>
      <c r="F43" s="121"/>
    </row>
    <row r="44" spans="1:6" ht="27" customHeight="1" x14ac:dyDescent="0.3">
      <c r="A44" s="14">
        <v>33</v>
      </c>
      <c r="B44" s="68" t="s">
        <v>36</v>
      </c>
      <c r="C44" s="157"/>
      <c r="D44" s="171"/>
      <c r="E44" s="120"/>
      <c r="F44" s="121"/>
    </row>
    <row r="45" spans="1:6" ht="41.4" x14ac:dyDescent="0.3">
      <c r="A45" s="14">
        <v>34</v>
      </c>
      <c r="B45" s="68" t="s">
        <v>37</v>
      </c>
      <c r="C45" s="157"/>
      <c r="D45" s="171"/>
      <c r="E45" s="120"/>
      <c r="F45" s="121"/>
    </row>
    <row r="46" spans="1:6" ht="27.6" x14ac:dyDescent="0.3">
      <c r="A46" s="14">
        <v>35</v>
      </c>
      <c r="B46" s="68" t="s">
        <v>66</v>
      </c>
      <c r="C46" s="157"/>
      <c r="D46" s="171"/>
      <c r="E46" s="120"/>
      <c r="F46" s="121"/>
    </row>
    <row r="47" spans="1:6" ht="43.95" customHeight="1" x14ac:dyDescent="0.3">
      <c r="A47" s="14">
        <v>36</v>
      </c>
      <c r="B47" s="226" t="s">
        <v>38</v>
      </c>
      <c r="C47" s="157"/>
      <c r="D47" s="171"/>
      <c r="E47" s="120"/>
      <c r="F47" s="121"/>
    </row>
    <row r="48" spans="1:6" ht="27.6" x14ac:dyDescent="0.3">
      <c r="A48" s="17">
        <v>37</v>
      </c>
      <c r="B48" s="68" t="s">
        <v>39</v>
      </c>
      <c r="C48" s="157"/>
      <c r="D48" s="171"/>
      <c r="E48" s="120"/>
      <c r="F48" s="121"/>
    </row>
    <row r="49" spans="1:6" ht="27.6" x14ac:dyDescent="0.3">
      <c r="A49" s="17">
        <v>38</v>
      </c>
      <c r="B49" s="68" t="s">
        <v>195</v>
      </c>
      <c r="C49" s="175"/>
      <c r="D49" s="171"/>
      <c r="E49" s="120"/>
      <c r="F49" s="121"/>
    </row>
    <row r="50" spans="1:6" ht="27.6" x14ac:dyDescent="0.3">
      <c r="A50" s="17">
        <v>39</v>
      </c>
      <c r="B50" s="68" t="s">
        <v>139</v>
      </c>
      <c r="C50" s="157"/>
      <c r="D50" s="171"/>
      <c r="E50" s="120"/>
      <c r="F50" s="121"/>
    </row>
    <row r="51" spans="1:6" ht="27.75" customHeight="1" x14ac:dyDescent="0.3">
      <c r="A51" s="17">
        <v>40</v>
      </c>
      <c r="B51" s="222" t="s">
        <v>162</v>
      </c>
      <c r="C51" s="157"/>
      <c r="D51" s="171"/>
      <c r="E51" s="120"/>
      <c r="F51" s="121"/>
    </row>
    <row r="52" spans="1:6" ht="27.6" x14ac:dyDescent="0.3">
      <c r="A52" s="17">
        <v>41</v>
      </c>
      <c r="B52" s="220" t="s">
        <v>83</v>
      </c>
      <c r="C52" s="157"/>
      <c r="D52" s="171"/>
      <c r="E52" s="120"/>
      <c r="F52" s="121"/>
    </row>
    <row r="53" spans="1:6" ht="27.6" x14ac:dyDescent="0.3">
      <c r="A53" s="17">
        <v>42</v>
      </c>
      <c r="B53" s="222" t="s">
        <v>156</v>
      </c>
      <c r="C53" s="157"/>
      <c r="D53" s="171"/>
      <c r="E53" s="120"/>
      <c r="F53" s="121"/>
    </row>
    <row r="54" spans="1:6" ht="27.75" customHeight="1" x14ac:dyDescent="0.3">
      <c r="A54" s="17">
        <v>43</v>
      </c>
      <c r="B54" s="222" t="s">
        <v>86</v>
      </c>
      <c r="C54" s="157"/>
      <c r="D54" s="171"/>
      <c r="E54" s="120"/>
      <c r="F54" s="121"/>
    </row>
    <row r="55" spans="1:6" ht="27.6" x14ac:dyDescent="0.3">
      <c r="A55" s="17">
        <v>44</v>
      </c>
      <c r="B55" s="222" t="s">
        <v>196</v>
      </c>
      <c r="C55" s="157"/>
      <c r="D55" s="171"/>
      <c r="E55" s="120"/>
      <c r="F55" s="121"/>
    </row>
    <row r="56" spans="1:6" ht="41.4" x14ac:dyDescent="0.3">
      <c r="A56" s="17">
        <v>45</v>
      </c>
      <c r="B56" s="222" t="s">
        <v>197</v>
      </c>
      <c r="C56" s="157"/>
      <c r="D56" s="171"/>
      <c r="E56" s="120"/>
      <c r="F56" s="121"/>
    </row>
    <row r="57" spans="1:6" ht="58.95" customHeight="1" x14ac:dyDescent="0.3">
      <c r="A57" s="17">
        <v>47</v>
      </c>
      <c r="B57" s="222" t="s">
        <v>163</v>
      </c>
      <c r="C57" s="157"/>
      <c r="D57" s="171"/>
      <c r="E57" s="120"/>
      <c r="F57" s="121"/>
    </row>
    <row r="58" spans="1:6" ht="27.6" x14ac:dyDescent="0.3">
      <c r="A58" s="17">
        <v>48</v>
      </c>
      <c r="B58" s="195" t="s">
        <v>157</v>
      </c>
      <c r="C58" s="157"/>
      <c r="D58" s="171"/>
      <c r="E58" s="120"/>
      <c r="F58" s="121"/>
    </row>
    <row r="59" spans="1:6" ht="55.2" x14ac:dyDescent="0.3">
      <c r="A59" s="17">
        <v>49</v>
      </c>
      <c r="B59" s="222" t="s">
        <v>164</v>
      </c>
      <c r="C59" s="157"/>
      <c r="D59" s="171"/>
      <c r="E59" s="120"/>
      <c r="F59" s="121"/>
    </row>
    <row r="60" spans="1:6" ht="41.4" x14ac:dyDescent="0.3">
      <c r="A60" s="17">
        <v>50</v>
      </c>
      <c r="B60" s="195" t="s">
        <v>155</v>
      </c>
      <c r="C60" s="157"/>
      <c r="D60" s="171"/>
      <c r="E60" s="120"/>
      <c r="F60" s="121"/>
    </row>
    <row r="61" spans="1:6" ht="27.6" x14ac:dyDescent="0.3">
      <c r="A61" s="17">
        <v>51</v>
      </c>
      <c r="B61" s="195" t="s">
        <v>94</v>
      </c>
      <c r="C61" s="157"/>
      <c r="D61" s="171"/>
      <c r="E61" s="120"/>
      <c r="F61" s="121"/>
    </row>
    <row r="62" spans="1:6" ht="27.6" x14ac:dyDescent="0.3">
      <c r="A62" s="17">
        <v>52</v>
      </c>
      <c r="B62" s="220" t="s">
        <v>140</v>
      </c>
      <c r="C62" s="172"/>
      <c r="D62" s="171"/>
      <c r="E62" s="120"/>
      <c r="F62" s="121"/>
    </row>
    <row r="63" spans="1:6" ht="36.6" customHeight="1" x14ac:dyDescent="0.3">
      <c r="A63" s="17">
        <v>53</v>
      </c>
      <c r="B63" s="222" t="s">
        <v>198</v>
      </c>
      <c r="C63" s="172"/>
      <c r="D63" s="171"/>
      <c r="E63" s="120"/>
      <c r="F63" s="121"/>
    </row>
    <row r="64" spans="1:6" ht="22.5" customHeight="1" x14ac:dyDescent="0.3">
      <c r="A64" s="17">
        <v>54</v>
      </c>
      <c r="B64" s="79"/>
      <c r="C64" s="208"/>
      <c r="D64" s="208"/>
      <c r="E64" s="120"/>
      <c r="F64" s="121"/>
    </row>
    <row r="65" spans="1:6" ht="22.5" customHeight="1" x14ac:dyDescent="0.3">
      <c r="A65" s="17">
        <v>55</v>
      </c>
      <c r="B65" s="79"/>
      <c r="C65" s="208"/>
      <c r="D65" s="208"/>
      <c r="E65" s="120"/>
      <c r="F65" s="121"/>
    </row>
    <row r="66" spans="1:6" ht="22.5" customHeight="1" x14ac:dyDescent="0.3">
      <c r="A66" s="17">
        <v>56</v>
      </c>
      <c r="B66" s="79"/>
      <c r="C66" s="208"/>
      <c r="D66" s="208"/>
      <c r="E66" s="120"/>
      <c r="F66" s="121"/>
    </row>
    <row r="67" spans="1:6" ht="22.5" customHeight="1" x14ac:dyDescent="0.3">
      <c r="A67" s="17">
        <v>57</v>
      </c>
      <c r="B67" s="79"/>
      <c r="C67" s="208"/>
      <c r="D67" s="208"/>
      <c r="E67" s="120"/>
      <c r="F67" s="121"/>
    </row>
    <row r="68" spans="1:6" ht="22.5" customHeight="1" x14ac:dyDescent="0.3">
      <c r="A68" s="17">
        <v>58</v>
      </c>
      <c r="B68" s="79"/>
      <c r="C68" s="208"/>
      <c r="D68" s="208"/>
      <c r="E68" s="120"/>
      <c r="F68" s="121"/>
    </row>
    <row r="69" spans="1:6" ht="24" customHeight="1" thickBot="1" x14ac:dyDescent="0.35">
      <c r="A69" s="17">
        <v>59</v>
      </c>
      <c r="B69" s="79" t="s">
        <v>141</v>
      </c>
      <c r="C69" s="208"/>
      <c r="D69" s="208"/>
      <c r="E69" s="120"/>
      <c r="F69" s="121"/>
    </row>
    <row r="70" spans="1:6" ht="14.4" thickBot="1" x14ac:dyDescent="0.35">
      <c r="A70" s="17">
        <v>60</v>
      </c>
      <c r="B70" s="155" t="s">
        <v>178</v>
      </c>
      <c r="C70" s="161"/>
      <c r="D70" s="176"/>
      <c r="E70" s="77">
        <f>SUM(E13:E69)</f>
        <v>0</v>
      </c>
      <c r="F70" s="122"/>
    </row>
  </sheetData>
  <hyperlinks>
    <hyperlink ref="G1" location="Tartalom!A1" display="Tartalom" xr:uid="{00000000-0004-0000-0200-000000000000}"/>
  </hyperlinks>
  <pageMargins left="0.74803149606299213" right="0.74803149606299213" top="0.51181102362204722" bottom="0.98425196850393704" header="0.51181102362204722" footer="0.51181102362204722"/>
  <pageSetup paperSize="9" scale="61" fitToHeight="2" orientation="portrait" r:id="rId1"/>
  <headerFooter alignWithMargins="0">
    <oddFooter>&amp;L&amp;"Arial Narrow,Normál"&amp;8&amp;F/&amp;A&amp;C&amp;"Arial Narrow,Normál"&amp;8&amp;P/&amp;N&amp;R&amp;"Arial Narrow,Normál"&amp;8DigitAudit/AuditDok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9"/>
  <sheetViews>
    <sheetView showGridLines="0" zoomScaleNormal="100" workbookViewId="0"/>
  </sheetViews>
  <sheetFormatPr defaultColWidth="8.88671875" defaultRowHeight="13.8" x14ac:dyDescent="0.3"/>
  <cols>
    <col min="1" max="1" width="4.88671875" style="88" customWidth="1"/>
    <col min="2" max="2" width="61.6640625" style="19" customWidth="1"/>
    <col min="3" max="3" width="10" style="19" customWidth="1"/>
    <col min="4" max="5" width="14.33203125" style="19" customWidth="1"/>
    <col min="6" max="6" width="18.88671875" style="19" customWidth="1"/>
    <col min="7" max="7" width="10" style="19" bestFit="1" customWidth="1"/>
    <col min="8" max="8" width="9.88671875" style="19" customWidth="1"/>
    <col min="9" max="16384" width="8.88671875" style="19"/>
  </cols>
  <sheetData>
    <row r="1" spans="1:8" ht="23.4" x14ac:dyDescent="0.3">
      <c r="A1" s="133" t="s">
        <v>556</v>
      </c>
      <c r="B1" s="1"/>
      <c r="C1" s="192" t="s">
        <v>104</v>
      </c>
      <c r="D1" s="2"/>
      <c r="E1" s="2"/>
      <c r="F1" s="3"/>
      <c r="G1" s="42" t="s">
        <v>109</v>
      </c>
    </row>
    <row r="2" spans="1:8" ht="15.6" x14ac:dyDescent="0.3">
      <c r="A2" s="48"/>
      <c r="B2" s="20"/>
      <c r="C2" s="20"/>
      <c r="D2" s="20"/>
      <c r="E2" s="20"/>
      <c r="F2" s="20"/>
      <c r="G2" s="211" t="s">
        <v>144</v>
      </c>
    </row>
    <row r="3" spans="1:8" x14ac:dyDescent="0.3">
      <c r="A3" s="47"/>
      <c r="B3" s="2"/>
      <c r="C3" s="2"/>
      <c r="D3" s="20"/>
      <c r="E3" s="20"/>
      <c r="F3" s="20"/>
      <c r="G3" s="21"/>
    </row>
    <row r="4" spans="1:8" ht="14.4" x14ac:dyDescent="0.3">
      <c r="A4" s="107" t="str">
        <f>CONCATENATE("Ügyfél:   ",Alapa!$C$17)</f>
        <v xml:space="preserve">Ügyfél:   </v>
      </c>
      <c r="B4" s="108"/>
      <c r="C4" s="110"/>
      <c r="D4" s="5" t="str">
        <f>"Dátum:"</f>
        <v>Dátum:</v>
      </c>
      <c r="E4" s="194"/>
      <c r="F4" s="29"/>
    </row>
    <row r="5" spans="1:8" ht="14.4" x14ac:dyDescent="0.3">
      <c r="A5" s="49" t="str">
        <f>CONCATENATE("Fordulónap: ",Alapa!$C$12)</f>
        <v xml:space="preserve">Fordulónap: </v>
      </c>
      <c r="B5" s="109"/>
      <c r="C5" s="111"/>
      <c r="D5" s="6" t="str">
        <f>"Készítette:"</f>
        <v>Készítette:</v>
      </c>
      <c r="E5" s="30" t="e">
        <f>VLOOKUP(H5,Alapa!$G$2:$H$22,2)</f>
        <v>#N/A</v>
      </c>
      <c r="F5" s="31"/>
      <c r="G5" s="24" t="s">
        <v>1</v>
      </c>
      <c r="H5" s="25">
        <v>1</v>
      </c>
    </row>
    <row r="6" spans="1:8" ht="14.4" x14ac:dyDescent="0.3">
      <c r="A6" s="4"/>
      <c r="B6" s="4"/>
      <c r="C6" s="4"/>
      <c r="D6" s="6" t="s">
        <v>0</v>
      </c>
      <c r="E6" s="22" t="str">
        <f>IF(Alapa!$H$2=0," ",Alapa!$H$2)</f>
        <v xml:space="preserve"> </v>
      </c>
      <c r="F6" s="31"/>
    </row>
    <row r="7" spans="1:8" ht="14.4" x14ac:dyDescent="0.3">
      <c r="A7" s="206" t="str">
        <f>CONCATENATE("Az adózó adószáma: ",Alapa!$C$25)</f>
        <v xml:space="preserve">Az adózó adószáma: </v>
      </c>
      <c r="B7" s="4"/>
      <c r="C7" s="4"/>
      <c r="D7" s="8"/>
      <c r="E7" s="26"/>
      <c r="F7" s="27"/>
    </row>
    <row r="8" spans="1:8" ht="14.4" x14ac:dyDescent="0.3">
      <c r="A8" s="4"/>
      <c r="B8" s="4"/>
      <c r="C8" s="4"/>
      <c r="D8" s="7"/>
      <c r="E8" s="26"/>
      <c r="F8" s="27"/>
    </row>
    <row r="9" spans="1:8" ht="6" customHeight="1" thickBot="1" x14ac:dyDescent="0.35">
      <c r="A9" s="4"/>
      <c r="B9" s="4"/>
      <c r="C9" s="4"/>
      <c r="D9" s="7"/>
      <c r="E9" s="7"/>
      <c r="F9" s="7"/>
    </row>
    <row r="10" spans="1:8" x14ac:dyDescent="0.3">
      <c r="A10" s="112"/>
      <c r="B10" s="54"/>
      <c r="C10" s="54"/>
      <c r="D10" s="54"/>
      <c r="E10" s="113"/>
      <c r="F10" s="56"/>
    </row>
    <row r="11" spans="1:8" ht="15.75" customHeight="1" x14ac:dyDescent="0.3">
      <c r="A11" s="114"/>
      <c r="B11" s="58" t="s">
        <v>40</v>
      </c>
      <c r="C11" s="59"/>
      <c r="D11" s="61"/>
      <c r="E11" s="61" t="s">
        <v>17</v>
      </c>
      <c r="F11" s="115" t="s">
        <v>3</v>
      </c>
    </row>
    <row r="12" spans="1:8" x14ac:dyDescent="0.3">
      <c r="A12" s="116"/>
      <c r="B12" s="117"/>
      <c r="C12" s="64"/>
      <c r="D12" s="65"/>
      <c r="E12" s="66"/>
      <c r="F12" s="118"/>
    </row>
    <row r="13" spans="1:8" ht="28.5" customHeight="1" x14ac:dyDescent="0.3">
      <c r="A13" s="123">
        <v>1</v>
      </c>
      <c r="B13" s="195" t="s">
        <v>41</v>
      </c>
      <c r="C13" s="92"/>
      <c r="D13" s="171"/>
      <c r="E13" s="102"/>
      <c r="F13" s="119"/>
    </row>
    <row r="14" spans="1:8" ht="101.4" customHeight="1" x14ac:dyDescent="0.3">
      <c r="A14" s="14">
        <v>2</v>
      </c>
      <c r="B14" s="195" t="s">
        <v>42</v>
      </c>
      <c r="C14" s="92"/>
      <c r="D14" s="171"/>
      <c r="E14" s="120"/>
      <c r="F14" s="121"/>
    </row>
    <row r="15" spans="1:8" ht="28.5" customHeight="1" x14ac:dyDescent="0.3">
      <c r="A15" s="17">
        <v>3</v>
      </c>
      <c r="B15" s="195" t="s">
        <v>142</v>
      </c>
      <c r="C15" s="92"/>
      <c r="D15" s="171"/>
      <c r="E15" s="120"/>
      <c r="F15" s="121"/>
    </row>
    <row r="16" spans="1:8" ht="42" customHeight="1" x14ac:dyDescent="0.3">
      <c r="A16" s="14">
        <v>4</v>
      </c>
      <c r="B16" s="195" t="s">
        <v>158</v>
      </c>
      <c r="C16" s="92"/>
      <c r="D16" s="171"/>
      <c r="E16" s="120"/>
      <c r="F16" s="121"/>
    </row>
    <row r="17" spans="1:8" ht="29.25" customHeight="1" x14ac:dyDescent="0.3">
      <c r="A17" s="17">
        <v>5</v>
      </c>
      <c r="B17" s="222" t="s">
        <v>173</v>
      </c>
      <c r="C17" s="92"/>
      <c r="D17" s="171"/>
      <c r="E17" s="120"/>
      <c r="F17" s="121"/>
    </row>
    <row r="18" spans="1:8" ht="28.5" customHeight="1" x14ac:dyDescent="0.3">
      <c r="A18" s="14">
        <v>6</v>
      </c>
      <c r="B18" s="195" t="s">
        <v>43</v>
      </c>
      <c r="C18" s="92"/>
      <c r="D18" s="171"/>
      <c r="E18" s="120"/>
      <c r="F18" s="121"/>
    </row>
    <row r="19" spans="1:8" ht="28.5" customHeight="1" x14ac:dyDescent="0.3">
      <c r="A19" s="17">
        <v>7</v>
      </c>
      <c r="B19" s="195" t="s">
        <v>44</v>
      </c>
      <c r="C19" s="92"/>
      <c r="D19" s="171"/>
      <c r="E19" s="120"/>
      <c r="F19" s="121"/>
    </row>
    <row r="20" spans="1:8" ht="30.75" customHeight="1" x14ac:dyDescent="0.3">
      <c r="A20" s="14">
        <v>8</v>
      </c>
      <c r="B20" s="222" t="s">
        <v>174</v>
      </c>
      <c r="C20" s="92"/>
      <c r="D20" s="171"/>
      <c r="E20" s="120"/>
      <c r="F20" s="121"/>
    </row>
    <row r="21" spans="1:8" ht="79.5" customHeight="1" x14ac:dyDescent="0.3">
      <c r="A21" s="17">
        <v>9</v>
      </c>
      <c r="B21" s="222" t="s">
        <v>175</v>
      </c>
      <c r="C21" s="92"/>
      <c r="D21" s="171"/>
      <c r="E21" s="120"/>
      <c r="F21" s="121"/>
      <c r="H21" s="224"/>
    </row>
    <row r="22" spans="1:8" ht="48.75" customHeight="1" x14ac:dyDescent="0.3">
      <c r="A22" s="14">
        <v>10</v>
      </c>
      <c r="B22" s="195" t="s">
        <v>45</v>
      </c>
      <c r="C22" s="92"/>
      <c r="D22" s="171"/>
      <c r="E22" s="120"/>
      <c r="F22" s="121"/>
    </row>
    <row r="23" spans="1:8" ht="44.25" customHeight="1" x14ac:dyDescent="0.3">
      <c r="A23" s="17">
        <v>11</v>
      </c>
      <c r="B23" s="222" t="s">
        <v>176</v>
      </c>
      <c r="C23" s="92"/>
      <c r="D23" s="171"/>
      <c r="E23" s="120"/>
      <c r="F23" s="121"/>
    </row>
    <row r="24" spans="1:8" ht="69" customHeight="1" x14ac:dyDescent="0.3">
      <c r="A24" s="14">
        <v>12</v>
      </c>
      <c r="B24" s="195" t="s">
        <v>46</v>
      </c>
      <c r="C24" s="92"/>
      <c r="D24" s="171"/>
      <c r="E24" s="120"/>
      <c r="F24" s="121"/>
    </row>
    <row r="25" spans="1:8" ht="71.25" customHeight="1" x14ac:dyDescent="0.3">
      <c r="A25" s="17">
        <v>13</v>
      </c>
      <c r="B25" s="195" t="s">
        <v>67</v>
      </c>
      <c r="C25" s="92"/>
      <c r="D25" s="171"/>
      <c r="E25" s="120"/>
      <c r="F25" s="121"/>
    </row>
    <row r="26" spans="1:8" ht="84" customHeight="1" x14ac:dyDescent="0.3">
      <c r="A26" s="14">
        <v>14</v>
      </c>
      <c r="B26" s="195" t="s">
        <v>47</v>
      </c>
      <c r="C26" s="92"/>
      <c r="D26" s="171"/>
      <c r="E26" s="120"/>
      <c r="F26" s="121"/>
    </row>
    <row r="27" spans="1:8" ht="48" customHeight="1" x14ac:dyDescent="0.3">
      <c r="A27" s="17">
        <v>15</v>
      </c>
      <c r="B27" s="195" t="s">
        <v>159</v>
      </c>
      <c r="C27" s="92"/>
      <c r="D27" s="177"/>
      <c r="E27" s="124"/>
      <c r="F27" s="121"/>
    </row>
    <row r="28" spans="1:8" ht="69" x14ac:dyDescent="0.3">
      <c r="A28" s="152">
        <v>16</v>
      </c>
      <c r="B28" s="195" t="s">
        <v>199</v>
      </c>
      <c r="C28" s="92"/>
      <c r="D28" s="171"/>
      <c r="E28" s="120"/>
      <c r="F28" s="153"/>
    </row>
    <row r="29" spans="1:8" ht="45" customHeight="1" x14ac:dyDescent="0.3">
      <c r="A29" s="152">
        <v>17</v>
      </c>
      <c r="B29" s="195" t="s">
        <v>48</v>
      </c>
      <c r="C29" s="92"/>
      <c r="D29" s="171"/>
      <c r="E29" s="120"/>
      <c r="F29" s="121"/>
    </row>
    <row r="30" spans="1:8" ht="61.5" customHeight="1" x14ac:dyDescent="0.3">
      <c r="A30" s="14">
        <v>18</v>
      </c>
      <c r="B30" s="195" t="s">
        <v>68</v>
      </c>
      <c r="C30" s="92"/>
      <c r="D30" s="171"/>
      <c r="E30" s="120"/>
      <c r="F30" s="121"/>
    </row>
    <row r="31" spans="1:8" ht="55.5" customHeight="1" x14ac:dyDescent="0.3">
      <c r="A31" s="14">
        <v>19</v>
      </c>
      <c r="B31" s="222" t="s">
        <v>167</v>
      </c>
      <c r="C31" s="223"/>
      <c r="D31" s="171"/>
      <c r="E31" s="120"/>
      <c r="F31" s="121"/>
    </row>
    <row r="32" spans="1:8" ht="62.4" customHeight="1" x14ac:dyDescent="0.3">
      <c r="A32" s="14">
        <v>20</v>
      </c>
      <c r="B32" s="222" t="s">
        <v>200</v>
      </c>
      <c r="C32" s="223"/>
      <c r="D32" s="171"/>
      <c r="E32" s="120"/>
      <c r="F32" s="121"/>
    </row>
    <row r="33" spans="1:8" ht="39.75" customHeight="1" x14ac:dyDescent="0.3">
      <c r="A33" s="14">
        <v>21</v>
      </c>
      <c r="B33" s="222" t="s">
        <v>168</v>
      </c>
      <c r="C33" s="223"/>
      <c r="D33" s="171"/>
      <c r="E33" s="120"/>
      <c r="F33" s="121"/>
    </row>
    <row r="34" spans="1:8" ht="28.5" customHeight="1" x14ac:dyDescent="0.3">
      <c r="A34" s="14">
        <v>22</v>
      </c>
      <c r="B34" s="222" t="s">
        <v>169</v>
      </c>
      <c r="C34" s="223"/>
      <c r="D34" s="171"/>
      <c r="E34" s="120"/>
      <c r="F34" s="121"/>
    </row>
    <row r="35" spans="1:8" ht="43.5" customHeight="1" x14ac:dyDescent="0.3">
      <c r="A35" s="14">
        <v>23</v>
      </c>
      <c r="B35" s="222" t="s">
        <v>170</v>
      </c>
      <c r="C35" s="223"/>
      <c r="D35" s="171"/>
      <c r="E35" s="120"/>
      <c r="F35" s="121"/>
    </row>
    <row r="36" spans="1:8" ht="30.6" customHeight="1" x14ac:dyDescent="0.3">
      <c r="A36" s="14">
        <v>24</v>
      </c>
      <c r="B36" s="195" t="s">
        <v>49</v>
      </c>
      <c r="C36" s="92"/>
      <c r="D36" s="171"/>
      <c r="E36" s="120"/>
      <c r="F36" s="121"/>
    </row>
    <row r="37" spans="1:8" ht="28.2" customHeight="1" x14ac:dyDescent="0.3">
      <c r="A37" s="17">
        <v>25</v>
      </c>
      <c r="B37" s="195" t="s">
        <v>50</v>
      </c>
      <c r="C37" s="92"/>
      <c r="D37" s="171"/>
      <c r="E37" s="120"/>
      <c r="F37" s="121"/>
    </row>
    <row r="38" spans="1:8" s="88" customFormat="1" ht="47.4" customHeight="1" x14ac:dyDescent="0.3">
      <c r="A38" s="17">
        <v>26</v>
      </c>
      <c r="B38" s="195" t="s">
        <v>51</v>
      </c>
      <c r="C38" s="92"/>
      <c r="D38" s="171"/>
      <c r="E38" s="120"/>
      <c r="F38" s="121"/>
      <c r="G38" s="19"/>
      <c r="H38" s="19"/>
    </row>
    <row r="39" spans="1:8" ht="27.6" x14ac:dyDescent="0.3">
      <c r="A39" s="14">
        <v>27</v>
      </c>
      <c r="B39" s="195" t="s">
        <v>69</v>
      </c>
      <c r="C39" s="92"/>
      <c r="D39" s="171"/>
      <c r="E39" s="120"/>
      <c r="F39" s="121"/>
    </row>
    <row r="40" spans="1:8" ht="41.4" x14ac:dyDescent="0.3">
      <c r="A40" s="17">
        <v>28</v>
      </c>
      <c r="B40" s="195" t="s">
        <v>201</v>
      </c>
      <c r="C40" s="92"/>
      <c r="D40" s="171"/>
      <c r="E40" s="120"/>
      <c r="F40" s="121"/>
    </row>
    <row r="41" spans="1:8" ht="27.6" x14ac:dyDescent="0.3">
      <c r="A41" s="17">
        <v>29</v>
      </c>
      <c r="B41" s="195" t="s">
        <v>202</v>
      </c>
      <c r="C41" s="92"/>
      <c r="D41" s="171"/>
      <c r="E41" s="120"/>
      <c r="F41" s="121"/>
    </row>
    <row r="42" spans="1:8" ht="41.4" x14ac:dyDescent="0.3">
      <c r="A42" s="14">
        <v>30</v>
      </c>
      <c r="B42" s="195" t="s">
        <v>87</v>
      </c>
      <c r="C42" s="92"/>
      <c r="D42" s="171"/>
      <c r="E42" s="120"/>
      <c r="F42" s="121"/>
    </row>
    <row r="43" spans="1:8" ht="41.4" x14ac:dyDescent="0.3">
      <c r="A43" s="17">
        <v>31</v>
      </c>
      <c r="B43" s="195" t="s">
        <v>88</v>
      </c>
      <c r="C43" s="92"/>
      <c r="D43" s="171"/>
      <c r="E43" s="120"/>
      <c r="F43" s="121"/>
    </row>
    <row r="44" spans="1:8" ht="27.6" x14ac:dyDescent="0.3">
      <c r="A44" s="17">
        <v>32</v>
      </c>
      <c r="B44" s="195" t="s">
        <v>95</v>
      </c>
      <c r="C44" s="92"/>
      <c r="D44" s="171"/>
      <c r="E44" s="120"/>
      <c r="F44" s="121"/>
    </row>
    <row r="45" spans="1:8" ht="26.25" customHeight="1" x14ac:dyDescent="0.3">
      <c r="A45" s="17">
        <v>33</v>
      </c>
      <c r="B45" s="195" t="s">
        <v>89</v>
      </c>
      <c r="C45" s="92"/>
      <c r="D45" s="171"/>
      <c r="E45" s="120"/>
      <c r="F45" s="121"/>
    </row>
    <row r="46" spans="1:8" ht="41.4" x14ac:dyDescent="0.3">
      <c r="A46" s="17">
        <v>34</v>
      </c>
      <c r="B46" s="222" t="s">
        <v>171</v>
      </c>
      <c r="C46" s="223"/>
      <c r="D46" s="171"/>
      <c r="E46" s="120"/>
      <c r="F46" s="121"/>
    </row>
    <row r="47" spans="1:8" ht="27.6" x14ac:dyDescent="0.3">
      <c r="A47" s="17">
        <v>35</v>
      </c>
      <c r="B47" s="222" t="s">
        <v>172</v>
      </c>
      <c r="C47" s="223"/>
      <c r="D47" s="171"/>
      <c r="E47" s="120"/>
      <c r="F47" s="121"/>
    </row>
    <row r="48" spans="1:8" ht="27.6" x14ac:dyDescent="0.3">
      <c r="A48" s="14">
        <v>36</v>
      </c>
      <c r="B48" s="195" t="s">
        <v>96</v>
      </c>
      <c r="C48" s="92"/>
      <c r="D48" s="171"/>
      <c r="E48" s="120"/>
      <c r="F48" s="121"/>
    </row>
    <row r="49" spans="1:6" ht="27.6" x14ac:dyDescent="0.3">
      <c r="A49" s="14">
        <v>37</v>
      </c>
      <c r="B49" s="195" t="s">
        <v>97</v>
      </c>
      <c r="C49" s="92"/>
      <c r="D49" s="171"/>
      <c r="E49" s="120"/>
      <c r="F49" s="121"/>
    </row>
    <row r="50" spans="1:6" ht="27.6" x14ac:dyDescent="0.3">
      <c r="A50" s="14">
        <v>38</v>
      </c>
      <c r="B50" s="195" t="s">
        <v>98</v>
      </c>
      <c r="C50" s="92"/>
      <c r="D50" s="171"/>
      <c r="E50" s="120"/>
      <c r="F50" s="121"/>
    </row>
    <row r="51" spans="1:6" ht="41.4" x14ac:dyDescent="0.3">
      <c r="A51" s="14">
        <v>39</v>
      </c>
      <c r="B51" s="195" t="s">
        <v>99</v>
      </c>
      <c r="C51" s="92"/>
      <c r="D51" s="171"/>
      <c r="E51" s="120"/>
      <c r="F51" s="121"/>
    </row>
    <row r="52" spans="1:6" ht="41.4" x14ac:dyDescent="0.3">
      <c r="A52" s="14">
        <v>40</v>
      </c>
      <c r="B52" s="226" t="s">
        <v>203</v>
      </c>
      <c r="C52" s="221"/>
      <c r="D52" s="171"/>
      <c r="E52" s="120"/>
      <c r="F52" s="121"/>
    </row>
    <row r="53" spans="1:6" ht="32.4" customHeight="1" x14ac:dyDescent="0.3">
      <c r="A53" s="14">
        <v>41</v>
      </c>
      <c r="B53" s="226" t="s">
        <v>204</v>
      </c>
      <c r="C53" s="223"/>
      <c r="D53" s="171"/>
      <c r="E53" s="120"/>
      <c r="F53" s="121"/>
    </row>
    <row r="54" spans="1:6" ht="27.6" x14ac:dyDescent="0.3">
      <c r="A54" s="14">
        <v>42</v>
      </c>
      <c r="B54" s="226" t="s">
        <v>205</v>
      </c>
      <c r="C54" s="223"/>
      <c r="D54" s="171"/>
      <c r="E54" s="120"/>
      <c r="F54" s="121"/>
    </row>
    <row r="55" spans="1:6" ht="19.5" customHeight="1" x14ac:dyDescent="0.3">
      <c r="A55" s="14">
        <v>43</v>
      </c>
      <c r="B55" s="209"/>
      <c r="C55" s="223"/>
      <c r="D55" s="171"/>
      <c r="E55" s="120"/>
      <c r="F55" s="121"/>
    </row>
    <row r="56" spans="1:6" ht="19.5" customHeight="1" x14ac:dyDescent="0.3">
      <c r="A56" s="14">
        <v>44</v>
      </c>
      <c r="B56" s="209"/>
      <c r="C56" s="223"/>
      <c r="D56" s="171"/>
      <c r="E56" s="120"/>
      <c r="F56" s="121"/>
    </row>
    <row r="57" spans="1:6" ht="19.5" customHeight="1" x14ac:dyDescent="0.3">
      <c r="A57" s="14">
        <v>45</v>
      </c>
      <c r="B57" s="209"/>
      <c r="C57" s="223"/>
      <c r="D57" s="171"/>
      <c r="E57" s="120"/>
      <c r="F57" s="121"/>
    </row>
    <row r="58" spans="1:6" ht="14.4" thickBot="1" x14ac:dyDescent="0.35">
      <c r="A58" s="14">
        <v>59</v>
      </c>
      <c r="B58" s="68" t="s">
        <v>52</v>
      </c>
      <c r="C58" s="92"/>
      <c r="D58" s="171"/>
      <c r="E58" s="120"/>
      <c r="F58" s="121"/>
    </row>
    <row r="59" spans="1:6" ht="14.4" thickBot="1" x14ac:dyDescent="0.35">
      <c r="A59" s="82">
        <v>60</v>
      </c>
      <c r="B59" s="155" t="s">
        <v>179</v>
      </c>
      <c r="C59" s="86"/>
      <c r="D59" s="178"/>
      <c r="E59" s="77">
        <f>SUM(E13:E58)</f>
        <v>0</v>
      </c>
      <c r="F59" s="122"/>
    </row>
  </sheetData>
  <hyperlinks>
    <hyperlink ref="G1" location="Tartalom!A1" display="Tartalom" xr:uid="{00000000-0004-0000-0300-000000000000}"/>
  </hyperlinks>
  <pageMargins left="0.74803149606299213" right="0.74803149606299213" top="0.51181102362204722" bottom="0.98425196850393704" header="0.51181102362204722" footer="0.51181102362204722"/>
  <pageSetup paperSize="9" scale="71" fitToHeight="2" orientation="portrait" r:id="rId1"/>
  <headerFooter alignWithMargins="0">
    <oddFooter>&amp;L&amp;"Arial Narrow,Normál"&amp;8&amp;F/&amp;A&amp;C&amp;"Arial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1">
    <pageSetUpPr fitToPage="1"/>
  </sheetPr>
  <dimension ref="A1:G29"/>
  <sheetViews>
    <sheetView showGridLines="0" zoomScaleNormal="100" workbookViewId="0"/>
  </sheetViews>
  <sheetFormatPr defaultColWidth="8.88671875" defaultRowHeight="13.8" x14ac:dyDescent="0.3"/>
  <cols>
    <col min="1" max="1" width="4.88671875" style="19" customWidth="1"/>
    <col min="2" max="2" width="61.6640625" style="19" customWidth="1"/>
    <col min="3" max="4" width="14.33203125" style="19" customWidth="1"/>
    <col min="5" max="5" width="18.88671875" style="19" customWidth="1"/>
    <col min="6" max="6" width="10" style="19" bestFit="1" customWidth="1"/>
    <col min="7" max="16384" width="8.88671875" style="19"/>
  </cols>
  <sheetData>
    <row r="1" spans="1:7" ht="23.4" x14ac:dyDescent="0.3">
      <c r="A1" s="133" t="s">
        <v>554</v>
      </c>
      <c r="B1" s="1"/>
      <c r="C1" s="192" t="s">
        <v>107</v>
      </c>
      <c r="D1" s="2"/>
      <c r="E1" s="3"/>
      <c r="F1" s="42" t="s">
        <v>109</v>
      </c>
    </row>
    <row r="2" spans="1:7" ht="15.6" x14ac:dyDescent="0.3">
      <c r="A2" s="48"/>
      <c r="B2" s="20"/>
      <c r="C2" s="20"/>
      <c r="D2" s="20"/>
      <c r="E2" s="20"/>
      <c r="F2" s="211" t="s">
        <v>144</v>
      </c>
    </row>
    <row r="3" spans="1:7" x14ac:dyDescent="0.3">
      <c r="A3" s="47"/>
      <c r="B3" s="2"/>
      <c r="C3" s="20"/>
      <c r="D3" s="20"/>
      <c r="E3" s="20"/>
      <c r="F3" s="21"/>
    </row>
    <row r="4" spans="1:7" ht="14.4" x14ac:dyDescent="0.3">
      <c r="A4" s="107" t="str">
        <f>CONCATENATE("Ügyfél:   ",Alapa!$C$17)</f>
        <v xml:space="preserve">Ügyfél:   </v>
      </c>
      <c r="B4" s="108"/>
      <c r="C4" s="5" t="str">
        <f>"Dátum:"</f>
        <v>Dátum:</v>
      </c>
      <c r="D4" s="194"/>
      <c r="E4" s="29"/>
    </row>
    <row r="5" spans="1:7" ht="14.4" x14ac:dyDescent="0.3">
      <c r="A5" s="49" t="str">
        <f>CONCATENATE("Fordulónap: ",Alapa!$C$12)</f>
        <v xml:space="preserve">Fordulónap: </v>
      </c>
      <c r="B5" s="109"/>
      <c r="C5" s="6" t="str">
        <f>"Készítette:"</f>
        <v>Készítette:</v>
      </c>
      <c r="D5" s="30" t="e">
        <f>VLOOKUP(G5,Alapa!$G$2:$H$22,2)</f>
        <v>#N/A</v>
      </c>
      <c r="E5" s="31"/>
      <c r="F5" s="24" t="s">
        <v>1</v>
      </c>
      <c r="G5" s="25">
        <v>1</v>
      </c>
    </row>
    <row r="6" spans="1:7" ht="14.4" x14ac:dyDescent="0.3">
      <c r="A6" s="4"/>
      <c r="B6" s="4"/>
      <c r="C6" s="6" t="s">
        <v>0</v>
      </c>
      <c r="D6" s="22" t="str">
        <f>IF(Alapa!$H$2=0," ",Alapa!$H$2)</f>
        <v xml:space="preserve"> </v>
      </c>
      <c r="E6" s="31"/>
    </row>
    <row r="7" spans="1:7" ht="14.4" x14ac:dyDescent="0.3">
      <c r="A7" s="206" t="str">
        <f>CONCATENATE("Az adózó adószáma: ",Alapa!$C$25)</f>
        <v xml:space="preserve">Az adózó adószáma: </v>
      </c>
      <c r="B7" s="4"/>
      <c r="C7" s="8"/>
      <c r="D7" s="26"/>
      <c r="E7" s="27"/>
    </row>
    <row r="8" spans="1:7" ht="14.4" x14ac:dyDescent="0.3">
      <c r="A8" s="4" t="str">
        <f>IF(Tartalom!A7=0," ",Tartalom!A7)</f>
        <v xml:space="preserve"> </v>
      </c>
      <c r="B8" s="4"/>
      <c r="C8" s="7"/>
      <c r="D8" s="26"/>
      <c r="E8" s="27"/>
    </row>
    <row r="9" spans="1:7" ht="6" customHeight="1" thickBot="1" x14ac:dyDescent="0.35">
      <c r="A9" s="4"/>
      <c r="B9" s="4"/>
      <c r="C9" s="7"/>
      <c r="D9" s="7"/>
      <c r="E9" s="7"/>
    </row>
    <row r="10" spans="1:7" x14ac:dyDescent="0.3">
      <c r="A10" s="53"/>
      <c r="B10" s="95"/>
      <c r="C10" s="95"/>
      <c r="D10" s="125"/>
      <c r="E10" s="96"/>
    </row>
    <row r="11" spans="1:7" x14ac:dyDescent="0.3">
      <c r="A11" s="57"/>
      <c r="B11" s="97" t="s">
        <v>53</v>
      </c>
      <c r="C11" s="84"/>
      <c r="D11" s="98" t="s">
        <v>17</v>
      </c>
      <c r="E11" s="126" t="s">
        <v>3</v>
      </c>
    </row>
    <row r="12" spans="1:7" x14ac:dyDescent="0.3">
      <c r="A12" s="116"/>
      <c r="B12" s="105"/>
      <c r="C12" s="65"/>
      <c r="D12" s="66"/>
      <c r="E12" s="118"/>
    </row>
    <row r="13" spans="1:7" ht="28.5" customHeight="1" x14ac:dyDescent="0.3">
      <c r="A13" s="14">
        <v>1</v>
      </c>
      <c r="B13" s="68" t="s">
        <v>54</v>
      </c>
      <c r="C13" s="179"/>
      <c r="D13" s="127"/>
      <c r="E13" s="128"/>
    </row>
    <row r="14" spans="1:7" ht="41.4" x14ac:dyDescent="0.3">
      <c r="A14" s="14">
        <v>2</v>
      </c>
      <c r="B14" s="220" t="s">
        <v>160</v>
      </c>
      <c r="C14" s="174" t="s">
        <v>2</v>
      </c>
      <c r="D14" s="127"/>
      <c r="E14" s="128"/>
    </row>
    <row r="15" spans="1:7" ht="28.5" customHeight="1" x14ac:dyDescent="0.3">
      <c r="A15" s="14">
        <v>3</v>
      </c>
      <c r="B15" s="68" t="s">
        <v>55</v>
      </c>
      <c r="C15" s="174"/>
      <c r="D15" s="127"/>
      <c r="E15" s="128"/>
    </row>
    <row r="16" spans="1:7" ht="28.5" customHeight="1" x14ac:dyDescent="0.3">
      <c r="A16" s="14">
        <v>4</v>
      </c>
      <c r="B16" s="68" t="s">
        <v>206</v>
      </c>
      <c r="C16" s="174"/>
      <c r="D16" s="127"/>
      <c r="E16" s="128"/>
    </row>
    <row r="17" spans="1:5" ht="28.5" customHeight="1" x14ac:dyDescent="0.3">
      <c r="A17" s="14">
        <v>5</v>
      </c>
      <c r="B17" s="68" t="s">
        <v>207</v>
      </c>
      <c r="C17" s="174"/>
      <c r="D17" s="127"/>
      <c r="E17" s="128"/>
    </row>
    <row r="18" spans="1:5" ht="69" x14ac:dyDescent="0.3">
      <c r="A18" s="14">
        <v>6</v>
      </c>
      <c r="B18" s="68" t="s">
        <v>208</v>
      </c>
      <c r="C18" s="174"/>
      <c r="D18" s="127"/>
      <c r="E18" s="128"/>
    </row>
    <row r="19" spans="1:5" ht="28.5" customHeight="1" x14ac:dyDescent="0.3">
      <c r="A19" s="14">
        <v>7</v>
      </c>
      <c r="B19" s="68" t="s">
        <v>56</v>
      </c>
      <c r="C19" s="174"/>
      <c r="D19" s="127"/>
      <c r="E19" s="128"/>
    </row>
    <row r="20" spans="1:5" ht="28.5" customHeight="1" x14ac:dyDescent="0.3">
      <c r="A20" s="14">
        <v>8</v>
      </c>
      <c r="B20" s="68" t="s">
        <v>57</v>
      </c>
      <c r="C20" s="174"/>
      <c r="D20" s="127"/>
      <c r="E20" s="128"/>
    </row>
    <row r="21" spans="1:5" ht="28.5" customHeight="1" x14ac:dyDescent="0.3">
      <c r="A21" s="14">
        <v>9</v>
      </c>
      <c r="B21" s="207" t="s">
        <v>143</v>
      </c>
      <c r="C21" s="180"/>
      <c r="D21" s="127"/>
      <c r="E21" s="128"/>
    </row>
    <row r="22" spans="1:5" ht="28.5" customHeight="1" x14ac:dyDescent="0.3">
      <c r="A22" s="14">
        <v>10</v>
      </c>
      <c r="B22" s="207" t="s">
        <v>100</v>
      </c>
      <c r="C22" s="180"/>
      <c r="D22" s="127"/>
      <c r="E22" s="128"/>
    </row>
    <row r="23" spans="1:5" ht="28.5" customHeight="1" x14ac:dyDescent="0.3">
      <c r="A23" s="14">
        <v>11</v>
      </c>
      <c r="B23" s="222"/>
      <c r="C23" s="180"/>
      <c r="D23" s="127"/>
      <c r="E23" s="128"/>
    </row>
    <row r="24" spans="1:5" ht="28.5" customHeight="1" x14ac:dyDescent="0.3">
      <c r="A24" s="14">
        <v>12</v>
      </c>
      <c r="B24" s="222"/>
      <c r="C24" s="180"/>
      <c r="D24" s="127"/>
      <c r="E24" s="128"/>
    </row>
    <row r="25" spans="1:5" ht="28.5" customHeight="1" x14ac:dyDescent="0.3">
      <c r="A25" s="14">
        <v>13</v>
      </c>
      <c r="B25" s="222"/>
      <c r="C25" s="180"/>
      <c r="D25" s="127"/>
      <c r="E25" s="128"/>
    </row>
    <row r="26" spans="1:5" ht="28.5" customHeight="1" x14ac:dyDescent="0.3">
      <c r="A26" s="14">
        <v>14</v>
      </c>
      <c r="B26" s="222"/>
      <c r="C26" s="180"/>
      <c r="D26" s="127"/>
      <c r="E26" s="128"/>
    </row>
    <row r="27" spans="1:5" ht="28.5" customHeight="1" x14ac:dyDescent="0.3">
      <c r="A27" s="14">
        <v>15</v>
      </c>
      <c r="B27" s="222"/>
      <c r="C27" s="180"/>
      <c r="D27" s="127"/>
      <c r="E27" s="128"/>
    </row>
    <row r="28" spans="1:5" ht="28.5" customHeight="1" thickBot="1" x14ac:dyDescent="0.35">
      <c r="A28" s="14">
        <v>19</v>
      </c>
      <c r="B28" s="68" t="s">
        <v>58</v>
      </c>
      <c r="C28" s="174"/>
      <c r="D28" s="127"/>
      <c r="E28" s="128"/>
    </row>
    <row r="29" spans="1:5" ht="28.5" customHeight="1" thickBot="1" x14ac:dyDescent="0.35">
      <c r="A29" s="99">
        <v>20</v>
      </c>
      <c r="B29" s="155" t="s">
        <v>177</v>
      </c>
      <c r="C29" s="181"/>
      <c r="D29" s="129">
        <f>SUM(D13:D28)</f>
        <v>0</v>
      </c>
      <c r="E29" s="130"/>
    </row>
  </sheetData>
  <hyperlinks>
    <hyperlink ref="F1" location="Tartalom!A1" display="Tartalom" xr:uid="{00000000-0004-0000-0500-000000000000}"/>
  </hyperlinks>
  <pageMargins left="0.74803149606299213" right="0.74803149606299213" top="0.51181102362204722" bottom="0.98425196850393704" header="0.51181102362204722" footer="0.51181102362204722"/>
  <pageSetup paperSize="9" scale="77" orientation="portrait" r:id="rId1"/>
  <headerFooter alignWithMargins="0">
    <oddFooter>&amp;L&amp;"Arial Narrow,Normál"&amp;8&amp;F/&amp;A&amp;C&amp;"Arial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1"/>
  <sheetViews>
    <sheetView showGridLines="0" zoomScaleNormal="100" workbookViewId="0"/>
  </sheetViews>
  <sheetFormatPr defaultColWidth="8.88671875" defaultRowHeight="13.8" x14ac:dyDescent="0.3"/>
  <cols>
    <col min="1" max="1" width="4.88671875" style="88" customWidth="1"/>
    <col min="2" max="2" width="55.88671875" style="19" customWidth="1"/>
    <col min="3" max="5" width="14.88671875" style="19" customWidth="1"/>
    <col min="6" max="6" width="18.88671875" style="19" customWidth="1"/>
    <col min="7" max="7" width="10" style="19" bestFit="1" customWidth="1"/>
    <col min="8" max="16384" width="8.88671875" style="19"/>
  </cols>
  <sheetData>
    <row r="1" spans="1:8" ht="23.4" x14ac:dyDescent="0.3">
      <c r="A1" s="133" t="s">
        <v>555</v>
      </c>
      <c r="B1" s="1"/>
      <c r="C1" s="295" t="s">
        <v>102</v>
      </c>
      <c r="D1" s="295"/>
      <c r="E1" s="295"/>
      <c r="F1" s="295"/>
      <c r="G1" s="42" t="s">
        <v>109</v>
      </c>
    </row>
    <row r="2" spans="1:8" ht="15.6" x14ac:dyDescent="0.3">
      <c r="A2" s="48"/>
      <c r="B2" s="20"/>
      <c r="C2" s="20"/>
      <c r="D2" s="20"/>
      <c r="E2" s="20"/>
      <c r="F2" s="20"/>
      <c r="G2" s="211" t="s">
        <v>144</v>
      </c>
    </row>
    <row r="3" spans="1:8" x14ac:dyDescent="0.3">
      <c r="A3" s="47"/>
      <c r="B3" s="2"/>
      <c r="C3" s="20"/>
      <c r="D3" s="2"/>
      <c r="E3" s="20"/>
      <c r="F3" s="20"/>
      <c r="G3" s="21"/>
    </row>
    <row r="4" spans="1:8" ht="14.4" x14ac:dyDescent="0.3">
      <c r="A4" s="49" t="str">
        <f>CONCATENATE("Ügyfél:   ",Alapa!$C$17)</f>
        <v xml:space="preserve">Ügyfél:   </v>
      </c>
      <c r="B4" s="22"/>
      <c r="C4" s="22"/>
      <c r="D4" s="5" t="str">
        <f>"Dátum:"</f>
        <v>Dátum:</v>
      </c>
      <c r="E4" s="194"/>
      <c r="F4" s="29"/>
    </row>
    <row r="5" spans="1:8" ht="14.4" x14ac:dyDescent="0.3">
      <c r="A5" s="89" t="str">
        <f>CONCATENATE("Fordulónap: ",Alapa!$C$12)</f>
        <v xml:space="preserve">Fordulónap: </v>
      </c>
      <c r="B5" s="28"/>
      <c r="C5" s="28"/>
      <c r="D5" s="50" t="str">
        <f>"Készítette:"</f>
        <v>Készítette:</v>
      </c>
      <c r="E5" s="51" t="e">
        <f>VLOOKUP(H5,Alapa!$G$2:$H$22,2)</f>
        <v>#N/A</v>
      </c>
      <c r="F5" s="52"/>
      <c r="G5" s="24" t="s">
        <v>1</v>
      </c>
      <c r="H5" s="25">
        <v>1</v>
      </c>
    </row>
    <row r="6" spans="1:8" ht="14.4" x14ac:dyDescent="0.3">
      <c r="A6" s="4"/>
      <c r="B6" s="4"/>
      <c r="C6" s="4"/>
      <c r="D6" s="6" t="s">
        <v>0</v>
      </c>
      <c r="E6" s="22" t="str">
        <f>IF(Alapa!$H$2=0," ",Alapa!$H$2)</f>
        <v xml:space="preserve"> </v>
      </c>
      <c r="F6" s="31"/>
    </row>
    <row r="7" spans="1:8" x14ac:dyDescent="0.3">
      <c r="A7" s="206" t="str">
        <f>CONCATENATE("Az adózó adószáma: ",Alapa!$C$25)</f>
        <v xml:space="preserve">Az adózó adószáma: </v>
      </c>
      <c r="B7" s="4"/>
      <c r="C7" s="4"/>
      <c r="D7" s="8"/>
      <c r="E7" s="8"/>
      <c r="F7" s="27"/>
    </row>
    <row r="8" spans="1:8" x14ac:dyDescent="0.3">
      <c r="A8" s="4"/>
      <c r="B8" s="4"/>
      <c r="C8" s="4"/>
      <c r="D8" s="7"/>
      <c r="E8" s="7"/>
      <c r="F8" s="27"/>
    </row>
    <row r="9" spans="1:8" ht="6" customHeight="1" thickBot="1" x14ac:dyDescent="0.35">
      <c r="A9" s="4"/>
      <c r="B9" s="4"/>
      <c r="C9" s="7"/>
      <c r="D9" s="4"/>
      <c r="E9" s="7"/>
      <c r="F9" s="7"/>
    </row>
    <row r="10" spans="1:8" x14ac:dyDescent="0.3">
      <c r="A10" s="53"/>
      <c r="B10" s="54"/>
      <c r="C10" s="54"/>
      <c r="D10" s="54"/>
      <c r="E10" s="55"/>
      <c r="F10" s="56"/>
    </row>
    <row r="11" spans="1:8" ht="15.75" customHeight="1" x14ac:dyDescent="0.3">
      <c r="A11" s="57"/>
      <c r="B11" s="58" t="s">
        <v>105</v>
      </c>
      <c r="C11" s="60"/>
      <c r="D11" s="59"/>
      <c r="E11" s="61" t="s">
        <v>17</v>
      </c>
      <c r="F11" s="62" t="s">
        <v>3</v>
      </c>
    </row>
    <row r="12" spans="1:8" x14ac:dyDescent="0.3">
      <c r="A12" s="57"/>
      <c r="B12" s="63"/>
      <c r="C12" s="90"/>
      <c r="D12" s="64"/>
      <c r="E12" s="66"/>
      <c r="F12" s="67"/>
    </row>
    <row r="13" spans="1:8" ht="28.5" customHeight="1" x14ac:dyDescent="0.3">
      <c r="A13" s="91">
        <v>1</v>
      </c>
      <c r="B13" s="68" t="s">
        <v>22</v>
      </c>
      <c r="C13" s="92"/>
      <c r="D13" s="93"/>
      <c r="E13" s="73"/>
      <c r="F13" s="72"/>
    </row>
    <row r="14" spans="1:8" ht="28.5" customHeight="1" x14ac:dyDescent="0.3">
      <c r="A14" s="91">
        <v>2</v>
      </c>
      <c r="B14" s="68" t="s">
        <v>23</v>
      </c>
      <c r="C14" s="92"/>
      <c r="D14" s="93"/>
      <c r="E14" s="73"/>
      <c r="F14" s="72"/>
    </row>
    <row r="15" spans="1:8" ht="28.5" customHeight="1" x14ac:dyDescent="0.3">
      <c r="A15" s="91">
        <v>3</v>
      </c>
      <c r="B15" s="68" t="s">
        <v>24</v>
      </c>
      <c r="C15" s="92"/>
      <c r="D15" s="93"/>
      <c r="E15" s="73"/>
      <c r="F15" s="72"/>
    </row>
    <row r="16" spans="1:8" ht="28.5" customHeight="1" x14ac:dyDescent="0.3">
      <c r="A16" s="91">
        <v>4</v>
      </c>
      <c r="B16" s="68" t="s">
        <v>151</v>
      </c>
      <c r="C16" s="92"/>
      <c r="D16" s="100" t="s">
        <v>20</v>
      </c>
      <c r="E16" s="10">
        <f>E13-E14+E15</f>
        <v>0</v>
      </c>
      <c r="F16" s="72"/>
    </row>
    <row r="17" spans="1:6" ht="28.5" customHeight="1" thickBot="1" x14ac:dyDescent="0.35">
      <c r="A17" s="91">
        <v>5</v>
      </c>
      <c r="B17" s="85" t="s">
        <v>25</v>
      </c>
      <c r="C17" s="86"/>
      <c r="D17" s="104" t="s">
        <v>20</v>
      </c>
      <c r="E17" s="16">
        <f>E16*2%</f>
        <v>0</v>
      </c>
      <c r="F17" s="83"/>
    </row>
    <row r="18" spans="1:6" ht="25.5" customHeight="1" x14ac:dyDescent="0.3"/>
    <row r="19" spans="1:6" ht="25.5" customHeight="1" x14ac:dyDescent="0.3"/>
    <row r="20" spans="1:6" ht="25.5" customHeight="1" x14ac:dyDescent="0.3"/>
    <row r="21" spans="1:6" ht="25.5" customHeight="1" x14ac:dyDescent="0.3"/>
    <row r="22" spans="1:6" ht="25.5" customHeight="1" x14ac:dyDescent="0.3"/>
    <row r="23" spans="1:6" ht="25.5" customHeight="1" x14ac:dyDescent="0.3"/>
    <row r="24" spans="1:6" ht="25.5" customHeight="1" x14ac:dyDescent="0.3"/>
    <row r="25" spans="1:6" ht="25.5" customHeight="1" x14ac:dyDescent="0.3"/>
    <row r="26" spans="1:6" ht="25.5" customHeight="1" x14ac:dyDescent="0.3"/>
    <row r="31" spans="1:6" ht="51" customHeight="1" x14ac:dyDescent="0.3"/>
  </sheetData>
  <mergeCells count="1">
    <mergeCell ref="C1:F1"/>
  </mergeCells>
  <hyperlinks>
    <hyperlink ref="G1" location="Tartalom!A1" display="Tartalom" xr:uid="{00000000-0004-0000-0400-000000000000}"/>
  </hyperlinks>
  <pageMargins left="0.74803149606299213" right="0.74803149606299213" top="0.51181102362204722" bottom="0.98425196850393704" header="0.51181102362204722" footer="0.51181102362204722"/>
  <pageSetup paperSize="9" scale="71" orientation="portrait" r:id="rId1"/>
  <headerFooter alignWithMargins="0">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1"/>
  <sheetViews>
    <sheetView showGridLines="0" zoomScaleNormal="100" workbookViewId="0"/>
  </sheetViews>
  <sheetFormatPr defaultColWidth="8.88671875" defaultRowHeight="13.8" x14ac:dyDescent="0.3"/>
  <cols>
    <col min="1" max="1" width="4.88671875" style="88" customWidth="1"/>
    <col min="2" max="2" width="55.88671875" style="19" customWidth="1"/>
    <col min="3" max="5" width="14.88671875" style="19" customWidth="1"/>
    <col min="6" max="6" width="18.88671875" style="19" customWidth="1"/>
    <col min="7" max="7" width="10" style="19" bestFit="1" customWidth="1"/>
    <col min="8" max="16384" width="8.88671875" style="19"/>
  </cols>
  <sheetData>
    <row r="1" spans="1:8" ht="23.4" x14ac:dyDescent="0.3">
      <c r="A1" s="133" t="s">
        <v>553</v>
      </c>
      <c r="B1" s="1"/>
      <c r="C1" s="298" t="s">
        <v>108</v>
      </c>
      <c r="D1" s="298"/>
      <c r="E1" s="298"/>
      <c r="F1" s="298"/>
      <c r="G1" s="42" t="s">
        <v>109</v>
      </c>
    </row>
    <row r="2" spans="1:8" ht="15.6" x14ac:dyDescent="0.3">
      <c r="A2" s="48"/>
      <c r="B2" s="20"/>
      <c r="C2" s="20"/>
      <c r="D2" s="20"/>
      <c r="E2" s="20"/>
      <c r="F2" s="20"/>
      <c r="G2" s="211" t="s">
        <v>144</v>
      </c>
    </row>
    <row r="3" spans="1:8" x14ac:dyDescent="0.3">
      <c r="A3" s="47"/>
      <c r="B3" s="2"/>
      <c r="C3" s="20"/>
      <c r="D3" s="2"/>
      <c r="E3" s="20"/>
      <c r="F3" s="20"/>
      <c r="G3" s="21"/>
    </row>
    <row r="4" spans="1:8" ht="14.4" x14ac:dyDescent="0.3">
      <c r="A4" s="49" t="str">
        <f>CONCATENATE("Ügyfél:   ",Alapa!$C$17)</f>
        <v xml:space="preserve">Ügyfél:   </v>
      </c>
      <c r="B4" s="22"/>
      <c r="C4" s="22"/>
      <c r="D4" s="5" t="str">
        <f>"Dátum:"</f>
        <v>Dátum:</v>
      </c>
      <c r="E4" s="194"/>
      <c r="F4" s="29"/>
    </row>
    <row r="5" spans="1:8" ht="14.4" x14ac:dyDescent="0.3">
      <c r="A5" s="89" t="str">
        <f>CONCATENATE("Fordulónap: ",Alapa!$C$12)</f>
        <v xml:space="preserve">Fordulónap: </v>
      </c>
      <c r="B5" s="28"/>
      <c r="C5" s="28"/>
      <c r="D5" s="50" t="str">
        <f>"Készítette:"</f>
        <v>Készítette:</v>
      </c>
      <c r="E5" s="51" t="e">
        <f>VLOOKUP(H5,Alapa!$G$2:$H$22,2)</f>
        <v>#N/A</v>
      </c>
      <c r="F5" s="52"/>
      <c r="G5" s="24" t="s">
        <v>1</v>
      </c>
      <c r="H5" s="25">
        <v>1</v>
      </c>
    </row>
    <row r="6" spans="1:8" ht="14.4" x14ac:dyDescent="0.3">
      <c r="A6" s="4"/>
      <c r="B6" s="4"/>
      <c r="C6" s="4"/>
      <c r="D6" s="6" t="s">
        <v>0</v>
      </c>
      <c r="E6" s="22" t="str">
        <f>IF(Alapa!$H$2=0," ",Alapa!$H$2)</f>
        <v xml:space="preserve"> </v>
      </c>
      <c r="F6" s="31"/>
    </row>
    <row r="7" spans="1:8" x14ac:dyDescent="0.3">
      <c r="A7" s="206" t="str">
        <f>CONCATENATE("Az adózó adószáma: ",Alapa!$C$25)</f>
        <v xml:space="preserve">Az adózó adószáma: </v>
      </c>
      <c r="B7" s="4"/>
      <c r="C7" s="4"/>
      <c r="D7" s="8"/>
      <c r="E7" s="8"/>
      <c r="F7" s="27"/>
    </row>
    <row r="8" spans="1:8" ht="82.8" x14ac:dyDescent="0.3">
      <c r="A8" s="4"/>
      <c r="B8" s="299" t="s">
        <v>130</v>
      </c>
      <c r="C8" s="299"/>
      <c r="D8" s="299"/>
      <c r="E8" s="299"/>
      <c r="F8" s="299"/>
      <c r="G8" s="224" t="s">
        <v>552</v>
      </c>
    </row>
    <row r="9" spans="1:8" ht="6" customHeight="1" thickBot="1" x14ac:dyDescent="0.35">
      <c r="A9" s="43"/>
      <c r="B9" s="43"/>
      <c r="C9" s="44"/>
      <c r="D9" s="43"/>
      <c r="E9" s="44"/>
      <c r="F9" s="44"/>
    </row>
    <row r="10" spans="1:8" x14ac:dyDescent="0.3">
      <c r="A10" s="53"/>
      <c r="B10" s="54"/>
      <c r="C10" s="54"/>
      <c r="D10" s="54"/>
      <c r="E10" s="55"/>
      <c r="F10" s="56"/>
    </row>
    <row r="11" spans="1:8" ht="15.75" customHeight="1" x14ac:dyDescent="0.3">
      <c r="A11" s="57"/>
      <c r="B11" s="58" t="s">
        <v>129</v>
      </c>
      <c r="C11" s="60"/>
      <c r="D11" s="59"/>
      <c r="E11" s="61" t="s">
        <v>17</v>
      </c>
      <c r="F11" s="62" t="s">
        <v>3</v>
      </c>
    </row>
    <row r="12" spans="1:8" x14ac:dyDescent="0.3">
      <c r="A12" s="57"/>
      <c r="B12" s="63" t="s">
        <v>73</v>
      </c>
      <c r="C12" s="90"/>
      <c r="D12" s="64"/>
      <c r="E12" s="66" t="s">
        <v>21</v>
      </c>
      <c r="F12" s="67"/>
    </row>
    <row r="13" spans="1:8" ht="28.5" customHeight="1" x14ac:dyDescent="0.3">
      <c r="A13" s="91">
        <v>1</v>
      </c>
      <c r="B13" s="68" t="s">
        <v>75</v>
      </c>
      <c r="C13" s="92"/>
      <c r="D13" s="93"/>
      <c r="E13" s="73"/>
      <c r="F13" s="72"/>
    </row>
    <row r="14" spans="1:8" ht="28.5" customHeight="1" x14ac:dyDescent="0.3">
      <c r="A14" s="91">
        <v>2</v>
      </c>
      <c r="B14" s="68" t="s">
        <v>74</v>
      </c>
      <c r="C14" s="92"/>
      <c r="D14" s="100" t="s">
        <v>20</v>
      </c>
      <c r="E14" s="101"/>
      <c r="F14" s="72"/>
    </row>
    <row r="15" spans="1:8" ht="28.5" customHeight="1" x14ac:dyDescent="0.3">
      <c r="A15" s="91">
        <v>3</v>
      </c>
      <c r="B15" s="68" t="s">
        <v>125</v>
      </c>
      <c r="C15" s="92"/>
      <c r="D15" s="93"/>
      <c r="E15" s="71">
        <f>E13-E14</f>
        <v>0</v>
      </c>
      <c r="F15" s="72"/>
    </row>
    <row r="16" spans="1:8" ht="28.5" customHeight="1" x14ac:dyDescent="0.3">
      <c r="A16" s="91">
        <v>4</v>
      </c>
      <c r="B16" s="68" t="s">
        <v>76</v>
      </c>
      <c r="C16" s="92"/>
      <c r="D16" s="93"/>
      <c r="E16" s="73"/>
      <c r="F16" s="72"/>
    </row>
    <row r="17" spans="1:6" ht="28.5" customHeight="1" x14ac:dyDescent="0.3">
      <c r="A17" s="91">
        <v>5</v>
      </c>
      <c r="B17" s="68" t="s">
        <v>77</v>
      </c>
      <c r="C17" s="103"/>
      <c r="D17" s="93"/>
      <c r="E17" s="73"/>
      <c r="F17" s="72"/>
    </row>
    <row r="18" spans="1:6" ht="28.5" customHeight="1" x14ac:dyDescent="0.3">
      <c r="A18" s="91">
        <v>6</v>
      </c>
      <c r="B18" s="68" t="s">
        <v>126</v>
      </c>
      <c r="C18" s="103"/>
      <c r="D18" s="9"/>
      <c r="E18" s="71">
        <f>E15-E16+E17</f>
        <v>0</v>
      </c>
      <c r="F18" s="74"/>
    </row>
    <row r="19" spans="1:6" ht="28.5" customHeight="1" x14ac:dyDescent="0.3">
      <c r="A19" s="91">
        <v>7</v>
      </c>
      <c r="B19" s="68" t="s">
        <v>127</v>
      </c>
      <c r="C19" s="103"/>
      <c r="D19" s="9"/>
      <c r="E19" s="71">
        <f>E18*9%</f>
        <v>0</v>
      </c>
      <c r="F19" s="74"/>
    </row>
    <row r="20" spans="1:6" ht="28.5" customHeight="1" x14ac:dyDescent="0.3">
      <c r="A20" s="91">
        <v>8</v>
      </c>
      <c r="B20" s="68" t="s">
        <v>91</v>
      </c>
      <c r="C20" s="103"/>
      <c r="D20" s="9"/>
      <c r="E20" s="73"/>
      <c r="F20" s="74"/>
    </row>
    <row r="21" spans="1:6" ht="28.5" customHeight="1" x14ac:dyDescent="0.3">
      <c r="A21" s="91">
        <v>9</v>
      </c>
      <c r="B21" s="68" t="s">
        <v>78</v>
      </c>
      <c r="C21" s="103"/>
      <c r="D21" s="9"/>
      <c r="E21" s="71">
        <f>E19-E20</f>
        <v>0</v>
      </c>
      <c r="F21" s="74"/>
    </row>
    <row r="22" spans="1:6" ht="28.5" customHeight="1" x14ac:dyDescent="0.3">
      <c r="A22" s="91">
        <v>10</v>
      </c>
      <c r="B22" s="68" t="s">
        <v>128</v>
      </c>
      <c r="C22" s="103"/>
      <c r="D22" s="132"/>
      <c r="E22" s="101"/>
      <c r="F22" s="74"/>
    </row>
    <row r="23" spans="1:6" ht="28.5" customHeight="1" x14ac:dyDescent="0.3">
      <c r="A23" s="91">
        <v>11</v>
      </c>
      <c r="B23" s="68" t="s">
        <v>132</v>
      </c>
      <c r="C23" s="103"/>
      <c r="D23" s="103" t="s">
        <v>79</v>
      </c>
      <c r="E23" s="10">
        <f t="shared" ref="E23:E28" si="0">$E$21/6</f>
        <v>0</v>
      </c>
      <c r="F23" s="74"/>
    </row>
    <row r="24" spans="1:6" ht="28.5" customHeight="1" x14ac:dyDescent="0.3">
      <c r="A24" s="91">
        <v>12</v>
      </c>
      <c r="B24" s="79"/>
      <c r="C24" s="103"/>
      <c r="D24" s="93" t="s">
        <v>80</v>
      </c>
      <c r="E24" s="10">
        <f t="shared" si="0"/>
        <v>0</v>
      </c>
      <c r="F24" s="74"/>
    </row>
    <row r="25" spans="1:6" ht="28.5" customHeight="1" x14ac:dyDescent="0.3">
      <c r="A25" s="91">
        <v>13</v>
      </c>
      <c r="B25" s="296" t="s">
        <v>92</v>
      </c>
      <c r="C25" s="297"/>
      <c r="D25" s="93" t="s">
        <v>81</v>
      </c>
      <c r="E25" s="10">
        <f t="shared" si="0"/>
        <v>0</v>
      </c>
      <c r="F25" s="74"/>
    </row>
    <row r="26" spans="1:6" ht="28.5" customHeight="1" x14ac:dyDescent="0.3">
      <c r="A26" s="91">
        <v>14</v>
      </c>
      <c r="B26" s="79"/>
      <c r="C26" s="103"/>
      <c r="D26" s="93" t="s">
        <v>82</v>
      </c>
      <c r="E26" s="10">
        <f t="shared" si="0"/>
        <v>0</v>
      </c>
      <c r="F26" s="74"/>
    </row>
    <row r="27" spans="1:6" ht="28.5" customHeight="1" x14ac:dyDescent="0.3">
      <c r="A27" s="91">
        <v>15</v>
      </c>
      <c r="B27" s="79"/>
      <c r="C27" s="103"/>
      <c r="D27" s="93" t="s">
        <v>79</v>
      </c>
      <c r="E27" s="10">
        <f t="shared" si="0"/>
        <v>0</v>
      </c>
      <c r="F27" s="74"/>
    </row>
    <row r="28" spans="1:6" ht="28.5" customHeight="1" thickBot="1" x14ac:dyDescent="0.35">
      <c r="A28" s="99">
        <v>16</v>
      </c>
      <c r="B28" s="85"/>
      <c r="C28" s="86"/>
      <c r="D28" s="94" t="s">
        <v>80</v>
      </c>
      <c r="E28" s="11">
        <f t="shared" si="0"/>
        <v>0</v>
      </c>
      <c r="F28" s="83"/>
    </row>
    <row r="29" spans="1:6" ht="18" customHeight="1" x14ac:dyDescent="0.3"/>
    <row r="30" spans="1:6" ht="60.75" customHeight="1" x14ac:dyDescent="0.3">
      <c r="B30" s="300" t="s">
        <v>133</v>
      </c>
      <c r="C30" s="300"/>
      <c r="D30" s="300"/>
      <c r="E30" s="300"/>
    </row>
    <row r="31" spans="1:6" ht="25.5" customHeight="1" x14ac:dyDescent="0.3"/>
    <row r="32" spans="1:6" ht="25.5" customHeight="1" x14ac:dyDescent="0.3"/>
    <row r="33" ht="25.5" customHeight="1" x14ac:dyDescent="0.3"/>
    <row r="34" ht="25.5" customHeight="1" x14ac:dyDescent="0.3"/>
    <row r="35" ht="25.5" customHeight="1" x14ac:dyDescent="0.3"/>
    <row r="36" ht="25.5" customHeight="1" x14ac:dyDescent="0.3"/>
    <row r="41" ht="51" customHeight="1" x14ac:dyDescent="0.3"/>
  </sheetData>
  <mergeCells count="4">
    <mergeCell ref="B25:C25"/>
    <mergeCell ref="C1:F1"/>
    <mergeCell ref="B8:F8"/>
    <mergeCell ref="B30:E30"/>
  </mergeCells>
  <hyperlinks>
    <hyperlink ref="G1" location="Tartalom!A1" display="Tartalom" xr:uid="{00000000-0004-0000-0600-000000000000}"/>
  </hyperlinks>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1C36-AFB3-4A55-AAA5-3AB8FB91977C}">
  <sheetPr>
    <pageSetUpPr fitToPage="1"/>
  </sheetPr>
  <dimension ref="A1:H41"/>
  <sheetViews>
    <sheetView showGridLines="0" zoomScaleNormal="100" workbookViewId="0"/>
  </sheetViews>
  <sheetFormatPr defaultColWidth="8.88671875" defaultRowHeight="13.8" x14ac:dyDescent="0.3"/>
  <cols>
    <col min="1" max="1" width="4.88671875" style="88" customWidth="1"/>
    <col min="2" max="2" width="55.88671875" style="19" customWidth="1"/>
    <col min="3" max="5" width="14.88671875" style="19" customWidth="1"/>
    <col min="6" max="6" width="18.88671875" style="19" customWidth="1"/>
    <col min="7" max="7" width="10" style="19" bestFit="1" customWidth="1"/>
    <col min="8" max="16384" width="8.88671875" style="19"/>
  </cols>
  <sheetData>
    <row r="1" spans="1:8" ht="23.4" x14ac:dyDescent="0.3">
      <c r="A1" s="133" t="s">
        <v>550</v>
      </c>
      <c r="B1" s="1"/>
      <c r="C1" s="298" t="s">
        <v>209</v>
      </c>
      <c r="D1" s="298"/>
      <c r="E1" s="298"/>
      <c r="F1" s="298"/>
      <c r="G1" s="42" t="s">
        <v>109</v>
      </c>
    </row>
    <row r="2" spans="1:8" ht="15.6" x14ac:dyDescent="0.3">
      <c r="A2" s="48"/>
      <c r="B2" s="20"/>
      <c r="C2" s="20"/>
      <c r="D2" s="20"/>
      <c r="E2" s="20"/>
      <c r="F2" s="20"/>
      <c r="G2" s="211" t="s">
        <v>144</v>
      </c>
    </row>
    <row r="3" spans="1:8" x14ac:dyDescent="0.3">
      <c r="A3" s="47"/>
      <c r="B3" s="2"/>
      <c r="C3" s="20"/>
      <c r="D3" s="2"/>
      <c r="E3" s="20"/>
      <c r="F3" s="20"/>
      <c r="G3" s="21"/>
    </row>
    <row r="4" spans="1:8" ht="14.4" x14ac:dyDescent="0.3">
      <c r="A4" s="49" t="str">
        <f>CONCATENATE("Ügyfél:   ",Alapa!$C$17)</f>
        <v xml:space="preserve">Ügyfél:   </v>
      </c>
      <c r="B4" s="22"/>
      <c r="C4" s="22"/>
      <c r="D4" s="5" t="str">
        <f>"Dátum:"</f>
        <v>Dátum:</v>
      </c>
      <c r="E4" s="194"/>
      <c r="F4" s="29"/>
    </row>
    <row r="5" spans="1:8" ht="14.4" x14ac:dyDescent="0.3">
      <c r="A5" s="89" t="str">
        <f>CONCATENATE("Fordulónap: ",Alapa!$C$12)</f>
        <v xml:space="preserve">Fordulónap: </v>
      </c>
      <c r="B5" s="28"/>
      <c r="C5" s="28"/>
      <c r="D5" s="50" t="str">
        <f>"Készítette:"</f>
        <v>Készítette:</v>
      </c>
      <c r="E5" s="51" t="e">
        <f>VLOOKUP(H5,Alapa!$G$2:$H$22,2)</f>
        <v>#N/A</v>
      </c>
      <c r="F5" s="52"/>
      <c r="G5" s="24" t="s">
        <v>1</v>
      </c>
      <c r="H5" s="25">
        <v>1</v>
      </c>
    </row>
    <row r="6" spans="1:8" ht="14.4" x14ac:dyDescent="0.3">
      <c r="A6" s="4"/>
      <c r="B6" s="4"/>
      <c r="C6" s="4"/>
      <c r="D6" s="6" t="s">
        <v>0</v>
      </c>
      <c r="E6" s="22" t="str">
        <f>IF(Alapa!$H$2=0," ",Alapa!$H$2)</f>
        <v xml:space="preserve"> </v>
      </c>
      <c r="F6" s="31"/>
    </row>
    <row r="7" spans="1:8" x14ac:dyDescent="0.3">
      <c r="A7" s="206" t="str">
        <f>CONCATENATE("Az adózó adószáma: ",Alapa!$C$25)</f>
        <v xml:space="preserve">Az adózó adószáma: </v>
      </c>
      <c r="B7" s="4"/>
      <c r="C7" s="4"/>
      <c r="D7" s="8"/>
      <c r="E7" s="8"/>
      <c r="F7" s="27"/>
    </row>
    <row r="8" spans="1:8" ht="41.4" x14ac:dyDescent="0.3">
      <c r="A8" s="4"/>
      <c r="B8" s="299" t="s">
        <v>210</v>
      </c>
      <c r="C8" s="299"/>
      <c r="D8" s="299"/>
      <c r="E8" s="299"/>
      <c r="F8" s="299"/>
      <c r="G8" s="224" t="s">
        <v>551</v>
      </c>
    </row>
    <row r="9" spans="1:8" ht="14.4" thickBot="1" x14ac:dyDescent="0.35">
      <c r="A9" s="43"/>
      <c r="B9" s="43"/>
      <c r="C9" s="44"/>
      <c r="D9" s="43"/>
      <c r="E9" s="44"/>
      <c r="F9" s="44"/>
    </row>
    <row r="10" spans="1:8" x14ac:dyDescent="0.3">
      <c r="A10" s="53"/>
      <c r="B10" s="54"/>
      <c r="C10" s="54"/>
      <c r="D10" s="54"/>
      <c r="E10" s="55"/>
      <c r="F10" s="56"/>
    </row>
    <row r="11" spans="1:8" ht="15.75" customHeight="1" x14ac:dyDescent="0.3">
      <c r="A11" s="57"/>
      <c r="B11" s="58" t="s">
        <v>211</v>
      </c>
      <c r="C11" s="60"/>
      <c r="D11" s="59"/>
      <c r="E11" s="61" t="s">
        <v>17</v>
      </c>
      <c r="F11" s="62" t="s">
        <v>3</v>
      </c>
    </row>
    <row r="12" spans="1:8" x14ac:dyDescent="0.3">
      <c r="A12" s="57"/>
      <c r="B12" s="63" t="s">
        <v>73</v>
      </c>
      <c r="C12" s="90"/>
      <c r="D12" s="64"/>
      <c r="E12" s="66" t="s">
        <v>212</v>
      </c>
      <c r="F12" s="67"/>
    </row>
    <row r="13" spans="1:8" ht="55.2" x14ac:dyDescent="0.3">
      <c r="A13" s="91" t="s">
        <v>213</v>
      </c>
      <c r="B13" s="226" t="s">
        <v>220</v>
      </c>
      <c r="C13" s="227"/>
      <c r="D13" s="93"/>
      <c r="E13" s="73"/>
      <c r="F13" s="72"/>
    </row>
    <row r="14" spans="1:8" ht="27.6" x14ac:dyDescent="0.3">
      <c r="A14" s="91" t="s">
        <v>214</v>
      </c>
      <c r="B14" s="226" t="s">
        <v>221</v>
      </c>
      <c r="C14" s="227"/>
      <c r="D14" s="100"/>
      <c r="E14" s="101"/>
      <c r="F14" s="72"/>
    </row>
    <row r="15" spans="1:8" ht="27.6" x14ac:dyDescent="0.3">
      <c r="A15" s="91" t="s">
        <v>215</v>
      </c>
      <c r="B15" s="226" t="s">
        <v>222</v>
      </c>
      <c r="C15" s="227"/>
      <c r="D15" s="93"/>
      <c r="E15" s="228">
        <f>E14*20%</f>
        <v>0</v>
      </c>
      <c r="F15" s="72"/>
    </row>
    <row r="16" spans="1:8" ht="41.4" x14ac:dyDescent="0.3">
      <c r="A16" s="91" t="s">
        <v>216</v>
      </c>
      <c r="B16" s="226" t="s">
        <v>223</v>
      </c>
      <c r="C16" s="227"/>
      <c r="D16" s="93"/>
      <c r="E16" s="228">
        <f t="shared" ref="E16:E19" si="0">E15*20%</f>
        <v>0</v>
      </c>
      <c r="F16" s="72"/>
    </row>
    <row r="17" spans="1:6" ht="41.4" x14ac:dyDescent="0.3">
      <c r="A17" s="91" t="s">
        <v>217</v>
      </c>
      <c r="B17" s="226" t="s">
        <v>224</v>
      </c>
      <c r="C17" s="103"/>
      <c r="D17" s="93"/>
      <c r="E17" s="228">
        <f t="shared" si="0"/>
        <v>0</v>
      </c>
      <c r="F17" s="72"/>
    </row>
    <row r="18" spans="1:6" ht="41.4" x14ac:dyDescent="0.3">
      <c r="A18" s="91" t="s">
        <v>218</v>
      </c>
      <c r="B18" s="226" t="s">
        <v>225</v>
      </c>
      <c r="C18" s="103"/>
      <c r="D18" s="9"/>
      <c r="E18" s="228">
        <f t="shared" si="0"/>
        <v>0</v>
      </c>
      <c r="F18" s="74"/>
    </row>
    <row r="19" spans="1:6" ht="41.4" x14ac:dyDescent="0.3">
      <c r="A19" s="91" t="s">
        <v>219</v>
      </c>
      <c r="B19" s="226" t="s">
        <v>226</v>
      </c>
      <c r="C19" s="227"/>
      <c r="D19" s="9"/>
      <c r="E19" s="228">
        <f t="shared" si="0"/>
        <v>0</v>
      </c>
      <c r="F19" s="74"/>
    </row>
    <row r="20" spans="1:6" ht="28.5" customHeight="1" x14ac:dyDescent="0.3"/>
    <row r="21" spans="1:6" ht="28.5" customHeight="1" x14ac:dyDescent="0.3">
      <c r="B21" s="300"/>
      <c r="C21" s="300"/>
      <c r="D21" s="300"/>
      <c r="E21" s="300"/>
    </row>
    <row r="22" spans="1:6" ht="28.5" customHeight="1" x14ac:dyDescent="0.3"/>
    <row r="23" spans="1:6" ht="28.5" customHeight="1" x14ac:dyDescent="0.3"/>
    <row r="24" spans="1:6" ht="28.5" customHeight="1" x14ac:dyDescent="0.3"/>
    <row r="25" spans="1:6" ht="28.5" customHeight="1" x14ac:dyDescent="0.3"/>
    <row r="26" spans="1:6" ht="28.5" customHeight="1" x14ac:dyDescent="0.3"/>
    <row r="27" spans="1:6" ht="28.5" customHeight="1" x14ac:dyDescent="0.3"/>
    <row r="28" spans="1:6" ht="28.5" customHeight="1" x14ac:dyDescent="0.3"/>
    <row r="29" spans="1:6" ht="18" customHeight="1" x14ac:dyDescent="0.3"/>
    <row r="30" spans="1:6" ht="60.75" customHeight="1" x14ac:dyDescent="0.3"/>
    <row r="31" spans="1:6" ht="25.5" customHeight="1" x14ac:dyDescent="0.3"/>
    <row r="32" spans="1:6" ht="25.5" customHeight="1" x14ac:dyDescent="0.3"/>
    <row r="33" ht="25.5" customHeight="1" x14ac:dyDescent="0.3"/>
    <row r="34" ht="25.5" customHeight="1" x14ac:dyDescent="0.3"/>
    <row r="35" ht="25.5" customHeight="1" x14ac:dyDescent="0.3"/>
    <row r="36" ht="25.5" customHeight="1" x14ac:dyDescent="0.3"/>
    <row r="41" ht="51" customHeight="1" x14ac:dyDescent="0.3"/>
  </sheetData>
  <mergeCells count="3">
    <mergeCell ref="C1:F1"/>
    <mergeCell ref="B8:F8"/>
    <mergeCell ref="B21:E21"/>
  </mergeCells>
  <hyperlinks>
    <hyperlink ref="G1" location="Tartalom!A1" display="Tartalom" xr:uid="{6474C807-CE16-4F5F-AE9B-D1818C1C1E5D}"/>
  </hyperlinks>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2289-3113-4576-94B2-F31EB2C43296}">
  <sheetPr>
    <pageSetUpPr fitToPage="1"/>
  </sheetPr>
  <dimension ref="A1:O115"/>
  <sheetViews>
    <sheetView showGridLines="0" zoomScaleNormal="100" workbookViewId="0"/>
  </sheetViews>
  <sheetFormatPr defaultColWidth="8.88671875" defaultRowHeight="13.8" x14ac:dyDescent="0.3"/>
  <cols>
    <col min="1" max="1" width="4.88671875" style="19" customWidth="1"/>
    <col min="2" max="2" width="44.44140625" style="19" customWidth="1"/>
    <col min="3" max="3" width="19.109375" style="19" customWidth="1"/>
    <col min="4" max="4" width="18" style="19" customWidth="1"/>
    <col min="5" max="5" width="55" style="19" customWidth="1"/>
    <col min="6" max="6" width="58.33203125" style="19" customWidth="1"/>
    <col min="7" max="7" width="18.88671875" style="19" customWidth="1"/>
    <col min="8" max="8" width="10" style="19" bestFit="1" customWidth="1"/>
    <col min="9" max="9" width="8.88671875" style="19"/>
    <col min="10" max="10" width="102.6640625" style="19" customWidth="1"/>
    <col min="11" max="16" width="0" style="19" hidden="1" customWidth="1"/>
    <col min="17" max="16384" width="8.88671875" style="19"/>
  </cols>
  <sheetData>
    <row r="1" spans="1:15" ht="46.95" customHeight="1" x14ac:dyDescent="0.3">
      <c r="A1" s="133" t="s">
        <v>549</v>
      </c>
      <c r="B1" s="1"/>
      <c r="C1" s="306" t="s">
        <v>537</v>
      </c>
      <c r="D1" s="306"/>
      <c r="E1" s="306"/>
      <c r="F1" s="306"/>
      <c r="G1" s="306"/>
      <c r="H1" s="42" t="s">
        <v>109</v>
      </c>
    </row>
    <row r="2" spans="1:15" ht="28.95" customHeight="1" x14ac:dyDescent="0.3">
      <c r="A2" s="48"/>
      <c r="B2" s="20"/>
      <c r="C2" s="192"/>
      <c r="D2" s="20"/>
      <c r="E2" s="20"/>
      <c r="F2" s="20"/>
      <c r="G2" s="20"/>
      <c r="H2" s="211" t="s">
        <v>144</v>
      </c>
    </row>
    <row r="3" spans="1:15" x14ac:dyDescent="0.3">
      <c r="A3" s="47"/>
      <c r="B3" s="2"/>
      <c r="C3" s="20"/>
      <c r="D3" s="20"/>
      <c r="E3" s="20"/>
      <c r="F3" s="20"/>
      <c r="G3" s="20"/>
      <c r="H3" s="21"/>
    </row>
    <row r="4" spans="1:15" ht="14.4" x14ac:dyDescent="0.3">
      <c r="A4" s="107" t="str">
        <f>CONCATENATE("Ügyfél:   ",Alapa!$C$17)</f>
        <v xml:space="preserve">Ügyfél:   </v>
      </c>
      <c r="B4" s="108"/>
      <c r="C4" s="5" t="str">
        <f>"Dátum:"</f>
        <v>Dátum:</v>
      </c>
      <c r="D4" s="194"/>
      <c r="E4" s="194"/>
      <c r="F4" s="194"/>
      <c r="G4" s="29"/>
    </row>
    <row r="5" spans="1:15" ht="14.4" x14ac:dyDescent="0.3">
      <c r="A5" s="49" t="str">
        <f>CONCATENATE("Fordulónap: ",Alapa!$C$12)</f>
        <v xml:space="preserve">Fordulónap: </v>
      </c>
      <c r="B5" s="109"/>
      <c r="C5" s="6" t="str">
        <f>"Készítette:"</f>
        <v>Készítette:</v>
      </c>
      <c r="D5" s="30" t="e">
        <f>VLOOKUP(I5,Alapa!$G$2:$H$22,2)</f>
        <v>#N/A</v>
      </c>
      <c r="E5" s="30"/>
      <c r="F5" s="30"/>
      <c r="G5" s="31"/>
      <c r="H5" s="24" t="s">
        <v>1</v>
      </c>
      <c r="I5" s="25">
        <v>1</v>
      </c>
    </row>
    <row r="6" spans="1:15" ht="14.4" x14ac:dyDescent="0.3">
      <c r="A6" s="4"/>
      <c r="B6" s="4"/>
      <c r="C6" s="6" t="s">
        <v>0</v>
      </c>
      <c r="D6" s="22" t="str">
        <f>IF(Alapa!$H$2=0," ",Alapa!$H$2)</f>
        <v xml:space="preserve"> </v>
      </c>
      <c r="E6" s="22"/>
      <c r="F6" s="22"/>
      <c r="G6" s="31"/>
    </row>
    <row r="7" spans="1:15" ht="14.4" x14ac:dyDescent="0.3">
      <c r="A7" s="206" t="str">
        <f>CONCATENATE("Az adózó adószáma: ",Alapa!$C$25)</f>
        <v xml:space="preserve">Az adózó adószáma: </v>
      </c>
      <c r="B7" s="4"/>
      <c r="C7" s="8"/>
      <c r="D7" s="26"/>
      <c r="E7" s="26"/>
      <c r="F7" s="26"/>
      <c r="G7" s="27"/>
    </row>
    <row r="8" spans="1:15" ht="87.6" customHeight="1" x14ac:dyDescent="0.3">
      <c r="A8" s="4"/>
      <c r="B8" s="299" t="s">
        <v>342</v>
      </c>
      <c r="C8" s="299"/>
      <c r="D8" s="299"/>
      <c r="E8" s="299"/>
      <c r="F8" s="299"/>
      <c r="G8" s="299"/>
      <c r="H8" s="278" t="s">
        <v>538</v>
      </c>
      <c r="J8" s="230"/>
      <c r="O8" s="19" t="s">
        <v>230</v>
      </c>
    </row>
    <row r="9" spans="1:15" ht="14.4" thickBot="1" x14ac:dyDescent="0.35">
      <c r="A9" s="4"/>
      <c r="B9" s="4"/>
      <c r="C9" s="7"/>
      <c r="D9" s="7"/>
      <c r="E9" s="7"/>
      <c r="F9" s="7"/>
      <c r="G9" s="7"/>
      <c r="O9" s="19" t="s">
        <v>231</v>
      </c>
    </row>
    <row r="10" spans="1:15" ht="15.6" x14ac:dyDescent="0.3">
      <c r="A10" s="53"/>
      <c r="B10" s="232" t="s">
        <v>343</v>
      </c>
      <c r="C10" s="95"/>
      <c r="D10" s="125"/>
      <c r="E10" s="248" t="s">
        <v>353</v>
      </c>
      <c r="F10" s="249"/>
      <c r="G10" s="96"/>
      <c r="O10" s="19" t="s">
        <v>232</v>
      </c>
    </row>
    <row r="11" spans="1:15" x14ac:dyDescent="0.3">
      <c r="A11" s="57"/>
      <c r="B11" s="97" t="s">
        <v>228</v>
      </c>
      <c r="C11" s="84"/>
      <c r="D11" s="98"/>
      <c r="E11" s="98"/>
      <c r="F11" s="98"/>
      <c r="G11" s="126" t="s">
        <v>3</v>
      </c>
      <c r="J11" s="224"/>
      <c r="O11" s="19" t="s">
        <v>233</v>
      </c>
    </row>
    <row r="12" spans="1:15" x14ac:dyDescent="0.3">
      <c r="A12" s="116"/>
      <c r="B12" s="66" t="s">
        <v>286</v>
      </c>
      <c r="C12" s="66"/>
      <c r="D12" s="66" t="s">
        <v>283</v>
      </c>
      <c r="E12" s="66" t="s">
        <v>284</v>
      </c>
      <c r="F12" s="66" t="s">
        <v>285</v>
      </c>
      <c r="G12" s="118"/>
      <c r="J12" s="224"/>
      <c r="O12" s="19" t="s">
        <v>234</v>
      </c>
    </row>
    <row r="13" spans="1:15" ht="149.4" customHeight="1" x14ac:dyDescent="0.3">
      <c r="A13" s="14">
        <v>1</v>
      </c>
      <c r="B13" s="296" t="s">
        <v>325</v>
      </c>
      <c r="C13" s="310"/>
      <c r="D13" s="251"/>
      <c r="E13" s="231"/>
      <c r="F13" s="231"/>
      <c r="G13" s="128"/>
      <c r="J13" s="230"/>
      <c r="O13" s="19" t="s">
        <v>235</v>
      </c>
    </row>
    <row r="14" spans="1:15" ht="51" customHeight="1" x14ac:dyDescent="0.3">
      <c r="A14" s="14">
        <v>2</v>
      </c>
      <c r="B14" s="296" t="s">
        <v>326</v>
      </c>
      <c r="C14" s="301"/>
      <c r="D14" s="251"/>
      <c r="E14" s="252"/>
      <c r="F14" s="259"/>
      <c r="G14" s="128"/>
      <c r="J14" s="224"/>
      <c r="O14" s="19" t="s">
        <v>236</v>
      </c>
    </row>
    <row r="15" spans="1:15" ht="61.2" customHeight="1" x14ac:dyDescent="0.3">
      <c r="A15" s="14">
        <v>3</v>
      </c>
      <c r="B15" s="296" t="s">
        <v>341</v>
      </c>
      <c r="C15" s="301"/>
      <c r="D15" s="251"/>
      <c r="E15" s="252"/>
      <c r="F15" s="231"/>
      <c r="G15" s="128"/>
      <c r="J15" s="224"/>
      <c r="O15" s="19" t="s">
        <v>237</v>
      </c>
    </row>
    <row r="16" spans="1:15" ht="60.6" customHeight="1" x14ac:dyDescent="0.3">
      <c r="A16" s="14">
        <v>4</v>
      </c>
      <c r="B16" s="302" t="s">
        <v>327</v>
      </c>
      <c r="C16" s="303"/>
      <c r="D16" s="251"/>
      <c r="E16" s="252"/>
      <c r="F16" s="231"/>
      <c r="G16" s="128"/>
      <c r="J16" s="230"/>
      <c r="O16" s="19" t="s">
        <v>238</v>
      </c>
    </row>
    <row r="17" spans="1:15" ht="65.400000000000006" customHeight="1" x14ac:dyDescent="0.3">
      <c r="A17" s="14">
        <v>5</v>
      </c>
      <c r="B17" s="296" t="s">
        <v>328</v>
      </c>
      <c r="C17" s="301"/>
      <c r="D17" s="254"/>
      <c r="E17" s="255"/>
      <c r="F17" s="255"/>
      <c r="G17" s="128"/>
      <c r="J17" s="88"/>
      <c r="O17" s="19" t="s">
        <v>239</v>
      </c>
    </row>
    <row r="18" spans="1:15" ht="66" customHeight="1" x14ac:dyDescent="0.3">
      <c r="A18" s="14">
        <v>6</v>
      </c>
      <c r="B18" s="296" t="s">
        <v>329</v>
      </c>
      <c r="C18" s="301"/>
      <c r="D18" s="251"/>
      <c r="E18" s="252"/>
      <c r="F18" s="255"/>
      <c r="G18" s="128"/>
      <c r="J18" s="230"/>
      <c r="O18" s="19" t="s">
        <v>240</v>
      </c>
    </row>
    <row r="19" spans="1:15" ht="51" customHeight="1" x14ac:dyDescent="0.3">
      <c r="A19" s="14">
        <v>7</v>
      </c>
      <c r="B19" s="296" t="s">
        <v>330</v>
      </c>
      <c r="C19" s="301"/>
      <c r="D19" s="251"/>
      <c r="E19" s="252"/>
      <c r="F19" s="231"/>
      <c r="G19" s="128"/>
      <c r="J19" s="224"/>
      <c r="O19" s="19" t="s">
        <v>241</v>
      </c>
    </row>
    <row r="20" spans="1:15" ht="129.6" customHeight="1" x14ac:dyDescent="0.3">
      <c r="A20" s="14">
        <v>8</v>
      </c>
      <c r="B20" s="302" t="s">
        <v>331</v>
      </c>
      <c r="C20" s="303"/>
      <c r="D20" s="251"/>
      <c r="E20" s="231"/>
      <c r="F20" s="231"/>
      <c r="G20" s="128"/>
      <c r="J20" s="224"/>
      <c r="O20" s="19" t="s">
        <v>242</v>
      </c>
    </row>
    <row r="21" spans="1:15" ht="73.95" customHeight="1" x14ac:dyDescent="0.3">
      <c r="A21" s="14">
        <v>9</v>
      </c>
      <c r="B21" s="296" t="s">
        <v>332</v>
      </c>
      <c r="C21" s="301"/>
      <c r="D21" s="254"/>
      <c r="E21" s="254"/>
      <c r="F21" s="254"/>
      <c r="G21" s="128"/>
      <c r="J21" s="230"/>
      <c r="O21" s="19" t="s">
        <v>243</v>
      </c>
    </row>
    <row r="22" spans="1:15" ht="75.599999999999994" customHeight="1" x14ac:dyDescent="0.3">
      <c r="A22" s="14">
        <v>10</v>
      </c>
      <c r="B22" s="296" t="s">
        <v>333</v>
      </c>
      <c r="C22" s="301"/>
      <c r="D22" s="251"/>
      <c r="E22" s="252"/>
      <c r="F22" s="254"/>
      <c r="G22" s="128"/>
      <c r="J22" s="224"/>
      <c r="O22" s="19" t="s">
        <v>244</v>
      </c>
    </row>
    <row r="23" spans="1:15" ht="66.599999999999994" customHeight="1" x14ac:dyDescent="0.3">
      <c r="A23" s="14">
        <v>11</v>
      </c>
      <c r="B23" s="296" t="s">
        <v>334</v>
      </c>
      <c r="C23" s="301"/>
      <c r="D23" s="251"/>
      <c r="E23" s="252"/>
      <c r="F23" s="231"/>
      <c r="G23" s="128"/>
      <c r="J23" s="224"/>
      <c r="O23" s="19" t="s">
        <v>245</v>
      </c>
    </row>
    <row r="24" spans="1:15" ht="109.2" customHeight="1" x14ac:dyDescent="0.3">
      <c r="A24" s="14">
        <v>12</v>
      </c>
      <c r="B24" s="302" t="s">
        <v>335</v>
      </c>
      <c r="C24" s="303"/>
      <c r="D24" s="251"/>
      <c r="E24" s="252"/>
      <c r="F24" s="231"/>
      <c r="G24" s="128"/>
      <c r="J24" s="224"/>
      <c r="O24" s="19" t="s">
        <v>246</v>
      </c>
    </row>
    <row r="25" spans="1:15" ht="78" customHeight="1" x14ac:dyDescent="0.3">
      <c r="A25" s="14">
        <v>13</v>
      </c>
      <c r="B25" s="296" t="s">
        <v>336</v>
      </c>
      <c r="C25" s="301"/>
      <c r="D25" s="254"/>
      <c r="E25" s="254"/>
      <c r="F25" s="254"/>
      <c r="G25" s="128"/>
      <c r="J25" s="224"/>
      <c r="O25" s="19" t="s">
        <v>247</v>
      </c>
    </row>
    <row r="26" spans="1:15" ht="67.95" customHeight="1" x14ac:dyDescent="0.3">
      <c r="A26" s="14">
        <v>14</v>
      </c>
      <c r="B26" s="296" t="s">
        <v>337</v>
      </c>
      <c r="C26" s="301"/>
      <c r="D26" s="251"/>
      <c r="E26" s="252"/>
      <c r="F26" s="254"/>
      <c r="G26" s="128"/>
      <c r="J26" s="224"/>
      <c r="O26" s="19" t="s">
        <v>248</v>
      </c>
    </row>
    <row r="27" spans="1:15" ht="91.2" customHeight="1" x14ac:dyDescent="0.3">
      <c r="A27" s="14">
        <v>15</v>
      </c>
      <c r="B27" s="302" t="s">
        <v>338</v>
      </c>
      <c r="C27" s="303"/>
      <c r="D27" s="260"/>
      <c r="E27" s="260"/>
      <c r="F27" s="260"/>
      <c r="G27" s="128"/>
      <c r="O27" s="19" t="s">
        <v>249</v>
      </c>
    </row>
    <row r="28" spans="1:15" ht="54.6" customHeight="1" x14ac:dyDescent="0.3">
      <c r="A28" s="14">
        <v>16</v>
      </c>
      <c r="B28" s="296" t="s">
        <v>339</v>
      </c>
      <c r="C28" s="301"/>
      <c r="D28" s="307"/>
      <c r="E28" s="308"/>
      <c r="F28" s="309"/>
      <c r="G28" s="128"/>
      <c r="O28" s="19" t="s">
        <v>250</v>
      </c>
    </row>
    <row r="29" spans="1:15" ht="63" customHeight="1" thickBot="1" x14ac:dyDescent="0.35">
      <c r="A29" s="15">
        <v>17</v>
      </c>
      <c r="B29" s="304" t="s">
        <v>340</v>
      </c>
      <c r="C29" s="305"/>
      <c r="D29" s="260"/>
      <c r="E29" s="257"/>
      <c r="F29" s="258"/>
      <c r="G29" s="130"/>
      <c r="O29" s="19" t="s">
        <v>251</v>
      </c>
    </row>
    <row r="30" spans="1:15" x14ac:dyDescent="0.3">
      <c r="O30" s="19" t="s">
        <v>252</v>
      </c>
    </row>
    <row r="31" spans="1:15" x14ac:dyDescent="0.3">
      <c r="O31" s="19" t="s">
        <v>253</v>
      </c>
    </row>
    <row r="32" spans="1:15" x14ac:dyDescent="0.3">
      <c r="O32" s="19" t="s">
        <v>254</v>
      </c>
    </row>
    <row r="33" spans="15:15" x14ac:dyDescent="0.3">
      <c r="O33" s="19" t="s">
        <v>255</v>
      </c>
    </row>
    <row r="34" spans="15:15" x14ac:dyDescent="0.3">
      <c r="O34" s="19" t="s">
        <v>256</v>
      </c>
    </row>
    <row r="35" spans="15:15" x14ac:dyDescent="0.3">
      <c r="O35" s="19" t="s">
        <v>257</v>
      </c>
    </row>
    <row r="36" spans="15:15" x14ac:dyDescent="0.3">
      <c r="O36" s="19" t="s">
        <v>258</v>
      </c>
    </row>
    <row r="37" spans="15:15" x14ac:dyDescent="0.3">
      <c r="O37" s="19" t="s">
        <v>259</v>
      </c>
    </row>
    <row r="38" spans="15:15" x14ac:dyDescent="0.3">
      <c r="O38" s="19" t="s">
        <v>260</v>
      </c>
    </row>
    <row r="39" spans="15:15" x14ac:dyDescent="0.3">
      <c r="O39" s="19" t="s">
        <v>261</v>
      </c>
    </row>
    <row r="40" spans="15:15" x14ac:dyDescent="0.3">
      <c r="O40" s="19" t="s">
        <v>262</v>
      </c>
    </row>
    <row r="41" spans="15:15" x14ac:dyDescent="0.3">
      <c r="O41" s="19" t="s">
        <v>263</v>
      </c>
    </row>
    <row r="42" spans="15:15" x14ac:dyDescent="0.3">
      <c r="O42" s="19" t="s">
        <v>264</v>
      </c>
    </row>
    <row r="43" spans="15:15" x14ac:dyDescent="0.3">
      <c r="O43" s="19" t="s">
        <v>265</v>
      </c>
    </row>
    <row r="44" spans="15:15" x14ac:dyDescent="0.3">
      <c r="O44" s="19" t="s">
        <v>266</v>
      </c>
    </row>
    <row r="45" spans="15:15" x14ac:dyDescent="0.3">
      <c r="O45" s="19" t="s">
        <v>267</v>
      </c>
    </row>
    <row r="46" spans="15:15" x14ac:dyDescent="0.3">
      <c r="O46" s="19" t="s">
        <v>268</v>
      </c>
    </row>
    <row r="47" spans="15:15" x14ac:dyDescent="0.3">
      <c r="O47" s="19" t="s">
        <v>269</v>
      </c>
    </row>
    <row r="48" spans="15:15" x14ac:dyDescent="0.3">
      <c r="O48" s="19" t="s">
        <v>270</v>
      </c>
    </row>
    <row r="49" spans="15:15" x14ac:dyDescent="0.3">
      <c r="O49" s="19" t="s">
        <v>271</v>
      </c>
    </row>
    <row r="50" spans="15:15" x14ac:dyDescent="0.3">
      <c r="O50" s="19" t="s">
        <v>272</v>
      </c>
    </row>
    <row r="51" spans="15:15" x14ac:dyDescent="0.3">
      <c r="O51" s="19" t="s">
        <v>273</v>
      </c>
    </row>
    <row r="52" spans="15:15" x14ac:dyDescent="0.3">
      <c r="O52" s="19" t="s">
        <v>274</v>
      </c>
    </row>
    <row r="53" spans="15:15" x14ac:dyDescent="0.3">
      <c r="O53" s="19" t="s">
        <v>275</v>
      </c>
    </row>
    <row r="54" spans="15:15" x14ac:dyDescent="0.3">
      <c r="O54" s="19" t="s">
        <v>276</v>
      </c>
    </row>
    <row r="55" spans="15:15" x14ac:dyDescent="0.3">
      <c r="O55" s="19" t="s">
        <v>277</v>
      </c>
    </row>
    <row r="56" spans="15:15" x14ac:dyDescent="0.3">
      <c r="O56" s="19" t="s">
        <v>278</v>
      </c>
    </row>
    <row r="57" spans="15:15" x14ac:dyDescent="0.3">
      <c r="O57" s="19" t="s">
        <v>279</v>
      </c>
    </row>
    <row r="58" spans="15:15" x14ac:dyDescent="0.3">
      <c r="O58" s="19" t="s">
        <v>280</v>
      </c>
    </row>
    <row r="59" spans="15:15" x14ac:dyDescent="0.3">
      <c r="O59" s="19" t="s">
        <v>281</v>
      </c>
    </row>
    <row r="60" spans="15:15" x14ac:dyDescent="0.3">
      <c r="O60" s="19" t="s">
        <v>282</v>
      </c>
    </row>
    <row r="63" spans="15:15" x14ac:dyDescent="0.3">
      <c r="O63" s="19" t="s">
        <v>287</v>
      </c>
    </row>
    <row r="64" spans="15:15" x14ac:dyDescent="0.3">
      <c r="O64" s="19" t="s">
        <v>288</v>
      </c>
    </row>
    <row r="65" spans="15:15" x14ac:dyDescent="0.3">
      <c r="O65" s="19" t="s">
        <v>289</v>
      </c>
    </row>
    <row r="66" spans="15:15" x14ac:dyDescent="0.3">
      <c r="O66" s="19" t="s">
        <v>290</v>
      </c>
    </row>
    <row r="70" spans="15:15" x14ac:dyDescent="0.3">
      <c r="O70" s="19" t="s">
        <v>291</v>
      </c>
    </row>
    <row r="71" spans="15:15" x14ac:dyDescent="0.3">
      <c r="O71" s="19" t="s">
        <v>292</v>
      </c>
    </row>
    <row r="72" spans="15:15" x14ac:dyDescent="0.3">
      <c r="O72" s="19" t="s">
        <v>293</v>
      </c>
    </row>
    <row r="73" spans="15:15" x14ac:dyDescent="0.3">
      <c r="O73" s="19" t="s">
        <v>294</v>
      </c>
    </row>
    <row r="74" spans="15:15" x14ac:dyDescent="0.3">
      <c r="O74" s="19" t="s">
        <v>295</v>
      </c>
    </row>
    <row r="75" spans="15:15" x14ac:dyDescent="0.3">
      <c r="O75" s="19" t="s">
        <v>296</v>
      </c>
    </row>
    <row r="79" spans="15:15" x14ac:dyDescent="0.3">
      <c r="O79" s="19" t="s">
        <v>297</v>
      </c>
    </row>
    <row r="80" spans="15:15" x14ac:dyDescent="0.3">
      <c r="O80" s="19" t="s">
        <v>298</v>
      </c>
    </row>
    <row r="81" spans="15:15" x14ac:dyDescent="0.3">
      <c r="O81" s="19" t="s">
        <v>299</v>
      </c>
    </row>
    <row r="82" spans="15:15" x14ac:dyDescent="0.3">
      <c r="O82" s="19" t="s">
        <v>300</v>
      </c>
    </row>
    <row r="83" spans="15:15" x14ac:dyDescent="0.3">
      <c r="O83" s="19" t="s">
        <v>301</v>
      </c>
    </row>
    <row r="84" spans="15:15" x14ac:dyDescent="0.3">
      <c r="O84" s="19" t="s">
        <v>302</v>
      </c>
    </row>
    <row r="85" spans="15:15" x14ac:dyDescent="0.3">
      <c r="O85" s="19" t="s">
        <v>303</v>
      </c>
    </row>
    <row r="89" spans="15:15" x14ac:dyDescent="0.3">
      <c r="O89" s="19" t="s">
        <v>304</v>
      </c>
    </row>
    <row r="90" spans="15:15" x14ac:dyDescent="0.3">
      <c r="O90" s="19" t="s">
        <v>305</v>
      </c>
    </row>
    <row r="91" spans="15:15" x14ac:dyDescent="0.3">
      <c r="O91" s="19" t="s">
        <v>306</v>
      </c>
    </row>
    <row r="92" spans="15:15" x14ac:dyDescent="0.3">
      <c r="O92" s="19" t="s">
        <v>307</v>
      </c>
    </row>
    <row r="95" spans="15:15" x14ac:dyDescent="0.3">
      <c r="O95" s="19" t="s">
        <v>308</v>
      </c>
    </row>
    <row r="96" spans="15:15" x14ac:dyDescent="0.3">
      <c r="O96" s="19" t="s">
        <v>309</v>
      </c>
    </row>
    <row r="99" spans="15:15" x14ac:dyDescent="0.3">
      <c r="O99" s="19" t="s">
        <v>310</v>
      </c>
    </row>
    <row r="100" spans="15:15" x14ac:dyDescent="0.3">
      <c r="O100" s="19" t="s">
        <v>311</v>
      </c>
    </row>
    <row r="101" spans="15:15" x14ac:dyDescent="0.3">
      <c r="O101" s="19" t="s">
        <v>312</v>
      </c>
    </row>
    <row r="102" spans="15:15" x14ac:dyDescent="0.3">
      <c r="O102" s="19" t="s">
        <v>313</v>
      </c>
    </row>
    <row r="105" spans="15:15" x14ac:dyDescent="0.3">
      <c r="O105" s="19" t="s">
        <v>314</v>
      </c>
    </row>
    <row r="106" spans="15:15" x14ac:dyDescent="0.3">
      <c r="O106" s="19" t="s">
        <v>315</v>
      </c>
    </row>
    <row r="107" spans="15:15" x14ac:dyDescent="0.3">
      <c r="O107" s="19" t="s">
        <v>316</v>
      </c>
    </row>
    <row r="108" spans="15:15" x14ac:dyDescent="0.3">
      <c r="O108" s="19" t="s">
        <v>317</v>
      </c>
    </row>
    <row r="109" spans="15:15" x14ac:dyDescent="0.3">
      <c r="O109" s="19" t="s">
        <v>318</v>
      </c>
    </row>
    <row r="110" spans="15:15" x14ac:dyDescent="0.3">
      <c r="O110" s="19" t="s">
        <v>319</v>
      </c>
    </row>
    <row r="111" spans="15:15" x14ac:dyDescent="0.3">
      <c r="O111" s="19" t="s">
        <v>320</v>
      </c>
    </row>
    <row r="112" spans="15:15" x14ac:dyDescent="0.3">
      <c r="O112" s="19" t="s">
        <v>321</v>
      </c>
    </row>
    <row r="113" spans="15:15" x14ac:dyDescent="0.3">
      <c r="O113" s="19" t="s">
        <v>322</v>
      </c>
    </row>
    <row r="114" spans="15:15" x14ac:dyDescent="0.3">
      <c r="O114" s="19" t="s">
        <v>323</v>
      </c>
    </row>
    <row r="115" spans="15:15" x14ac:dyDescent="0.3">
      <c r="O115" s="19" t="s">
        <v>324</v>
      </c>
    </row>
  </sheetData>
  <mergeCells count="20">
    <mergeCell ref="B28:C28"/>
    <mergeCell ref="B29:C29"/>
    <mergeCell ref="B24:C24"/>
    <mergeCell ref="C1:G1"/>
    <mergeCell ref="B8:G8"/>
    <mergeCell ref="D28:F28"/>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s>
  <dataValidations count="8">
    <dataValidation type="list" allowBlank="1" showInputMessage="1" showErrorMessage="1" sqref="F13" xr:uid="{ABCE8EB1-BCEC-408F-AED1-4B0274735353}">
      <formula1>$O$8:$O$60</formula1>
    </dataValidation>
    <dataValidation type="list" allowBlank="1" showInputMessage="1" showErrorMessage="1" sqref="E13" xr:uid="{12B98986-A934-4DC0-BDBB-7B3A06E60137}">
      <formula1>$O$63:$O$66</formula1>
    </dataValidation>
    <dataValidation type="list" allowBlank="1" showInputMessage="1" showErrorMessage="1" sqref="F15" xr:uid="{377F7CDA-BFB8-4894-B722-1B17471C48B1}">
      <formula1>$O$70:$O$75</formula1>
    </dataValidation>
    <dataValidation type="list" allowBlank="1" showInputMessage="1" showErrorMessage="1" sqref="F16" xr:uid="{4B63D91F-F30E-4A5D-BBBE-6C60052FA355}">
      <formula1>$O$79:$O$85</formula1>
    </dataValidation>
    <dataValidation type="list" allowBlank="1" showInputMessage="1" showErrorMessage="1" sqref="F19 F23" xr:uid="{13595C33-13E3-4C5B-BDE1-264CE72C1F79}">
      <formula1>$O$89:$O$92</formula1>
    </dataValidation>
    <dataValidation type="list" allowBlank="1" showInputMessage="1" showErrorMessage="1" sqref="E20" xr:uid="{BCA63858-BDD3-4452-AA7B-1FD5D17E6F0F}">
      <formula1>$O$95:$O$96</formula1>
    </dataValidation>
    <dataValidation type="list" allowBlank="1" showInputMessage="1" showErrorMessage="1" sqref="F20" xr:uid="{43E1A216-440B-4043-B4A6-D852FCADF28D}">
      <formula1>$O$99:$O$102</formula1>
    </dataValidation>
    <dataValidation type="list" allowBlank="1" showInputMessage="1" showErrorMessage="1" sqref="F24" xr:uid="{B0754243-ADBA-400A-94FF-C05E7D6D7212}">
      <formula1>$O$105:$O$115</formula1>
    </dataValidation>
  </dataValidations>
  <hyperlinks>
    <hyperlink ref="H1" location="Tartalom!A1" display="Tartalom" xr:uid="{27FA8805-1745-47E1-A827-3DE81A00F7AD}"/>
    <hyperlink ref="C1:G1" location="jogszabályok!B56" display="jogszabályok!B56" xr:uid="{AFE8E84C-E28B-4374-AF7F-29DB66EF1BF2}"/>
    <hyperlink ref="H8" location="jogszabályok!A1" display="jogszabályok" xr:uid="{8F145B6D-C4D1-473C-B136-724DA685AB53}"/>
  </hyperlinks>
  <pageMargins left="0.74803149606299213" right="0.74803149606299213" top="0.51181102362204722" bottom="0.98425196850393704" header="0.51181102362204722" footer="0.51181102362204722"/>
  <pageSetup paperSize="9" scale="48" fitToHeight="2" orientation="landscape" r:id="rId1"/>
  <headerFooter alignWithMargins="0">
    <oddFooter>&amp;L&amp;"Arial Narrow,Normál"&amp;8&amp;F/&amp;A&amp;C&amp;"Arial Narrow,Normál"&amp;8&amp;P/&amp;N&amp;R&amp;"Arial Narrow,Normál"&amp;8DigitAudit/AuditDok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14</vt:i4>
      </vt:variant>
    </vt:vector>
  </HeadingPairs>
  <TitlesOfParts>
    <vt:vector size="27" baseType="lpstr">
      <vt:lpstr>Tartalom</vt:lpstr>
      <vt:lpstr>KA-03-29-01</vt:lpstr>
      <vt:lpstr>KA-03-29-03</vt:lpstr>
      <vt:lpstr>KA-03-29-04</vt:lpstr>
      <vt:lpstr>KA-03-29-05-01</vt:lpstr>
      <vt:lpstr>KA-03-29-01-04</vt:lpstr>
      <vt:lpstr>KA-03-29-01-05</vt:lpstr>
      <vt:lpstr>KA-03-29-01-07</vt:lpstr>
      <vt:lpstr>KA-03-29-ATP-01</vt:lpstr>
      <vt:lpstr>KA-03-29-ATP-KV</vt:lpstr>
      <vt:lpstr>jogszabályok</vt:lpstr>
      <vt:lpstr>Alapa</vt:lpstr>
      <vt:lpstr>Import_O</vt:lpstr>
      <vt:lpstr>'KA-03-29-03'!Nyomtatási_cím</vt:lpstr>
      <vt:lpstr>'KA-03-29-04'!Nyomtatási_cím</vt:lpstr>
      <vt:lpstr>'KA-03-29-ATP-01'!Nyomtatási_cím</vt:lpstr>
      <vt:lpstr>jogszabályok!Nyomtatási_terület</vt:lpstr>
      <vt:lpstr>'KA-03-29-01'!Nyomtatási_terület</vt:lpstr>
      <vt:lpstr>'KA-03-29-01-04'!Nyomtatási_terület</vt:lpstr>
      <vt:lpstr>'KA-03-29-01-05'!Nyomtatási_terület</vt:lpstr>
      <vt:lpstr>'KA-03-29-01-07'!Nyomtatási_terület</vt:lpstr>
      <vt:lpstr>'KA-03-29-03'!Nyomtatási_terület</vt:lpstr>
      <vt:lpstr>'KA-03-29-04'!Nyomtatási_terület</vt:lpstr>
      <vt:lpstr>'KA-03-29-05-01'!Nyomtatási_terület</vt:lpstr>
      <vt:lpstr>'KA-03-29-ATP-01'!Nyomtatási_terület</vt:lpstr>
      <vt:lpstr>'KA-03-29-ATP-KV'!Nyomtatási_terület</vt:lpstr>
      <vt:lpstr>Tartalom!Nyomtatási_terület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v.1.22.50.0.0#2023-03-28</dc:description>
  <cp:lastPrinted>2023-03-14T15:18:38Z</cp:lastPrinted>
  <dcterms:created xsi:type="dcterms:W3CDTF">2009-11-24T14:54:53Z</dcterms:created>
  <dcterms:modified xsi:type="dcterms:W3CDTF">2023-03-16T08:11:20Z</dcterms:modified>
</cp:coreProperties>
</file>