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441CEEE7-DA46-4521-BA6C-95FFB1EA3B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2" r:id="rId1"/>
    <sheet name="KM-D-10-2" sheetId="10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2" l="1"/>
  <c r="A20" i="12"/>
  <c r="K6" i="12"/>
  <c r="J6" i="12"/>
  <c r="I6" i="12"/>
  <c r="K5" i="12"/>
  <c r="J5" i="12"/>
  <c r="I5" i="12"/>
  <c r="K4" i="12"/>
  <c r="J4" i="12"/>
  <c r="I4" i="12"/>
  <c r="B7" i="12"/>
  <c r="B6" i="12"/>
  <c r="B5" i="12"/>
  <c r="B4" i="12"/>
  <c r="D3" i="12"/>
  <c r="A21" i="10" l="1"/>
  <c r="G9" i="10"/>
  <c r="E6" i="10"/>
  <c r="E5" i="10"/>
  <c r="E4" i="10"/>
  <c r="A5" i="10"/>
  <c r="A4" i="10"/>
  <c r="G26" i="10" l="1"/>
  <c r="G29" i="10" s="1"/>
  <c r="F26" i="10"/>
  <c r="F29" i="10" s="1"/>
  <c r="E26" i="10"/>
  <c r="E29" i="10" s="1"/>
  <c r="D26" i="10"/>
  <c r="D29" i="10" s="1"/>
  <c r="C26" i="10"/>
  <c r="C29" i="10" s="1"/>
  <c r="B26" i="10"/>
  <c r="B29" i="10" s="1"/>
  <c r="A22" i="10"/>
  <c r="A23" i="10" s="1"/>
  <c r="A24" i="10" s="1"/>
  <c r="A25" i="10" s="1"/>
  <c r="A20" i="10"/>
  <c r="A19" i="10" s="1"/>
  <c r="A18" i="10" s="1"/>
  <c r="A17" i="10" s="1"/>
  <c r="B15" i="10"/>
  <c r="C15" i="10" s="1"/>
  <c r="G13" i="10"/>
  <c r="F13" i="10"/>
  <c r="E13" i="10"/>
  <c r="D13" i="10"/>
  <c r="C13" i="10"/>
  <c r="B13" i="10"/>
  <c r="F9" i="10"/>
  <c r="E9" i="10" s="1"/>
  <c r="D9" i="10" s="1"/>
  <c r="C9" i="10" s="1"/>
  <c r="B9" i="10" s="1"/>
  <c r="E2" i="10"/>
  <c r="D2" i="10"/>
  <c r="B27" i="10" l="1"/>
  <c r="C27" i="10" s="1"/>
  <c r="D27" i="10" s="1"/>
  <c r="E27" i="10" s="1"/>
  <c r="F27" i="10" s="1"/>
  <c r="G27" i="10" s="1"/>
  <c r="D15" i="10"/>
  <c r="C28" i="10"/>
  <c r="B28" i="10"/>
  <c r="D28" i="10" l="1"/>
  <c r="E15" i="10"/>
  <c r="E28" i="10" l="1"/>
  <c r="G15" i="10"/>
  <c r="G28" i="10" s="1"/>
  <c r="F15" i="10"/>
  <c r="F28" i="10" s="1"/>
</calcChain>
</file>

<file path=xl/sharedStrings.xml><?xml version="1.0" encoding="utf-8"?>
<sst xmlns="http://schemas.openxmlformats.org/spreadsheetml/2006/main" count="67" uniqueCount="61">
  <si>
    <t>◄◄ NEM SZERKESZTHETŐ SOR !!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</si>
  <si>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</si>
  <si>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</si>
  <si>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</si>
  <si>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</si>
  <si>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</si>
  <si>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</si>
  <si>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</si>
  <si>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</si>
  <si>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</si>
  <si>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KM-D</t>
  </si>
  <si>
    <t>Munkaprogram</t>
  </si>
  <si>
    <t xml:space="preserve">Dátum:         </t>
  </si>
  <si>
    <t>KM-D-01</t>
  </si>
  <si>
    <t>Főlap</t>
  </si>
  <si>
    <t xml:space="preserve">Készítette:   </t>
  </si>
  <si>
    <t>KM-D-02</t>
  </si>
  <si>
    <t>Főkönyvi egyeztetés</t>
  </si>
  <si>
    <t xml:space="preserve">Ellenőrizte:   </t>
  </si>
  <si>
    <t xml:space="preserve">KM-D-10-1 </t>
  </si>
  <si>
    <t>Állományváltozás</t>
  </si>
  <si>
    <t xml:space="preserve"> </t>
  </si>
  <si>
    <t>KM-D-10-2</t>
  </si>
  <si>
    <t>Fejlesztési t. képzés-felhasználás</t>
  </si>
  <si>
    <t xml:space="preserve">KM-D-10-M </t>
  </si>
  <si>
    <t>Munkalap</t>
  </si>
  <si>
    <t>KM-D-10-E</t>
  </si>
  <si>
    <t>Ellenőrzés</t>
  </si>
  <si>
    <t>FEJLESZTÉSI TARTALÉK KÉPZÉS-FELHASZNÁLÁS</t>
  </si>
  <si>
    <t>Adatok ezer Ft-ban</t>
  </si>
  <si>
    <t>Év</t>
  </si>
  <si>
    <t>KÉPZÉS</t>
  </si>
  <si>
    <t>Könyvvizsgáló:</t>
  </si>
  <si>
    <t>Adózás előtti eredmény</t>
  </si>
  <si>
    <t>Maximális mérték %-a</t>
  </si>
  <si>
    <t>Képzési korlát</t>
  </si>
  <si>
    <t>Képzett összeg</t>
  </si>
  <si>
    <t>Halmozott képzés</t>
  </si>
  <si>
    <t>FELHASZNÁLÁS</t>
  </si>
  <si>
    <t>Felhasználás összesen</t>
  </si>
  <si>
    <t>Halmozott felhasználás</t>
  </si>
  <si>
    <t>Halmozott képzés "-" felhasználás</t>
  </si>
  <si>
    <t>Fel nem használt (fizetendő adó alapja)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</si>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</sst>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8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3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8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2" fillId="0" borderId="0"/>
    <xf numFmtId="0" fontId="12" fillId="0" borderId="0"/>
  </cellStyleXfs>
  <cellXfs count="115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19" fillId="2" borderId="0" xfId="8" applyFont="1" applyFill="1" applyBorder="1" applyAlignment="1">
      <alignment horizontal="left"/>
    </xf>
    <xf numFmtId="0" fontId="4" fillId="2" borderId="0" xfId="8" applyFont="1" applyFill="1" applyBorder="1" applyAlignment="1">
      <alignment horizontal="left"/>
    </xf>
    <xf numFmtId="0" fontId="5" fillId="3" borderId="0" xfId="8" applyFont="1" applyFill="1"/>
    <xf numFmtId="0" fontId="4" fillId="2" borderId="0" xfId="8" applyFont="1" applyFill="1" applyBorder="1" applyAlignment="1">
      <alignment horizontal="center"/>
    </xf>
    <xf numFmtId="0" fontId="5" fillId="2" borderId="0" xfId="8" applyFont="1" applyFill="1" applyBorder="1"/>
    <xf numFmtId="0" fontId="3" fillId="3" borderId="0" xfId="1" applyFont="1" applyFill="1"/>
    <xf numFmtId="0" fontId="20" fillId="3" borderId="0" xfId="9" applyFont="1" applyFill="1" applyAlignment="1" applyProtection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5" fillId="2" borderId="5" xfId="0" applyFont="1" applyFill="1" applyBorder="1"/>
    <xf numFmtId="0" fontId="4" fillId="2" borderId="6" xfId="0" applyFont="1" applyFill="1" applyBorder="1"/>
    <xf numFmtId="0" fontId="5" fillId="2" borderId="0" xfId="0" applyFont="1" applyFill="1"/>
    <xf numFmtId="0" fontId="4" fillId="2" borderId="7" xfId="0" applyFont="1" applyFill="1" applyBorder="1"/>
    <xf numFmtId="0" fontId="4" fillId="2" borderId="6" xfId="0" applyFont="1" applyFill="1" applyBorder="1" applyAlignment="1">
      <alignment horizontal="left"/>
    </xf>
    <xf numFmtId="0" fontId="5" fillId="2" borderId="8" xfId="0" applyFont="1" applyFill="1" applyBorder="1"/>
    <xf numFmtId="0" fontId="5" fillId="3" borderId="0" xfId="0" applyFont="1" applyFill="1"/>
    <xf numFmtId="0" fontId="4" fillId="6" borderId="0" xfId="0" applyFont="1" applyFill="1" applyAlignment="1">
      <alignment horizontal="center"/>
    </xf>
    <xf numFmtId="0" fontId="4" fillId="0" borderId="0" xfId="10" applyFont="1" applyFill="1"/>
    <xf numFmtId="0" fontId="5" fillId="2" borderId="0" xfId="0" applyFont="1" applyFill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1" fillId="2" borderId="0" xfId="8" applyFont="1" applyFill="1" applyBorder="1"/>
    <xf numFmtId="0" fontId="5" fillId="2" borderId="0" xfId="8" applyFont="1" applyFill="1" applyBorder="1" applyAlignment="1">
      <alignment horizontal="right"/>
    </xf>
    <xf numFmtId="0" fontId="4" fillId="2" borderId="16" xfId="8" applyFont="1" applyFill="1" applyBorder="1" applyAlignment="1">
      <alignment horizontal="center" vertical="top" wrapText="1"/>
    </xf>
    <xf numFmtId="0" fontId="4" fillId="0" borderId="9" xfId="8" applyFont="1" applyFill="1" applyBorder="1" applyAlignment="1">
      <alignment horizontal="center" vertical="top"/>
    </xf>
    <xf numFmtId="0" fontId="4" fillId="0" borderId="10" xfId="8" applyFont="1" applyFill="1" applyBorder="1" applyAlignment="1">
      <alignment horizontal="center" vertical="top"/>
    </xf>
    <xf numFmtId="0" fontId="4" fillId="2" borderId="11" xfId="8" applyFont="1" applyFill="1" applyBorder="1" applyAlignment="1">
      <alignment horizontal="left" vertical="top" wrapText="1"/>
    </xf>
    <xf numFmtId="9" fontId="5" fillId="2" borderId="4" xfId="8" applyNumberFormat="1" applyFont="1" applyFill="1" applyBorder="1" applyAlignment="1">
      <alignment horizontal="center"/>
    </xf>
    <xf numFmtId="9" fontId="5" fillId="2" borderId="12" xfId="8" applyNumberFormat="1" applyFont="1" applyFill="1" applyBorder="1" applyAlignment="1">
      <alignment horizontal="center"/>
    </xf>
    <xf numFmtId="0" fontId="4" fillId="2" borderId="13" xfId="8" applyFont="1" applyFill="1" applyBorder="1" applyAlignment="1">
      <alignment horizontal="left" vertical="top" wrapText="1"/>
    </xf>
    <xf numFmtId="164" fontId="5" fillId="4" borderId="1" xfId="8" applyNumberFormat="1" applyFont="1" applyFill="1" applyBorder="1"/>
    <xf numFmtId="164" fontId="5" fillId="4" borderId="3" xfId="8" applyNumberFormat="1" applyFont="1" applyFill="1" applyBorder="1"/>
    <xf numFmtId="164" fontId="5" fillId="4" borderId="14" xfId="8" applyNumberFormat="1" applyFont="1" applyFill="1" applyBorder="1"/>
    <xf numFmtId="9" fontId="5" fillId="0" borderId="1" xfId="8" applyNumberFormat="1" applyFont="1" applyFill="1" applyBorder="1" applyAlignment="1">
      <alignment horizontal="center"/>
    </xf>
    <xf numFmtId="9" fontId="5" fillId="0" borderId="14" xfId="8" applyNumberFormat="1" applyFont="1" applyFill="1" applyBorder="1" applyAlignment="1">
      <alignment horizontal="center"/>
    </xf>
    <xf numFmtId="9" fontId="5" fillId="2" borderId="1" xfId="8" applyNumberFormat="1" applyFont="1" applyFill="1" applyBorder="1" applyAlignment="1">
      <alignment horizontal="center"/>
    </xf>
    <xf numFmtId="9" fontId="5" fillId="2" borderId="14" xfId="8" applyNumberFormat="1" applyFont="1" applyFill="1" applyBorder="1" applyAlignment="1">
      <alignment horizontal="center"/>
    </xf>
    <xf numFmtId="0" fontId="4" fillId="2" borderId="17" xfId="8" applyFont="1" applyFill="1" applyBorder="1" applyAlignment="1">
      <alignment horizontal="left" vertical="top" wrapText="1"/>
    </xf>
    <xf numFmtId="164" fontId="5" fillId="4" borderId="18" xfId="8" applyNumberFormat="1" applyFont="1" applyFill="1" applyBorder="1"/>
    <xf numFmtId="164" fontId="5" fillId="4" borderId="19" xfId="8" applyNumberFormat="1" applyFont="1" applyFill="1" applyBorder="1"/>
    <xf numFmtId="164" fontId="5" fillId="4" borderId="20" xfId="8" applyNumberFormat="1" applyFont="1" applyFill="1" applyBorder="1"/>
    <xf numFmtId="0" fontId="4" fillId="2" borderId="21" xfId="8" applyFont="1" applyFill="1" applyBorder="1" applyAlignment="1">
      <alignment horizontal="left" vertical="top" wrapText="1"/>
    </xf>
    <xf numFmtId="164" fontId="5" fillId="0" borderId="18" xfId="8" applyNumberFormat="1" applyFont="1" applyFill="1" applyBorder="1"/>
    <xf numFmtId="164" fontId="5" fillId="0" borderId="20" xfId="8" applyNumberFormat="1" applyFont="1" applyFill="1" applyBorder="1"/>
    <xf numFmtId="0" fontId="4" fillId="2" borderId="13" xfId="8" applyFont="1" applyFill="1" applyBorder="1" applyAlignment="1">
      <alignment horizontal="center" vertical="top" wrapText="1"/>
    </xf>
    <xf numFmtId="164" fontId="5" fillId="7" borderId="1" xfId="8" applyNumberFormat="1" applyFont="1" applyFill="1" applyBorder="1"/>
    <xf numFmtId="164" fontId="5" fillId="7" borderId="3" xfId="8" applyNumberFormat="1" applyFont="1" applyFill="1" applyBorder="1"/>
    <xf numFmtId="164" fontId="5" fillId="7" borderId="14" xfId="8" applyNumberFormat="1" applyFont="1" applyFill="1" applyBorder="1"/>
    <xf numFmtId="0" fontId="4" fillId="0" borderId="13" xfId="8" applyFont="1" applyFill="1" applyBorder="1"/>
    <xf numFmtId="164" fontId="5" fillId="0" borderId="1" xfId="8" applyNumberFormat="1" applyFont="1" applyFill="1" applyBorder="1"/>
    <xf numFmtId="164" fontId="5" fillId="0" borderId="14" xfId="8" applyNumberFormat="1" applyFont="1" applyFill="1" applyBorder="1"/>
    <xf numFmtId="0" fontId="4" fillId="0" borderId="17" xfId="8" applyFont="1" applyFill="1" applyBorder="1"/>
    <xf numFmtId="0" fontId="4" fillId="0" borderId="22" xfId="8" applyFont="1" applyFill="1" applyBorder="1"/>
    <xf numFmtId="164" fontId="5" fillId="0" borderId="23" xfId="8" applyNumberFormat="1" applyFont="1" applyFill="1" applyBorder="1"/>
    <xf numFmtId="164" fontId="5" fillId="0" borderId="15" xfId="8" applyNumberFormat="1" applyFont="1" applyFill="1" applyBorder="1"/>
    <xf numFmtId="0" fontId="4" fillId="0" borderId="0" xfId="8" applyFont="1" applyFill="1" applyBorder="1"/>
    <xf numFmtId="164" fontId="5" fillId="0" borderId="0" xfId="8" applyNumberFormat="1" applyFont="1" applyFill="1" applyBorder="1"/>
    <xf numFmtId="0" fontId="24" fillId="0" borderId="0" xfId="12" applyFont="1"/>
    <xf numFmtId="0" fontId="24" fillId="5" borderId="0" xfId="12" applyFont="1" applyFill="1" applyAlignment="1">
      <alignment horizontal="center" vertical="top" wrapText="1"/>
    </xf>
    <xf numFmtId="0" fontId="25" fillId="0" borderId="0" xfId="12" applyFont="1"/>
    <xf numFmtId="0" fontId="15" fillId="4" borderId="0" xfId="12" applyFont="1" applyFill="1"/>
    <xf numFmtId="0" fontId="24" fillId="5" borderId="0" xfId="12" applyFont="1" applyFill="1" applyAlignment="1">
      <alignment horizontal="right"/>
    </xf>
    <xf numFmtId="0" fontId="14" fillId="5" borderId="0" xfId="12" applyFont="1" applyFill="1" applyAlignment="1">
      <alignment horizontal="center"/>
    </xf>
    <xf numFmtId="14" fontId="14" fillId="0" borderId="0" xfId="12" applyNumberFormat="1" applyFont="1" applyAlignment="1">
      <alignment horizontal="center" vertical="top" wrapText="1"/>
    </xf>
    <xf numFmtId="0" fontId="2" fillId="4" borderId="0" xfId="12" applyFont="1" applyFill="1"/>
    <xf numFmtId="0" fontId="19" fillId="5" borderId="2" xfId="12" applyFont="1" applyFill="1" applyBorder="1" applyAlignment="1">
      <alignment horizontal="left" vertical="top"/>
    </xf>
    <xf numFmtId="166" fontId="19" fillId="0" borderId="2" xfId="12" applyNumberFormat="1" applyFont="1" applyBorder="1" applyAlignment="1">
      <alignment horizontal="left" vertical="top" wrapText="1"/>
    </xf>
    <xf numFmtId="0" fontId="19" fillId="5" borderId="2" xfId="12" applyFont="1" applyFill="1" applyBorder="1" applyAlignment="1">
      <alignment horizontal="center" vertical="top"/>
    </xf>
    <xf numFmtId="0" fontId="15" fillId="0" borderId="0" xfId="12" applyFont="1"/>
    <xf numFmtId="0" fontId="2" fillId="4" borderId="24" xfId="12" applyFont="1" applyFill="1" applyBorder="1" applyAlignment="1" applyProtection="1">
      <alignment horizontal="center"/>
      <protection locked="0" hidden="1"/>
    </xf>
    <xf numFmtId="0" fontId="15" fillId="4" borderId="0" xfId="12" applyFont="1" applyFill="1" applyAlignment="1">
      <alignment horizontal="left"/>
    </xf>
    <xf numFmtId="166" fontId="19" fillId="4" borderId="2" xfId="12" applyNumberFormat="1" applyFont="1" applyFill="1" applyBorder="1" applyAlignment="1">
      <alignment horizontal="left"/>
    </xf>
    <xf numFmtId="166" fontId="14" fillId="0" borderId="2" xfId="12" applyNumberFormat="1" applyFont="1" applyBorder="1" applyAlignment="1">
      <alignment horizontal="right"/>
    </xf>
    <xf numFmtId="0" fontId="14" fillId="0" borderId="0" xfId="12" applyFont="1" applyAlignment="1">
      <alignment horizontal="left"/>
    </xf>
    <xf numFmtId="0" fontId="14" fillId="0" borderId="0" xfId="12" applyFont="1"/>
    <xf numFmtId="0" fontId="19" fillId="0" borderId="2" xfId="12" applyFont="1" applyBorder="1" applyAlignment="1">
      <alignment horizontal="left" vertical="top"/>
    </xf>
    <xf numFmtId="166" fontId="26" fillId="4" borderId="2" xfId="12" applyNumberFormat="1" applyFont="1" applyFill="1" applyBorder="1" applyAlignment="1">
      <alignment horizontal="left"/>
    </xf>
    <xf numFmtId="166" fontId="14" fillId="0" borderId="0" xfId="12" applyNumberFormat="1" applyFont="1" applyAlignment="1">
      <alignment horizontal="center"/>
    </xf>
    <xf numFmtId="0" fontId="19" fillId="5" borderId="0" xfId="12" applyFont="1" applyFill="1" applyAlignment="1">
      <alignment horizontal="left"/>
    </xf>
    <xf numFmtId="0" fontId="19" fillId="0" borderId="0" xfId="12" applyFont="1" applyAlignment="1">
      <alignment horizontal="left"/>
    </xf>
    <xf numFmtId="166" fontId="14" fillId="0" borderId="0" xfId="12" applyNumberFormat="1" applyFont="1" applyAlignment="1">
      <alignment horizontal="center" wrapText="1"/>
    </xf>
    <xf numFmtId="0" fontId="19" fillId="5" borderId="0" xfId="12" applyFont="1" applyFill="1" applyAlignment="1">
      <alignment horizontal="left" vertical="center"/>
    </xf>
    <xf numFmtId="0" fontId="14" fillId="5" borderId="0" xfId="12" applyFont="1" applyFill="1" applyAlignment="1">
      <alignment vertical="top"/>
    </xf>
    <xf numFmtId="0" fontId="23" fillId="0" borderId="0" xfId="12" applyFont="1" applyAlignment="1">
      <alignment vertical="top" wrapText="1"/>
    </xf>
    <xf numFmtId="0" fontId="19" fillId="0" borderId="0" xfId="12" applyFont="1"/>
    <xf numFmtId="0" fontId="2" fillId="5" borderId="0" xfId="12" applyFont="1" applyFill="1" applyAlignment="1">
      <alignment wrapText="1"/>
    </xf>
    <xf numFmtId="0" fontId="27" fillId="0" borderId="0" xfId="12" applyFont="1" applyAlignment="1">
      <alignment horizontal="justify" vertical="top"/>
    </xf>
    <xf numFmtId="0" fontId="27" fillId="4" borderId="0" xfId="12" applyFont="1" applyFill="1" applyAlignment="1">
      <alignment horizontal="justify" vertical="top" wrapText="1"/>
    </xf>
    <xf numFmtId="0" fontId="19" fillId="0" borderId="0" xfId="12" applyFont="1" applyAlignment="1">
      <alignment horizontal="left" vertical="center"/>
    </xf>
    <xf numFmtId="0" fontId="2" fillId="5" borderId="0" xfId="12" applyFont="1" applyFill="1" applyAlignment="1">
      <alignment vertical="center" wrapText="1"/>
    </xf>
    <xf numFmtId="166" fontId="16" fillId="0" borderId="0" xfId="12" applyNumberFormat="1" applyFont="1" applyAlignment="1">
      <alignment horizontal="left" vertical="top"/>
    </xf>
    <xf numFmtId="0" fontId="2" fillId="5" borderId="0" xfId="12" applyFont="1" applyFill="1" applyAlignment="1">
      <alignment vertical="center"/>
    </xf>
    <xf numFmtId="164" fontId="15" fillId="5" borderId="2" xfId="12" applyNumberFormat="1" applyFont="1" applyFill="1" applyBorder="1" applyAlignment="1">
      <alignment vertical="top" wrapText="1"/>
    </xf>
    <xf numFmtId="0" fontId="15" fillId="5" borderId="2" xfId="12" applyFont="1" applyFill="1" applyBorder="1" applyAlignment="1">
      <alignment horizontal="left" vertical="top" wrapText="1"/>
    </xf>
    <xf numFmtId="0" fontId="15" fillId="4" borderId="0" xfId="12" applyFont="1" applyFill="1" applyAlignment="1">
      <alignment vertical="top" wrapText="1"/>
    </xf>
    <xf numFmtId="166" fontId="14" fillId="0" borderId="25" xfId="12" applyNumberFormat="1" applyFont="1" applyBorder="1" applyAlignment="1">
      <alignment horizontal="center"/>
    </xf>
    <xf numFmtId="166" fontId="14" fillId="0" borderId="26" xfId="12" applyNumberFormat="1" applyFont="1" applyBorder="1" applyAlignment="1">
      <alignment horizontal="center"/>
    </xf>
  </cellXfs>
  <cellStyles count="13">
    <cellStyle name="Hivatkozás" xfId="9" builtinId="8"/>
    <cellStyle name="Normál" xfId="0" builtinId="0"/>
    <cellStyle name="Normál 10" xfId="2" xr:uid="{00000000-0005-0000-0000-000002000000}"/>
    <cellStyle name="Normál 2" xfId="6" xr:uid="{00000000-0005-0000-0000-000003000000}"/>
    <cellStyle name="Normál 2 2" xfId="1" xr:uid="{00000000-0005-0000-0000-000004000000}"/>
    <cellStyle name="Normál 2 5_JAVÍTÁS KM-AII_2011_Targyi_eszkozok" xfId="4" xr:uid="{00000000-0005-0000-0000-000005000000}"/>
    <cellStyle name="Normál 2_JAVÍTÁS KM-AII_2011_Targyi_eszkozok" xfId="5" xr:uid="{00000000-0005-0000-0000-000006000000}"/>
    <cellStyle name="Normál 3" xfId="7" xr:uid="{00000000-0005-0000-0000-000007000000}"/>
    <cellStyle name="Normál 4" xfId="11" xr:uid="{00000000-0005-0000-0000-000008000000}"/>
    <cellStyle name="Normál 5" xfId="3" xr:uid="{00000000-0005-0000-0000-000009000000}"/>
    <cellStyle name="Normál 6" xfId="12" xr:uid="{56BC971D-8F6F-4ECD-9702-1DFAE83C88CB}"/>
    <cellStyle name="Normál_Leltár összesítők" xfId="8" xr:uid="{00000000-0005-0000-0000-00000A000000}"/>
    <cellStyle name="Normál_Munka1" xfId="10" xr:uid="{00000000-0005-0000-0000-00000B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7328-A09A-4A1A-A9F1-19FB61EFB3A4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8" customWidth="1"/>
    <col min="2" max="2" width="70" style="112" customWidth="1"/>
    <col min="3" max="6" width="13.5" style="78" customWidth="1"/>
    <col min="7" max="8" width="9" style="78" customWidth="1"/>
    <col min="9" max="9" width="11.5" style="78" bestFit="1" customWidth="1"/>
    <col min="10" max="29" width="9" style="78" customWidth="1"/>
    <col min="30" max="16384" width="9" style="78"/>
  </cols>
  <sheetData>
    <row r="1" spans="1:11" ht="18.75" x14ac:dyDescent="0.3">
      <c r="A1" s="75" t="s">
        <v>44</v>
      </c>
      <c r="B1" s="76" t="s">
        <v>4</v>
      </c>
      <c r="C1" s="77"/>
      <c r="D1" s="77"/>
      <c r="E1" s="77"/>
      <c r="F1" s="77"/>
    </row>
    <row r="2" spans="1:11" ht="18.75" x14ac:dyDescent="0.3">
      <c r="A2" s="77"/>
      <c r="B2" s="79"/>
      <c r="C2" s="77"/>
      <c r="D2" s="77"/>
      <c r="E2" s="77"/>
      <c r="F2" s="77"/>
    </row>
    <row r="3" spans="1:11" ht="18.75" x14ac:dyDescent="0.3">
      <c r="A3" s="75" t="s">
        <v>45</v>
      </c>
      <c r="B3" s="77"/>
      <c r="C3" s="80" t="s">
        <v>6</v>
      </c>
      <c r="D3" s="81" t="str">
        <f>IF(Alapa!F12=0,"",Alapa!F12)</f>
        <v/>
      </c>
      <c r="E3" s="77"/>
      <c r="F3" s="77"/>
      <c r="H3" s="82" t="s">
        <v>1</v>
      </c>
      <c r="I3" s="78" t="s">
        <v>46</v>
      </c>
    </row>
    <row r="4" spans="1:11" ht="16.5" customHeight="1" x14ac:dyDescent="0.3">
      <c r="A4" s="83" t="s">
        <v>5</v>
      </c>
      <c r="B4" s="84">
        <f>Alapa!C17</f>
        <v>0</v>
      </c>
      <c r="C4" s="85" t="s">
        <v>47</v>
      </c>
      <c r="D4" s="85" t="s">
        <v>48</v>
      </c>
      <c r="E4" s="86"/>
      <c r="F4" s="86"/>
      <c r="H4" s="87">
        <v>1</v>
      </c>
      <c r="I4" s="88" t="str">
        <f>IF(Alapa!F2=0,"",Alapa!F2)</f>
        <v/>
      </c>
      <c r="J4" s="88" t="str">
        <f>IF(Alapa!G2=0,"",Alapa!G2)</f>
        <v/>
      </c>
      <c r="K4" s="88" t="str">
        <f>IF(Alapa!H2=0,"",Alapa!H2)</f>
        <v/>
      </c>
    </row>
    <row r="5" spans="1:11" ht="16.5" customHeight="1" x14ac:dyDescent="0.3">
      <c r="A5" s="83" t="s">
        <v>49</v>
      </c>
      <c r="B5" s="89">
        <f>Alapa!C15</f>
        <v>0</v>
      </c>
      <c r="C5" s="90"/>
      <c r="D5" s="90"/>
      <c r="E5" s="91" t="s">
        <v>50</v>
      </c>
      <c r="F5" s="86"/>
      <c r="I5" s="88" t="str">
        <f>IF(Alapa!F3=0,"",Alapa!F3)</f>
        <v/>
      </c>
      <c r="J5" s="88" t="str">
        <f>IF(Alapa!G3=0,"",Alapa!G3)</f>
        <v/>
      </c>
      <c r="K5" s="88" t="str">
        <f>IF(Alapa!H3=0,"",Alapa!H3)</f>
        <v/>
      </c>
    </row>
    <row r="6" spans="1:11" ht="16.5" customHeight="1" x14ac:dyDescent="0.3">
      <c r="A6" s="83" t="s">
        <v>1</v>
      </c>
      <c r="B6" s="84" t="str">
        <f>IFERROR(VLOOKUP(H4,Alapa!$G$2:$H$22,2,FALSE),"")</f>
        <v/>
      </c>
      <c r="C6" s="113"/>
      <c r="D6" s="114"/>
      <c r="E6" s="92" t="s">
        <v>51</v>
      </c>
      <c r="F6" s="86"/>
      <c r="I6" s="88" t="str">
        <f>IF(Alapa!F4=0,"",Alapa!F4)</f>
        <v/>
      </c>
      <c r="J6" s="88" t="str">
        <f>IF(Alapa!G4=0,"",Alapa!G4)</f>
        <v/>
      </c>
      <c r="K6" s="88" t="str">
        <f>IF(Alapa!H4=0,"",Alapa!H4)</f>
        <v/>
      </c>
    </row>
    <row r="7" spans="1:11" ht="16.5" customHeight="1" x14ac:dyDescent="0.3">
      <c r="A7" s="93" t="s">
        <v>52</v>
      </c>
      <c r="B7" s="84" t="str">
        <f>IF(Alapa!O2=0,"",Alapa!O2)</f>
        <v/>
      </c>
      <c r="C7" s="90"/>
      <c r="D7" s="90"/>
      <c r="E7" s="91" t="s">
        <v>53</v>
      </c>
      <c r="F7" s="86"/>
    </row>
    <row r="8" spans="1:11" ht="16.5" customHeight="1" x14ac:dyDescent="0.3">
      <c r="A8" s="83" t="s">
        <v>54</v>
      </c>
      <c r="B8" s="94"/>
      <c r="C8" s="90"/>
      <c r="D8" s="90"/>
      <c r="E8" s="91" t="s">
        <v>55</v>
      </c>
      <c r="F8" s="86"/>
    </row>
    <row r="9" spans="1:11" ht="16.5" customHeight="1" x14ac:dyDescent="0.3">
      <c r="A9" s="83" t="s">
        <v>56</v>
      </c>
      <c r="B9" s="84" t="str">
        <f>IF(Alapa!N2=0,"",Alapa!N2)</f>
        <v/>
      </c>
      <c r="C9" s="90"/>
      <c r="D9" s="90"/>
      <c r="E9" s="91" t="s">
        <v>57</v>
      </c>
      <c r="F9" s="86"/>
    </row>
    <row r="10" spans="1:11" x14ac:dyDescent="0.3">
      <c r="A10" s="95"/>
      <c r="B10" s="96" t="s">
        <v>58</v>
      </c>
      <c r="C10" s="86"/>
      <c r="D10" s="86"/>
      <c r="E10" s="86"/>
      <c r="F10" s="86"/>
    </row>
    <row r="11" spans="1:11" x14ac:dyDescent="0.3">
      <c r="A11" s="95"/>
      <c r="B11" s="96" t="s">
        <v>43</v>
      </c>
      <c r="C11" s="86"/>
      <c r="D11" s="86"/>
      <c r="E11" s="97"/>
      <c r="F11" s="86"/>
    </row>
    <row r="12" spans="1:11" x14ac:dyDescent="0.3">
      <c r="A12" s="98"/>
      <c r="B12" s="99" t="s">
        <v>59</v>
      </c>
      <c r="C12" s="86"/>
      <c r="D12" s="86"/>
      <c r="E12" s="97"/>
      <c r="F12" s="86"/>
    </row>
    <row r="13" spans="1:11" ht="16.5" customHeight="1" x14ac:dyDescent="0.3">
      <c r="A13" s="100" t="s">
        <v>7</v>
      </c>
      <c r="B13" s="101" t="s">
        <v>60</v>
      </c>
      <c r="C13" s="86"/>
      <c r="D13" s="86"/>
      <c r="E13" s="91"/>
      <c r="F13" s="86"/>
    </row>
    <row r="14" spans="1:11" ht="16.5" customHeight="1" x14ac:dyDescent="0.3">
      <c r="A14" s="100" t="s">
        <v>8</v>
      </c>
      <c r="B14" s="101" t="s">
        <v>60</v>
      </c>
      <c r="C14" s="86"/>
      <c r="D14" s="86"/>
      <c r="E14" s="91"/>
      <c r="F14" s="86"/>
    </row>
    <row r="15" spans="1:11" ht="16.5" customHeight="1" x14ac:dyDescent="0.3">
      <c r="A15" s="100" t="s">
        <v>9</v>
      </c>
      <c r="B15" s="101" t="s">
        <v>60</v>
      </c>
      <c r="C15" s="86"/>
      <c r="D15" s="86"/>
      <c r="E15" s="86"/>
      <c r="F15" s="86"/>
    </row>
    <row r="16" spans="1:11" ht="16.5" customHeight="1" x14ac:dyDescent="0.3">
      <c r="A16" s="102" t="s">
        <v>2</v>
      </c>
      <c r="B16" s="103"/>
      <c r="C16" s="86"/>
      <c r="D16" s="86"/>
      <c r="E16" s="86"/>
      <c r="F16" s="86"/>
    </row>
    <row r="17" spans="1:6" x14ac:dyDescent="0.3">
      <c r="A17" s="104"/>
      <c r="B17" s="105"/>
      <c r="C17" s="86"/>
      <c r="D17" s="86"/>
      <c r="E17" s="86"/>
      <c r="F17" s="86"/>
    </row>
    <row r="18" spans="1:6" ht="16.5" customHeight="1" x14ac:dyDescent="0.3">
      <c r="A18" s="106" t="s">
        <v>3</v>
      </c>
      <c r="B18" s="107"/>
      <c r="C18" s="86"/>
      <c r="D18" s="86"/>
      <c r="E18" s="86"/>
      <c r="F18" s="86"/>
    </row>
    <row r="19" spans="1:6" x14ac:dyDescent="0.3">
      <c r="A19" s="104"/>
      <c r="B19" s="105"/>
      <c r="C19" s="86"/>
      <c r="D19" s="86"/>
      <c r="E19" s="86"/>
      <c r="F19" s="86"/>
    </row>
    <row r="20" spans="1:6" ht="16.5" customHeight="1" x14ac:dyDescent="0.3">
      <c r="A20" s="108">
        <f>Alapa!U95</f>
        <v>0</v>
      </c>
      <c r="B20" s="109"/>
      <c r="C20" s="86"/>
      <c r="D20" s="86"/>
      <c r="E20" s="86"/>
      <c r="F20" s="86"/>
    </row>
    <row r="21" spans="1:6" x14ac:dyDescent="0.3">
      <c r="A21" s="110"/>
      <c r="B21" s="111"/>
      <c r="C21" s="110"/>
      <c r="D21" s="110"/>
      <c r="E21" s="110"/>
      <c r="F21" s="110"/>
    </row>
    <row r="22" spans="1:6" ht="16.5" customHeight="1" x14ac:dyDescent="0.3">
      <c r="A22" s="110"/>
      <c r="B22" s="111"/>
      <c r="C22" s="110"/>
      <c r="D22" s="110"/>
      <c r="E22" s="110"/>
      <c r="F22" s="110"/>
    </row>
    <row r="23" spans="1:6" x14ac:dyDescent="0.3">
      <c r="A23" s="110"/>
      <c r="B23" s="111"/>
      <c r="C23" s="110"/>
      <c r="D23" s="110"/>
      <c r="E23" s="110"/>
      <c r="F23" s="110"/>
    </row>
    <row r="24" spans="1:6" ht="16.5" customHeight="1" x14ac:dyDescent="0.3">
      <c r="A24" s="110"/>
      <c r="B24" s="111"/>
      <c r="C24" s="110"/>
      <c r="D24" s="110"/>
      <c r="E24" s="110"/>
      <c r="F24" s="110"/>
    </row>
    <row r="25" spans="1:6" ht="16.5" customHeight="1" x14ac:dyDescent="0.3">
      <c r="A25" s="110"/>
      <c r="B25" s="111"/>
      <c r="C25" s="110"/>
      <c r="D25" s="110"/>
      <c r="E25" s="110"/>
      <c r="F25" s="110"/>
    </row>
    <row r="26" spans="1:6" ht="16.5" customHeight="1" x14ac:dyDescent="0.3">
      <c r="A26" s="110"/>
      <c r="B26" s="111"/>
      <c r="C26" s="110"/>
      <c r="D26" s="110"/>
      <c r="E26" s="110"/>
      <c r="F26" s="110"/>
    </row>
    <row r="27" spans="1:6" ht="16.5" customHeight="1" x14ac:dyDescent="0.3">
      <c r="A27" s="110"/>
      <c r="B27" s="111"/>
      <c r="C27" s="110"/>
      <c r="D27" s="110"/>
      <c r="E27" s="110"/>
      <c r="F27" s="110"/>
    </row>
    <row r="28" spans="1:6" ht="16.5" customHeight="1" x14ac:dyDescent="0.3">
      <c r="A28" s="110"/>
      <c r="B28" s="111"/>
      <c r="C28" s="110"/>
      <c r="D28" s="110"/>
      <c r="E28" s="110"/>
      <c r="F28" s="110"/>
    </row>
    <row r="29" spans="1:6" ht="16.5" customHeight="1" x14ac:dyDescent="0.3">
      <c r="A29" s="110"/>
      <c r="B29" s="111"/>
      <c r="C29" s="110"/>
      <c r="D29" s="110"/>
      <c r="E29" s="110"/>
      <c r="F29" s="110"/>
    </row>
    <row r="30" spans="1:6" ht="16.5" customHeight="1" x14ac:dyDescent="0.3">
      <c r="A30" s="110"/>
      <c r="B30" s="111"/>
      <c r="C30" s="110"/>
      <c r="D30" s="110"/>
      <c r="E30" s="110"/>
      <c r="F30" s="110"/>
    </row>
    <row r="31" spans="1:6" ht="16.5" customHeight="1" x14ac:dyDescent="0.3">
      <c r="A31" s="110"/>
      <c r="B31" s="111"/>
      <c r="C31" s="110"/>
      <c r="D31" s="110"/>
      <c r="E31" s="110"/>
      <c r="F31" s="110"/>
    </row>
    <row r="32" spans="1:6" ht="16.5" customHeight="1" x14ac:dyDescent="0.3">
      <c r="A32" s="110"/>
      <c r="B32" s="111"/>
      <c r="C32" s="110"/>
      <c r="D32" s="110"/>
      <c r="E32" s="110"/>
      <c r="F32" s="110"/>
    </row>
    <row r="33" spans="1:6" ht="16.5" customHeight="1" x14ac:dyDescent="0.3">
      <c r="A33" s="110"/>
      <c r="B33" s="111"/>
      <c r="C33" s="110"/>
      <c r="D33" s="110"/>
      <c r="E33" s="110"/>
      <c r="F33" s="110"/>
    </row>
    <row r="34" spans="1:6" x14ac:dyDescent="0.3">
      <c r="A34" s="110"/>
      <c r="B34" s="111"/>
      <c r="C34" s="110"/>
      <c r="D34" s="110"/>
      <c r="E34" s="110"/>
      <c r="F34" s="110"/>
    </row>
    <row r="35" spans="1:6" x14ac:dyDescent="0.3">
      <c r="A35" s="110"/>
      <c r="B35" s="111"/>
      <c r="C35" s="110"/>
      <c r="D35" s="110"/>
      <c r="E35" s="110"/>
      <c r="F35" s="110"/>
    </row>
    <row r="36" spans="1:6" x14ac:dyDescent="0.3">
      <c r="A36" s="110"/>
      <c r="B36" s="111"/>
      <c r="C36" s="110"/>
      <c r="D36" s="110"/>
      <c r="E36" s="110"/>
      <c r="F36" s="110"/>
    </row>
    <row r="37" spans="1:6" x14ac:dyDescent="0.3">
      <c r="A37" s="110"/>
      <c r="B37" s="111"/>
      <c r="C37" s="110"/>
      <c r="D37" s="110"/>
      <c r="E37" s="110"/>
      <c r="F37" s="110"/>
    </row>
    <row r="38" spans="1:6" x14ac:dyDescent="0.3">
      <c r="A38" s="110"/>
      <c r="B38" s="111"/>
      <c r="C38" s="110"/>
      <c r="D38" s="110"/>
      <c r="E38" s="110"/>
      <c r="F38" s="110"/>
    </row>
    <row r="39" spans="1:6" x14ac:dyDescent="0.3">
      <c r="A39" s="110"/>
      <c r="B39" s="111"/>
      <c r="C39" s="110"/>
      <c r="D39" s="110"/>
      <c r="E39" s="110"/>
      <c r="F39" s="110"/>
    </row>
    <row r="40" spans="1:6" x14ac:dyDescent="0.3">
      <c r="A40" s="110"/>
      <c r="B40" s="111"/>
      <c r="C40" s="110"/>
      <c r="D40" s="110"/>
      <c r="E40" s="110"/>
      <c r="F40" s="110"/>
    </row>
    <row r="41" spans="1:6" x14ac:dyDescent="0.3">
      <c r="A41" s="110"/>
      <c r="B41" s="111"/>
      <c r="C41" s="110"/>
      <c r="D41" s="110"/>
      <c r="E41" s="110"/>
      <c r="F41" s="110"/>
    </row>
    <row r="42" spans="1:6" x14ac:dyDescent="0.3">
      <c r="A42" s="110"/>
      <c r="B42" s="111"/>
      <c r="C42" s="110"/>
      <c r="D42" s="110"/>
      <c r="E42" s="110"/>
      <c r="F42" s="110"/>
    </row>
    <row r="43" spans="1:6" x14ac:dyDescent="0.3">
      <c r="A43" s="110"/>
      <c r="B43" s="111"/>
      <c r="C43" s="110"/>
      <c r="D43" s="110"/>
      <c r="E43" s="110"/>
      <c r="F43" s="110"/>
    </row>
    <row r="48" spans="1:6" s="82" customFormat="1" x14ac:dyDescent="0.3">
      <c r="C48" s="78"/>
      <c r="D48" s="78"/>
      <c r="E48" s="78"/>
      <c r="F48" s="78"/>
    </row>
    <row r="49" spans="1:6" s="82" customFormat="1" x14ac:dyDescent="0.3">
      <c r="A49" s="78"/>
      <c r="B49" s="78"/>
      <c r="C49" s="78"/>
      <c r="D49" s="78"/>
      <c r="E49" s="78"/>
      <c r="F49" s="78"/>
    </row>
    <row r="50" spans="1:6" s="82" customFormat="1" x14ac:dyDescent="0.3">
      <c r="A50" s="78"/>
      <c r="B50" s="78"/>
      <c r="C50" s="78"/>
      <c r="D50" s="78"/>
      <c r="E50" s="78"/>
      <c r="F50" s="78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showGridLines="0" zoomScaleNormal="100" workbookViewId="0"/>
  </sheetViews>
  <sheetFormatPr defaultRowHeight="12.75" x14ac:dyDescent="0.2"/>
  <cols>
    <col min="1" max="1" width="26.125" style="13" customWidth="1"/>
    <col min="2" max="9" width="9.25" style="13" customWidth="1"/>
    <col min="10" max="16" width="9" style="13" customWidth="1"/>
    <col min="17" max="17" width="11.75" style="13" customWidth="1"/>
    <col min="18" max="18" width="11.375" style="13" customWidth="1"/>
    <col min="19" max="16384" width="9" style="13"/>
  </cols>
  <sheetData>
    <row r="1" spans="1:9" ht="16.5" x14ac:dyDescent="0.3">
      <c r="A1" s="11" t="s">
        <v>22</v>
      </c>
      <c r="B1" s="11"/>
      <c r="C1" s="11"/>
      <c r="D1" s="12"/>
      <c r="E1" s="12"/>
      <c r="F1" s="12"/>
      <c r="G1" s="12"/>
    </row>
    <row r="2" spans="1:9" ht="15.75" x14ac:dyDescent="0.25">
      <c r="A2" s="14"/>
      <c r="B2" s="14"/>
      <c r="C2" s="14"/>
      <c r="D2" s="39">
        <f>A32</f>
        <v>0</v>
      </c>
      <c r="E2" s="39">
        <f>A34</f>
        <v>0</v>
      </c>
      <c r="F2" s="15"/>
      <c r="G2" s="15"/>
      <c r="H2" s="16" t="s">
        <v>0</v>
      </c>
    </row>
    <row r="3" spans="1:9" ht="16.5" x14ac:dyDescent="0.3">
      <c r="A3" s="11" t="s">
        <v>28</v>
      </c>
      <c r="B3" s="11"/>
      <c r="C3" s="11"/>
      <c r="D3" s="15"/>
      <c r="E3" s="15"/>
      <c r="F3" s="15"/>
      <c r="G3" s="15"/>
      <c r="H3" s="17" t="s">
        <v>10</v>
      </c>
      <c r="I3" s="1" t="s">
        <v>11</v>
      </c>
    </row>
    <row r="4" spans="1:9" ht="16.5" x14ac:dyDescent="0.3">
      <c r="A4" s="18" t="str">
        <f>"Ügyfél:   "&amp;Alapa!$C$17</f>
        <v xml:space="preserve">Ügyfél:   </v>
      </c>
      <c r="B4" s="19"/>
      <c r="C4" s="19"/>
      <c r="D4" s="18" t="s">
        <v>12</v>
      </c>
      <c r="E4" s="20">
        <f>Alapa!$C$13</f>
        <v>0</v>
      </c>
      <c r="F4" s="20"/>
      <c r="G4" s="21"/>
      <c r="H4" s="17" t="s">
        <v>13</v>
      </c>
      <c r="I4" s="1" t="s">
        <v>14</v>
      </c>
    </row>
    <row r="5" spans="1:9" ht="16.5" x14ac:dyDescent="0.3">
      <c r="A5" s="18" t="str">
        <f>"Fordulónap: "&amp;Alapa!$C$12</f>
        <v xml:space="preserve">Fordulónap: </v>
      </c>
      <c r="B5" s="22"/>
      <c r="C5" s="22"/>
      <c r="D5" s="18" t="s">
        <v>15</v>
      </c>
      <c r="E5" s="20" t="e">
        <f>VLOOKUP(I10,Alapa!$G$2:$H$22,2)</f>
        <v>#N/A</v>
      </c>
      <c r="F5" s="20"/>
      <c r="G5" s="21"/>
      <c r="H5" s="17" t="s">
        <v>16</v>
      </c>
      <c r="I5" s="1" t="s">
        <v>17</v>
      </c>
    </row>
    <row r="6" spans="1:9" ht="16.5" x14ac:dyDescent="0.3">
      <c r="A6" s="23"/>
      <c r="B6" s="23"/>
      <c r="C6" s="23"/>
      <c r="D6" s="24" t="s">
        <v>18</v>
      </c>
      <c r="E6" s="25" t="str">
        <f>IF(Alapa!$N$2=0," ",Alapa!$N$2)</f>
        <v xml:space="preserve"> </v>
      </c>
      <c r="F6" s="25"/>
      <c r="G6" s="26"/>
      <c r="H6" s="17" t="s">
        <v>19</v>
      </c>
      <c r="I6" s="1" t="s">
        <v>20</v>
      </c>
    </row>
    <row r="7" spans="1:9" ht="16.5" x14ac:dyDescent="0.3">
      <c r="A7" s="14" t="s">
        <v>21</v>
      </c>
      <c r="B7" s="14"/>
      <c r="C7" s="14"/>
      <c r="D7" s="15"/>
      <c r="E7" s="15"/>
      <c r="F7" s="15"/>
      <c r="G7" s="15"/>
      <c r="H7" s="17" t="s">
        <v>22</v>
      </c>
      <c r="I7" s="1" t="s">
        <v>23</v>
      </c>
    </row>
    <row r="8" spans="1:9" ht="17.25" thickBot="1" x14ac:dyDescent="0.35">
      <c r="A8" s="15"/>
      <c r="B8" s="15"/>
      <c r="C8" s="15"/>
      <c r="D8" s="15"/>
      <c r="E8" s="15"/>
      <c r="F8" s="15"/>
      <c r="G8" s="40" t="s">
        <v>29</v>
      </c>
      <c r="H8" s="17" t="s">
        <v>24</v>
      </c>
      <c r="I8" s="1" t="s">
        <v>25</v>
      </c>
    </row>
    <row r="9" spans="1:9" ht="20.100000000000001" customHeight="1" x14ac:dyDescent="0.3">
      <c r="A9" s="41" t="s">
        <v>30</v>
      </c>
      <c r="B9" s="42">
        <f>C9-1</f>
        <v>-5</v>
      </c>
      <c r="C9" s="42">
        <f>D9-1</f>
        <v>-4</v>
      </c>
      <c r="D9" s="42">
        <f>E9-1</f>
        <v>-3</v>
      </c>
      <c r="E9" s="42">
        <f>F9-1</f>
        <v>-2</v>
      </c>
      <c r="F9" s="42">
        <f>G9-1</f>
        <v>-1</v>
      </c>
      <c r="G9" s="43">
        <f>Alapa!C11</f>
        <v>0</v>
      </c>
      <c r="H9" s="17" t="s">
        <v>26</v>
      </c>
      <c r="I9" s="1" t="s">
        <v>27</v>
      </c>
    </row>
    <row r="10" spans="1:9" ht="20.100000000000001" customHeight="1" x14ac:dyDescent="0.2">
      <c r="A10" s="44" t="s">
        <v>31</v>
      </c>
      <c r="B10" s="45"/>
      <c r="C10" s="45"/>
      <c r="D10" s="45"/>
      <c r="E10" s="45"/>
      <c r="F10" s="45"/>
      <c r="G10" s="46"/>
      <c r="H10" s="27" t="s">
        <v>32</v>
      </c>
      <c r="I10" s="28">
        <v>1</v>
      </c>
    </row>
    <row r="11" spans="1:9" ht="20.100000000000001" customHeight="1" x14ac:dyDescent="0.2">
      <c r="A11" s="47" t="s">
        <v>33</v>
      </c>
      <c r="B11" s="48"/>
      <c r="C11" s="48"/>
      <c r="D11" s="48"/>
      <c r="E11" s="48"/>
      <c r="F11" s="49"/>
      <c r="G11" s="50"/>
    </row>
    <row r="12" spans="1:9" ht="20.100000000000001" customHeight="1" x14ac:dyDescent="0.2">
      <c r="A12" s="47" t="s">
        <v>34</v>
      </c>
      <c r="B12" s="51">
        <v>0.5</v>
      </c>
      <c r="C12" s="51">
        <v>0.5</v>
      </c>
      <c r="D12" s="51">
        <v>0.5</v>
      </c>
      <c r="E12" s="51">
        <v>0.5</v>
      </c>
      <c r="F12" s="51">
        <v>0.5</v>
      </c>
      <c r="G12" s="52">
        <v>0.5</v>
      </c>
    </row>
    <row r="13" spans="1:9" ht="20.100000000000001" customHeight="1" x14ac:dyDescent="0.2">
      <c r="A13" s="47" t="s">
        <v>35</v>
      </c>
      <c r="B13" s="53" t="str">
        <f t="shared" ref="B13:G13" si="0">IF(B11*B12&gt;=B14,"RENDBEN","NEM JÓ")</f>
        <v>RENDBEN</v>
      </c>
      <c r="C13" s="53" t="str">
        <f t="shared" si="0"/>
        <v>RENDBEN</v>
      </c>
      <c r="D13" s="53" t="str">
        <f t="shared" si="0"/>
        <v>RENDBEN</v>
      </c>
      <c r="E13" s="53" t="str">
        <f t="shared" si="0"/>
        <v>RENDBEN</v>
      </c>
      <c r="F13" s="53" t="str">
        <f>IF(F11*F12&gt;=F14,"RENDBEN","NEM JÓ")</f>
        <v>RENDBEN</v>
      </c>
      <c r="G13" s="54" t="str">
        <f t="shared" si="0"/>
        <v>RENDBEN</v>
      </c>
    </row>
    <row r="14" spans="1:9" ht="20.100000000000001" customHeight="1" x14ac:dyDescent="0.2">
      <c r="A14" s="55" t="s">
        <v>36</v>
      </c>
      <c r="B14" s="56"/>
      <c r="C14" s="56"/>
      <c r="D14" s="56"/>
      <c r="E14" s="56"/>
      <c r="F14" s="57"/>
      <c r="G14" s="58"/>
    </row>
    <row r="15" spans="1:9" ht="20.100000000000001" customHeight="1" x14ac:dyDescent="0.2">
      <c r="A15" s="59" t="s">
        <v>37</v>
      </c>
      <c r="B15" s="60">
        <f>B14</f>
        <v>0</v>
      </c>
      <c r="C15" s="60">
        <f>B15+C14</f>
        <v>0</v>
      </c>
      <c r="D15" s="60">
        <f>C15+D14</f>
        <v>0</v>
      </c>
      <c r="E15" s="60">
        <f>D15+E14</f>
        <v>0</v>
      </c>
      <c r="F15" s="60">
        <f>E15+F14</f>
        <v>0</v>
      </c>
      <c r="G15" s="61">
        <f>E15+G14</f>
        <v>0</v>
      </c>
    </row>
    <row r="16" spans="1:9" ht="20.100000000000001" customHeight="1" x14ac:dyDescent="0.2">
      <c r="A16" s="44" t="s">
        <v>38</v>
      </c>
      <c r="B16" s="45"/>
      <c r="C16" s="45"/>
      <c r="D16" s="45"/>
      <c r="E16" s="45"/>
      <c r="F16" s="45"/>
      <c r="G16" s="46"/>
    </row>
    <row r="17" spans="1:7" ht="20.100000000000001" customHeight="1" x14ac:dyDescent="0.2">
      <c r="A17" s="62">
        <f>A18-1</f>
        <v>-4</v>
      </c>
      <c r="B17" s="48"/>
      <c r="C17" s="63"/>
      <c r="D17" s="48"/>
      <c r="E17" s="48"/>
      <c r="F17" s="49"/>
      <c r="G17" s="50"/>
    </row>
    <row r="18" spans="1:7" ht="20.100000000000001" customHeight="1" x14ac:dyDescent="0.2">
      <c r="A18" s="62">
        <f>A19-1</f>
        <v>-3</v>
      </c>
      <c r="B18" s="48"/>
      <c r="C18" s="48"/>
      <c r="D18" s="63"/>
      <c r="E18" s="48"/>
      <c r="F18" s="49"/>
      <c r="G18" s="50"/>
    </row>
    <row r="19" spans="1:7" ht="20.100000000000001" customHeight="1" x14ac:dyDescent="0.2">
      <c r="A19" s="62">
        <f>A20-1</f>
        <v>-2</v>
      </c>
      <c r="B19" s="48"/>
      <c r="C19" s="48"/>
      <c r="D19" s="48"/>
      <c r="E19" s="63"/>
      <c r="F19" s="49"/>
      <c r="G19" s="50"/>
    </row>
    <row r="20" spans="1:7" ht="20.100000000000001" customHeight="1" x14ac:dyDescent="0.2">
      <c r="A20" s="62">
        <f>A21-1</f>
        <v>-1</v>
      </c>
      <c r="B20" s="48"/>
      <c r="C20" s="48"/>
      <c r="D20" s="48"/>
      <c r="E20" s="48"/>
      <c r="F20" s="64"/>
      <c r="G20" s="50"/>
    </row>
    <row r="21" spans="1:7" ht="20.100000000000001" customHeight="1" x14ac:dyDescent="0.2">
      <c r="A21" s="62">
        <f>Alapa!C11</f>
        <v>0</v>
      </c>
      <c r="B21" s="63"/>
      <c r="C21" s="48"/>
      <c r="D21" s="48"/>
      <c r="E21" s="48"/>
      <c r="F21" s="49"/>
      <c r="G21" s="65"/>
    </row>
    <row r="22" spans="1:7" ht="20.100000000000001" customHeight="1" x14ac:dyDescent="0.2">
      <c r="A22" s="62">
        <f>A21+1</f>
        <v>1</v>
      </c>
      <c r="B22" s="63"/>
      <c r="C22" s="63"/>
      <c r="D22" s="48"/>
      <c r="E22" s="48"/>
      <c r="F22" s="49"/>
      <c r="G22" s="50"/>
    </row>
    <row r="23" spans="1:7" ht="20.100000000000001" customHeight="1" x14ac:dyDescent="0.2">
      <c r="A23" s="62">
        <f>A22+1</f>
        <v>2</v>
      </c>
      <c r="B23" s="63"/>
      <c r="C23" s="63"/>
      <c r="D23" s="63"/>
      <c r="E23" s="48"/>
      <c r="F23" s="49"/>
      <c r="G23" s="50"/>
    </row>
    <row r="24" spans="1:7" ht="20.100000000000001" customHeight="1" x14ac:dyDescent="0.2">
      <c r="A24" s="62">
        <f>A23+1</f>
        <v>3</v>
      </c>
      <c r="B24" s="63"/>
      <c r="C24" s="63"/>
      <c r="D24" s="63"/>
      <c r="E24" s="63"/>
      <c r="F24" s="49"/>
      <c r="G24" s="50"/>
    </row>
    <row r="25" spans="1:7" ht="20.100000000000001" customHeight="1" x14ac:dyDescent="0.2">
      <c r="A25" s="62">
        <f>A24+1</f>
        <v>4</v>
      </c>
      <c r="B25" s="63"/>
      <c r="C25" s="63"/>
      <c r="D25" s="63"/>
      <c r="E25" s="63"/>
      <c r="F25" s="64"/>
      <c r="G25" s="50"/>
    </row>
    <row r="26" spans="1:7" ht="20.100000000000001" customHeight="1" x14ac:dyDescent="0.2">
      <c r="A26" s="66" t="s">
        <v>39</v>
      </c>
      <c r="B26" s="67">
        <f>SUM(B17:B20)</f>
        <v>0</v>
      </c>
      <c r="C26" s="67">
        <f>SUM(C18:C21)</f>
        <v>0</v>
      </c>
      <c r="D26" s="67">
        <f>SUM(D19:D22)</f>
        <v>0</v>
      </c>
      <c r="E26" s="67">
        <f>SUM(E20:E23)</f>
        <v>0</v>
      </c>
      <c r="F26" s="67">
        <f>SUM(F21:F24)</f>
        <v>0</v>
      </c>
      <c r="G26" s="68">
        <f>SUM(G22:G25)</f>
        <v>0</v>
      </c>
    </row>
    <row r="27" spans="1:7" ht="20.100000000000001" customHeight="1" x14ac:dyDescent="0.2">
      <c r="A27" s="69" t="s">
        <v>40</v>
      </c>
      <c r="B27" s="60">
        <f>B26</f>
        <v>0</v>
      </c>
      <c r="C27" s="60">
        <f>B27+C26</f>
        <v>0</v>
      </c>
      <c r="D27" s="60">
        <f>C27+D26</f>
        <v>0</v>
      </c>
      <c r="E27" s="60">
        <f>D27+E26</f>
        <v>0</v>
      </c>
      <c r="F27" s="60">
        <f>E27+F26</f>
        <v>0</v>
      </c>
      <c r="G27" s="61">
        <f>F27+G26</f>
        <v>0</v>
      </c>
    </row>
    <row r="28" spans="1:7" ht="20.100000000000001" customHeight="1" x14ac:dyDescent="0.2">
      <c r="A28" s="69" t="s">
        <v>41</v>
      </c>
      <c r="B28" s="60">
        <f t="shared" ref="B28:G28" si="1">B15-B27</f>
        <v>0</v>
      </c>
      <c r="C28" s="60">
        <f t="shared" si="1"/>
        <v>0</v>
      </c>
      <c r="D28" s="60">
        <f t="shared" si="1"/>
        <v>0</v>
      </c>
      <c r="E28" s="60">
        <f t="shared" si="1"/>
        <v>0</v>
      </c>
      <c r="F28" s="60">
        <f t="shared" si="1"/>
        <v>0</v>
      </c>
      <c r="G28" s="61">
        <f t="shared" si="1"/>
        <v>0</v>
      </c>
    </row>
    <row r="29" spans="1:7" ht="20.100000000000001" customHeight="1" thickBot="1" x14ac:dyDescent="0.25">
      <c r="A29" s="70" t="s">
        <v>42</v>
      </c>
      <c r="B29" s="71">
        <f t="shared" ref="B29:G29" si="2">B14-B26</f>
        <v>0</v>
      </c>
      <c r="C29" s="71">
        <f t="shared" si="2"/>
        <v>0</v>
      </c>
      <c r="D29" s="71">
        <f t="shared" si="2"/>
        <v>0</v>
      </c>
      <c r="E29" s="71">
        <f t="shared" si="2"/>
        <v>0</v>
      </c>
      <c r="F29" s="71">
        <f t="shared" si="2"/>
        <v>0</v>
      </c>
      <c r="G29" s="72">
        <f t="shared" si="2"/>
        <v>0</v>
      </c>
    </row>
    <row r="30" spans="1:7" ht="20.100000000000001" customHeight="1" x14ac:dyDescent="0.2">
      <c r="A30" s="73"/>
      <c r="B30" s="74"/>
      <c r="C30" s="74"/>
      <c r="D30" s="74"/>
      <c r="E30" s="74"/>
      <c r="F30" s="74"/>
      <c r="G30" s="74"/>
    </row>
    <row r="31" spans="1:7" x14ac:dyDescent="0.2">
      <c r="A31" s="29" t="s">
        <v>2</v>
      </c>
      <c r="B31" s="30"/>
      <c r="C31" s="30"/>
      <c r="D31" s="30"/>
      <c r="E31" s="30"/>
      <c r="F31" s="30"/>
      <c r="G31" s="30"/>
    </row>
    <row r="32" spans="1:7" ht="16.5" x14ac:dyDescent="0.3">
      <c r="A32" s="1"/>
      <c r="B32" s="31"/>
      <c r="C32" s="32"/>
      <c r="D32" s="33"/>
      <c r="E32" s="33"/>
      <c r="F32" s="33"/>
      <c r="G32" s="33"/>
    </row>
    <row r="33" spans="1:7" x14ac:dyDescent="0.2">
      <c r="A33" s="34" t="s">
        <v>3</v>
      </c>
      <c r="B33" s="35"/>
      <c r="C33" s="35"/>
      <c r="D33" s="23"/>
      <c r="E33" s="23"/>
      <c r="F33" s="23"/>
      <c r="G33" s="23"/>
    </row>
    <row r="34" spans="1:7" ht="16.5" x14ac:dyDescent="0.3">
      <c r="A34" s="1"/>
      <c r="B34" s="36"/>
      <c r="C34" s="36"/>
      <c r="D34" s="37"/>
      <c r="E34" s="37"/>
      <c r="F34" s="37"/>
      <c r="G34" s="37"/>
    </row>
    <row r="35" spans="1:7" x14ac:dyDescent="0.2">
      <c r="A35" s="38"/>
      <c r="B35" s="38"/>
      <c r="C35" s="35"/>
      <c r="D35" s="23"/>
      <c r="E35" s="23"/>
      <c r="F35" s="23"/>
      <c r="G35" s="23"/>
    </row>
  </sheetData>
  <hyperlinks>
    <hyperlink ref="H8" location="'KM-D-10-M'!A1" display="'KM-D-10-M " xr:uid="{00000000-0004-0000-0100-000000000000}"/>
    <hyperlink ref="H4" location="'KM-D-01'!A1" display="KM-D-01" xr:uid="{00000000-0004-0000-0100-000001000000}"/>
    <hyperlink ref="H5" location="'KM-D-02'!A1" display="KM-D-02" xr:uid="{00000000-0004-0000-0100-000002000000}"/>
    <hyperlink ref="H3" location="'KM-D'!A1" display="KM-D" xr:uid="{00000000-0004-0000-0100-000003000000}"/>
    <hyperlink ref="H6" location="'KM-D-10-1'!A1" display="'KM-D-10-1 " xr:uid="{00000000-0004-0000-0100-000004000000}"/>
    <hyperlink ref="H7" location="'KM-D-10-2'!A1" display="KM-D-10-2" xr:uid="{00000000-0004-0000-0100-000005000000}"/>
    <hyperlink ref="H9" location="'KM-D-10-E'!A1" display="KM-D-10-E" xr:uid="{00000000-0004-0000-0100-000006000000}"/>
  </hyperlinks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KM-D-10-2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2022-05-10T11:21:15Z</dcterms:modified>
</cp:coreProperties>
</file>