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KAUDIT\TEV\FEJL\DIGITAUDIT_2024\DKF\2024\!2024\SZERK\Fastruktúra_2024\AuditBeszamolo\KÉSZ\"/>
    </mc:Choice>
  </mc:AlternateContent>
  <xr:revisionPtr revIDLastSave="0" documentId="13_ncr:1_{5E680915-DD03-4E4D-AF9E-645FB318368C}" xr6:coauthVersionLast="36" xr6:coauthVersionMax="47" xr10:uidLastSave="{00000000-0000-0000-0000-000000000000}"/>
  <bookViews>
    <workbookView xWindow="-120" yWindow="-120" windowWidth="29040" windowHeight="15840" xr2:uid="{00000000-000D-0000-FFFF-FFFF00000000}"/>
  </bookViews>
  <sheets>
    <sheet name="Munkalap2_" sheetId="7" r:id="rId1"/>
    <sheet name="AS-01-00" sheetId="1" r:id="rId2"/>
    <sheet name="AS-01-01" sheetId="8" r:id="rId3"/>
    <sheet name="SZTV_VALT_2024" sheetId="23" r:id="rId4"/>
    <sheet name="SZTV_VALT_2023" sheetId="15" r:id="rId5"/>
    <sheet name="SZTV_VALT_2022" sheetId="16" r:id="rId6"/>
    <sheet name="SZTV_VALT_2021" sheetId="9" r:id="rId7"/>
    <sheet name="SZTV_VALT_2020" sheetId="10" r:id="rId8"/>
    <sheet name="SZTV_VALT_2019" sheetId="11" r:id="rId9"/>
    <sheet name="SZTV_VALT_2018" sheetId="12" r:id="rId10"/>
    <sheet name="SZTV_VALT_2017" sheetId="13" r:id="rId11"/>
    <sheet name="SZTV_VALT_2016" sheetId="14" r:id="rId12"/>
    <sheet name="Alapa" sheetId="2" r:id="rId13"/>
    <sheet name="Import_M" sheetId="3" r:id="rId14"/>
    <sheet name="Import_O" sheetId="4" r:id="rId15"/>
    <sheet name="Import_F" sheetId="5" r:id="rId16"/>
    <sheet name="Import_FK" sheetId="6" r:id="rId17"/>
  </sheets>
  <externalReferences>
    <externalReference r:id="rId18"/>
    <externalReference r:id="rId19"/>
    <externalReference r:id="rId20"/>
  </externalReferences>
  <definedNames>
    <definedName name="_xlnm.Database" localSheetId="11">[1]Tartalomj.!$A$1:$D$108</definedName>
    <definedName name="_xlnm.Database" localSheetId="10">[1]Tartalomj.!$A$1:$D$108</definedName>
    <definedName name="_xlnm.Database" localSheetId="9">[1]Tartalomj.!$A$1:$D$108</definedName>
    <definedName name="_xlnm.Database" localSheetId="8">[1]Tartalomj.!$A$1:$D$108</definedName>
    <definedName name="_xlnm.Database" localSheetId="7">[1]Tartalomj.!$A$1:$D$108</definedName>
    <definedName name="_xlnm.Database" localSheetId="6">[1]Tartalomj.!$A$1:$D$108</definedName>
    <definedName name="_xlnm.Database" localSheetId="5">[1]Tartalomj.!$A$1:$D$108</definedName>
    <definedName name="_xlnm.Database" localSheetId="4">[1]Tartalomj.!$A$1:$D$108</definedName>
    <definedName name="_xlnm.Database" localSheetId="3">[1]Tartalomj.!$A$1:$D$108</definedName>
    <definedName name="_xlnm.Database">[2]Tartalomj.!$A$1:$D$108</definedName>
    <definedName name="ee" localSheetId="3" hidden="1">{#N/A,#N/A,TRUE,"A1";#N/A,#N/A,TRUE,"A2";#N/A,#N/A,TRUE,"B1"}</definedName>
    <definedName name="ee" hidden="1">{#N/A,#N/A,TRUE,"A1";#N/A,#N/A,TRUE,"A2";#N/A,#N/A,TRUE,"B1"}</definedName>
    <definedName name="er" localSheetId="3" hidden="1">{#N/A,#N/A,TRUE,"A1";#N/A,#N/A,TRUE,"A2";#N/A,#N/A,TRUE,"B1"}</definedName>
    <definedName name="er" hidden="1">{#N/A,#N/A,TRUE,"A1";#N/A,#N/A,TRUE,"A2";#N/A,#N/A,TRUE,"B1"}</definedName>
    <definedName name="KörlevMező">'[3]#HIV'!$A$1</definedName>
    <definedName name="_xlnm.Print_Titles" localSheetId="1">'AS-01-00'!$14:$14</definedName>
    <definedName name="_xlnm.Print_Titles" localSheetId="2">'AS-01-01'!$12:$12</definedName>
    <definedName name="_xlnm.Print_Titles" localSheetId="0">Munkalap2_!$1:$8</definedName>
    <definedName name="_xlnm.Print_Titles" localSheetId="11">SZTV_VALT_2016!$18:$18</definedName>
    <definedName name="_xlnm.Print_Titles" localSheetId="10">SZTV_VALT_2017!$18:$18</definedName>
    <definedName name="_xlnm.Print_Titles" localSheetId="9">SZTV_VALT_2018!$21:$21</definedName>
    <definedName name="_xlnm.Print_Titles" localSheetId="8">SZTV_VALT_2019!$24:$24</definedName>
    <definedName name="_xlnm.Print_Titles" localSheetId="7">SZTV_VALT_2020!$24:$24</definedName>
    <definedName name="_xlnm.Print_Titles" localSheetId="6">SZTV_VALT_2021!$24:$24</definedName>
    <definedName name="_xlnm.Print_Titles" localSheetId="5">SZTV_VALT_2022!$24:$24</definedName>
    <definedName name="_xlnm.Print_Titles" localSheetId="4">SZTV_VALT_2023!$24:$24</definedName>
    <definedName name="_xlnm.Print_Titles" localSheetId="3">SZTV_VALT_2024!$24:$24</definedName>
    <definedName name="_xlnm.Print_Area" localSheetId="5">SZTV_VALT_2022!$A$1:$I$98</definedName>
    <definedName name="_xlnm.Print_Area" localSheetId="4">SZTV_VALT_2023!$A$1:$I$188</definedName>
    <definedName name="_xlnm.Print_Area" localSheetId="3">SZTV_VALT_2024!$A$1:$I$168</definedName>
    <definedName name="wrn.Proba." localSheetId="11" hidden="1">{#N/A,#N/A,TRUE,"A1";#N/A,#N/A,TRUE,"A2";#N/A,#N/A,TRUE,"B1"}</definedName>
    <definedName name="wrn.Proba." localSheetId="10" hidden="1">{#N/A,#N/A,TRUE,"A1";#N/A,#N/A,TRUE,"A2";#N/A,#N/A,TRUE,"B1"}</definedName>
    <definedName name="wrn.Proba." localSheetId="9" hidden="1">{#N/A,#N/A,TRUE,"A1";#N/A,#N/A,TRUE,"A2";#N/A,#N/A,TRUE,"B1"}</definedName>
    <definedName name="wrn.Proba." localSheetId="8" hidden="1">{#N/A,#N/A,TRUE,"A1";#N/A,#N/A,TRUE,"A2";#N/A,#N/A,TRUE,"B1"}</definedName>
    <definedName name="wrn.Proba." localSheetId="7" hidden="1">{#N/A,#N/A,TRUE,"A1";#N/A,#N/A,TRUE,"A2";#N/A,#N/A,TRUE,"B1"}</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3" l="1"/>
  <c r="B8" i="23"/>
  <c r="B6" i="23"/>
  <c r="B5" i="23"/>
  <c r="D2" i="23" l="1"/>
  <c r="E2" i="23"/>
  <c r="A25" i="23"/>
  <c r="A26" i="23"/>
  <c r="A28" i="23" s="1"/>
  <c r="A27" i="23"/>
  <c r="D160" i="23"/>
  <c r="E160" i="23"/>
  <c r="D161" i="23" s="1"/>
  <c r="F160" i="23"/>
  <c r="F161" i="23" l="1"/>
  <c r="E161" i="23"/>
  <c r="A29" i="23"/>
  <c r="A30" i="23" l="1"/>
  <c r="A34" i="23" l="1"/>
  <c r="A31" i="23"/>
  <c r="A33" i="23" l="1"/>
  <c r="A32" i="23"/>
  <c r="A35" i="23"/>
  <c r="A36" i="23" l="1"/>
  <c r="A37" i="23"/>
  <c r="A38" i="23" l="1"/>
  <c r="A39" i="23" l="1"/>
  <c r="A40" i="23" l="1"/>
  <c r="A41" i="23" s="1"/>
  <c r="A42" i="23" s="1"/>
  <c r="A43" i="23" s="1"/>
  <c r="A44" i="23" s="1"/>
  <c r="A45" i="23" s="1"/>
  <c r="A46" i="23" s="1"/>
  <c r="A47" i="23" s="1"/>
  <c r="A48" i="23" s="1"/>
  <c r="A49" i="23" s="1"/>
  <c r="A50" i="23" s="1"/>
  <c r="A51" i="23" s="1"/>
  <c r="A52" i="23" s="1"/>
  <c r="A53" i="23" s="1"/>
  <c r="A54" i="23" s="1"/>
  <c r="A55" i="23" s="1"/>
  <c r="A56" i="23" s="1"/>
  <c r="A60" i="23" l="1"/>
  <c r="A61" i="23" s="1"/>
  <c r="A62" i="23" s="1"/>
  <c r="A57" i="23"/>
  <c r="A58" i="23" s="1"/>
  <c r="A59" i="23" s="1"/>
  <c r="A68" i="23" l="1"/>
  <c r="A63" i="23"/>
  <c r="A64" i="23" s="1"/>
  <c r="A65" i="23" s="1"/>
  <c r="A66" i="23" s="1"/>
  <c r="A67" i="23" s="1"/>
  <c r="A69" i="23" l="1"/>
  <c r="A70" i="23" s="1"/>
  <c r="A71" i="23" l="1"/>
  <c r="A72" i="23" s="1"/>
  <c r="A86" i="23"/>
  <c r="A73" i="23"/>
  <c r="A74" i="23" s="1"/>
  <c r="A75" i="23" s="1"/>
  <c r="A76" i="23" s="1"/>
  <c r="A77" i="23" s="1"/>
  <c r="A78" i="23" l="1"/>
  <c r="A79" i="23" s="1"/>
  <c r="A80" i="23"/>
  <c r="A82" i="23" l="1"/>
  <c r="A83" i="23" s="1"/>
  <c r="A84" i="23" s="1"/>
  <c r="A85" i="23" s="1"/>
  <c r="A81" i="23"/>
  <c r="A87" i="23" l="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5" i="23" l="1"/>
  <c r="A136" i="23" s="1"/>
  <c r="A137" i="23" s="1"/>
  <c r="A138" i="23" s="1"/>
  <c r="A139" i="23" s="1"/>
  <c r="A140" i="23" s="1"/>
  <c r="A141" i="23" s="1"/>
  <c r="A142" i="23" s="1"/>
  <c r="A143" i="23" s="1"/>
  <c r="A134" i="23"/>
  <c r="A144" i="23" l="1"/>
  <c r="A145" i="23"/>
  <c r="A146" i="23" s="1"/>
  <c r="A147" i="23" s="1"/>
  <c r="A148" i="23" l="1"/>
  <c r="A149" i="23"/>
  <c r="A150" i="23" s="1"/>
  <c r="A151" i="23" s="1"/>
  <c r="A153" i="23" l="1"/>
  <c r="A154" i="23" s="1"/>
  <c r="A155" i="23" s="1"/>
  <c r="A156" i="23" s="1"/>
  <c r="A152" i="23"/>
  <c r="M272" i="1" l="1"/>
  <c r="L272" i="1"/>
  <c r="M262" i="1"/>
  <c r="L262" i="1"/>
  <c r="B9" i="16" l="1"/>
  <c r="B8" i="16"/>
  <c r="B6" i="16"/>
  <c r="B5" i="16"/>
  <c r="B9" i="15"/>
  <c r="B8" i="15"/>
  <c r="B6" i="15"/>
  <c r="B5" i="15"/>
  <c r="F90" i="16" l="1"/>
  <c r="E90" i="16"/>
  <c r="D90" i="16"/>
  <c r="D91" i="16" s="1"/>
  <c r="A25" i="16"/>
  <c r="E2" i="16"/>
  <c r="D2" i="16"/>
  <c r="F180" i="15"/>
  <c r="D181" i="15" s="1"/>
  <c r="E180" i="15"/>
  <c r="D180" i="15"/>
  <c r="A25" i="15"/>
  <c r="E2" i="15"/>
  <c r="D2" i="15"/>
  <c r="A26" i="15" l="1"/>
  <c r="F91" i="16"/>
  <c r="F181" i="15"/>
  <c r="E91" i="16"/>
  <c r="E181" i="15"/>
  <c r="A26" i="16"/>
  <c r="A24" i="1"/>
  <c r="A27" i="15" l="1"/>
  <c r="A27" i="16"/>
  <c r="A25" i="1"/>
  <c r="A26" i="1"/>
  <c r="A27" i="1" s="1"/>
  <c r="B9" i="7"/>
  <c r="B5" i="7"/>
  <c r="A20" i="7"/>
  <c r="K6" i="7"/>
  <c r="J6" i="7"/>
  <c r="I6" i="7"/>
  <c r="K5" i="7"/>
  <c r="J5" i="7"/>
  <c r="I5" i="7"/>
  <c r="K4" i="7"/>
  <c r="J4" i="7"/>
  <c r="I4" i="7"/>
  <c r="A12" i="7"/>
  <c r="A11" i="7"/>
  <c r="A10" i="7"/>
  <c r="D9" i="7"/>
  <c r="C9" i="7"/>
  <c r="B7" i="7"/>
  <c r="C6" i="7"/>
  <c r="B6" i="7"/>
  <c r="D5" i="7"/>
  <c r="C5" i="7"/>
  <c r="B4" i="7"/>
  <c r="D3" i="7"/>
  <c r="B9" i="14"/>
  <c r="B8" i="14"/>
  <c r="B6" i="14"/>
  <c r="B5" i="14"/>
  <c r="B9" i="13"/>
  <c r="B8" i="13"/>
  <c r="B6" i="13"/>
  <c r="B5" i="13"/>
  <c r="B9" i="12"/>
  <c r="B8" i="12"/>
  <c r="B6" i="12"/>
  <c r="B5" i="12"/>
  <c r="B9" i="11"/>
  <c r="B8" i="11"/>
  <c r="B6" i="11"/>
  <c r="B5" i="11"/>
  <c r="B9" i="10"/>
  <c r="B8" i="10"/>
  <c r="B6" i="10"/>
  <c r="B5" i="10"/>
  <c r="B9" i="9"/>
  <c r="B8" i="9"/>
  <c r="B6" i="9"/>
  <c r="B5" i="9"/>
  <c r="G6" i="8"/>
  <c r="G5" i="8"/>
  <c r="A5" i="8"/>
  <c r="A4" i="8"/>
  <c r="F187" i="14"/>
  <c r="E187" i="14"/>
  <c r="D187" i="14"/>
  <c r="A19" i="14"/>
  <c r="E2" i="14"/>
  <c r="D2" i="14"/>
  <c r="F78" i="13"/>
  <c r="E78" i="13"/>
  <c r="D78" i="13"/>
  <c r="F79" i="13" s="1"/>
  <c r="A20" i="13"/>
  <c r="A19" i="13"/>
  <c r="E2" i="13"/>
  <c r="D2" i="13"/>
  <c r="F49" i="12"/>
  <c r="E49" i="12"/>
  <c r="D49" i="12"/>
  <c r="E50" i="12" s="1"/>
  <c r="A22" i="12"/>
  <c r="E2" i="12"/>
  <c r="D2" i="12"/>
  <c r="F215" i="11"/>
  <c r="E215" i="11"/>
  <c r="D216" i="11" s="1"/>
  <c r="D215" i="11"/>
  <c r="A25" i="11"/>
  <c r="E2" i="11"/>
  <c r="D2" i="11"/>
  <c r="F134" i="10"/>
  <c r="E134" i="10"/>
  <c r="D134" i="10"/>
  <c r="F135" i="10" s="1"/>
  <c r="A26" i="10"/>
  <c r="A25" i="10"/>
  <c r="E2" i="10"/>
  <c r="D2" i="10"/>
  <c r="F104" i="9"/>
  <c r="F103" i="9"/>
  <c r="E103" i="9"/>
  <c r="D103" i="9"/>
  <c r="A25" i="9"/>
  <c r="E2" i="9"/>
  <c r="D2" i="9"/>
  <c r="A28" i="16" l="1"/>
  <c r="A28" i="15"/>
  <c r="A28" i="1"/>
  <c r="F50" i="12"/>
  <c r="F188" i="14"/>
  <c r="F216" i="11"/>
  <c r="E104" i="9"/>
  <c r="E216" i="11"/>
  <c r="A21" i="13"/>
  <c r="A22" i="13" s="1"/>
  <c r="D135" i="10"/>
  <c r="A23" i="12"/>
  <c r="D79" i="13"/>
  <c r="A27" i="10"/>
  <c r="A28" i="10" s="1"/>
  <c r="E135" i="10"/>
  <c r="A24" i="12"/>
  <c r="E79" i="13"/>
  <c r="D188" i="14"/>
  <c r="D104" i="9"/>
  <c r="A26" i="11"/>
  <c r="D50" i="12"/>
  <c r="A20" i="14"/>
  <c r="E188" i="14"/>
  <c r="A26" i="9"/>
  <c r="A21" i="14"/>
  <c r="A29" i="15" l="1"/>
  <c r="A31" i="15"/>
  <c r="A30" i="15"/>
  <c r="A29" i="16"/>
  <c r="A29" i="1"/>
  <c r="A30" i="1" s="1"/>
  <c r="A31" i="1" s="1"/>
  <c r="A29" i="10"/>
  <c r="A30" i="10" s="1"/>
  <c r="A22" i="14"/>
  <c r="A27" i="11"/>
  <c r="A28" i="11" s="1"/>
  <c r="A27" i="9"/>
  <c r="A25" i="12"/>
  <c r="A23" i="13"/>
  <c r="A24" i="13" s="1"/>
  <c r="A30" i="16" l="1"/>
  <c r="A32" i="15"/>
  <c r="A29" i="11"/>
  <c r="A23" i="14"/>
  <c r="A31" i="10"/>
  <c r="A32" i="10" s="1"/>
  <c r="A28" i="9"/>
  <c r="A29" i="9" s="1"/>
  <c r="A26" i="12"/>
  <c r="A25" i="13"/>
  <c r="A26" i="13" s="1"/>
  <c r="A33" i="15" l="1"/>
  <c r="A31" i="16"/>
  <c r="A30" i="9"/>
  <c r="A31" i="9" s="1"/>
  <c r="A32" i="9" s="1"/>
  <c r="A24" i="14"/>
  <c r="A33" i="10"/>
  <c r="A34" i="10" s="1"/>
  <c r="A30" i="11"/>
  <c r="A27" i="13"/>
  <c r="A28" i="13" s="1"/>
  <c r="A27" i="12"/>
  <c r="A32" i="16" l="1"/>
  <c r="A34" i="15"/>
  <c r="A31" i="11"/>
  <c r="A32" i="11" s="1"/>
  <c r="A33" i="11" s="1"/>
  <c r="A34" i="11" s="1"/>
  <c r="A29" i="13"/>
  <c r="A28" i="12"/>
  <c r="A25" i="14"/>
  <c r="A26" i="14"/>
  <c r="A33" i="9"/>
  <c r="A30" i="13"/>
  <c r="A31" i="13" s="1"/>
  <c r="A33" i="16" l="1"/>
  <c r="A35" i="15"/>
  <c r="A28" i="14"/>
  <c r="A34" i="9"/>
  <c r="A29" i="12"/>
  <c r="A27" i="14"/>
  <c r="A32" i="13"/>
  <c r="A36" i="15" l="1"/>
  <c r="A34" i="16"/>
  <c r="A35" i="9"/>
  <c r="A30" i="12"/>
  <c r="A29" i="14"/>
  <c r="A33" i="13"/>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35" i="16" l="1"/>
  <c r="A36" i="16" s="1"/>
  <c r="A37" i="16" s="1"/>
  <c r="A38" i="16" s="1"/>
  <c r="A39" i="16" s="1"/>
  <c r="A40" i="16" s="1"/>
  <c r="A41" i="16" s="1"/>
  <c r="A42" i="16" s="1"/>
  <c r="A43" i="16" s="1"/>
  <c r="A44" i="16"/>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37" i="15"/>
  <c r="A38" i="15" s="1"/>
  <c r="A39" i="15" s="1"/>
  <c r="A40" i="15"/>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36" i="9"/>
  <c r="A31" i="12"/>
  <c r="A30" i="14"/>
  <c r="A69" i="16" l="1"/>
  <c r="A70" i="16" s="1"/>
  <c r="A71" i="16" s="1"/>
  <c r="A72" i="16" s="1"/>
  <c r="A73" i="16" s="1"/>
  <c r="A74" i="16" s="1"/>
  <c r="A75" i="16" s="1"/>
  <c r="A76" i="16" s="1"/>
  <c r="A77" i="16" s="1"/>
  <c r="A78" i="16" s="1"/>
  <c r="A79" i="16" s="1"/>
  <c r="A80" i="16" s="1"/>
  <c r="A81" i="16" s="1"/>
  <c r="A82" i="16" s="1"/>
  <c r="A83" i="16" s="1"/>
  <c r="A84" i="16" s="1"/>
  <c r="A85" i="16" s="1"/>
  <c r="A86" i="16" s="1"/>
  <c r="A68" i="16"/>
  <c r="A31" i="14"/>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32" i="12"/>
  <c r="A33" i="12" s="1"/>
  <c r="A34" i="12" s="1"/>
  <c r="A35" i="12" s="1"/>
  <c r="A36" i="12" s="1"/>
  <c r="A37" i="12" s="1"/>
  <c r="A38" i="12" s="1"/>
  <c r="A39" i="12" s="1"/>
  <c r="A40" i="12" s="1"/>
  <c r="A41" i="12" s="1"/>
  <c r="A42" i="12" s="1"/>
  <c r="A43" i="12" s="1"/>
  <c r="A44" i="12" s="1"/>
  <c r="A45" i="12"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74" i="14" l="1"/>
  <c r="A73" i="14"/>
  <c r="A75" i="14" l="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I438" i="8" l="1"/>
  <c r="H438" i="8"/>
  <c r="I439" i="8" s="1"/>
  <c r="G438" i="8"/>
  <c r="F438" i="8"/>
  <c r="F439" i="8" s="1"/>
  <c r="E438" i="8"/>
  <c r="D438" i="8"/>
  <c r="C438" i="8"/>
  <c r="A14" i="8"/>
  <c r="I2" i="8"/>
  <c r="G2" i="8"/>
  <c r="D7" i="7"/>
  <c r="C7" i="7"/>
  <c r="G439" i="8" l="1"/>
  <c r="H439" i="8"/>
  <c r="E439" i="8"/>
  <c r="A15" i="8"/>
  <c r="D439" i="8"/>
  <c r="A16" i="8" l="1"/>
  <c r="A17" i="8" l="1"/>
  <c r="A18" i="8" l="1"/>
  <c r="A19" i="8" s="1"/>
  <c r="A20" i="8" l="1"/>
  <c r="A21" i="8"/>
  <c r="A22" i="8" l="1"/>
  <c r="A23" i="8" l="1"/>
  <c r="A24" i="8" l="1"/>
  <c r="A25" i="8" l="1"/>
  <c r="A26" i="8" l="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M270" i="1" l="1"/>
  <c r="L270" i="1"/>
  <c r="M269" i="1"/>
  <c r="L269" i="1"/>
  <c r="M268" i="1"/>
  <c r="L268" i="1"/>
  <c r="M267" i="1"/>
  <c r="L267" i="1"/>
  <c r="M266" i="1"/>
  <c r="L266" i="1"/>
  <c r="M265" i="1"/>
  <c r="L265" i="1"/>
  <c r="M264" i="1"/>
  <c r="M271" i="1" s="1"/>
  <c r="L264" i="1"/>
  <c r="M260" i="1"/>
  <c r="L260" i="1"/>
  <c r="M259" i="1"/>
  <c r="L259" i="1"/>
  <c r="M258" i="1"/>
  <c r="L258" i="1"/>
  <c r="L271" i="1" l="1"/>
  <c r="M261" i="1"/>
  <c r="L261" i="1"/>
  <c r="D6" i="1" l="1"/>
  <c r="D5" i="1"/>
  <c r="A5" i="1"/>
  <c r="A4" i="1"/>
  <c r="D2" i="1"/>
  <c r="F2" i="1"/>
  <c r="A15" i="1"/>
  <c r="C322" i="1"/>
  <c r="D322" i="1"/>
  <c r="E322" i="1"/>
  <c r="A16" i="1" l="1"/>
  <c r="C323" i="1"/>
  <c r="D323" i="1"/>
  <c r="A17" i="1" l="1"/>
  <c r="A18" i="1" l="1"/>
  <c r="A19" i="1"/>
  <c r="A20" i="1" s="1"/>
  <c r="A21" i="1" s="1"/>
  <c r="A22" i="1" l="1"/>
  <c r="A23" i="1" l="1"/>
  <c r="A32" i="1" l="1"/>
  <c r="A33" i="1" s="1"/>
  <c r="A34" i="1"/>
  <c r="A35" i="1" s="1"/>
  <c r="A36" i="1" s="1"/>
  <c r="A37" i="1" l="1"/>
  <c r="A38" i="1" s="1"/>
  <c r="A39" i="1" l="1"/>
  <c r="A40" i="1" l="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l="1"/>
  <c r="A259" i="1" s="1"/>
  <c r="A260" i="1" s="1"/>
  <c r="A261" i="1" l="1"/>
  <c r="A262" i="1" s="1"/>
  <c r="A263" i="1" s="1"/>
  <c r="A264" i="1" s="1"/>
  <c r="A265" i="1" s="1"/>
  <c r="A266" i="1" l="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alcChain>
</file>

<file path=xl/sharedStrings.xml><?xml version="1.0" encoding="utf-8"?>
<sst xmlns="http://schemas.openxmlformats.org/spreadsheetml/2006/main" count="2873" uniqueCount="1647">
  <si>
    <t xml:space="preserve"> </t>
  </si>
  <si>
    <t xml:space="preserve">Következtetés: </t>
  </si>
  <si>
    <t>Eredmény:</t>
  </si>
  <si>
    <t>MEGOSZLÁS</t>
  </si>
  <si>
    <t>DARAB</t>
  </si>
  <si>
    <t>N/É</t>
  </si>
  <si>
    <t>Nem</t>
  </si>
  <si>
    <t>Igen</t>
  </si>
  <si>
    <t>ÖSSZESEN</t>
  </si>
  <si>
    <t>KIÉRTÉKELÉS:</t>
  </si>
  <si>
    <t>Éves beszámoló mérleg - eredménykimutatásának főkönyvi kivonattal azonossága, átsorolások dokumentálása, TÁNYA bevallási azonosság megléte, mérleg/eredmény kimutatás sorok adatszolgáltatásokkal azonossága - zártsága.</t>
  </si>
  <si>
    <t>Főkönyvi kivonat kartonok záró- és nyitóegyenlegeivel azonossága, számszaki egyezőségek folyamatos fenntartása, zárlati tételek rendezettsége, záró tételek bizonylatolása</t>
  </si>
  <si>
    <t>Főkönyvi kartonok megnyitása, számlatükör azonossága, számviteli politika - számlarend-számlatükör megfelelősége, kartonok könyvelési technikájának szabályossága, helyessége, nyitó tételek megfelelősége, rendező tételek helyessége, forgalmi tételek bizonylatolása, napló-azonosság zártsága, szakmai kontroll dokumentálása, helyesbítések nevesített kezelése, számszaki egyezőségek folyamatos fenntartása, záró egyenlegek analitikákkal egyezősége - eltérések rendezése, záró mérleg egyenlegek leltárral alátámasztottsága, zárlati tételek bizonylatolása</t>
  </si>
  <si>
    <t>Főkönyvi naplók megléte, kezelése, naplónkénti rend érvényesítése, forgalmi tételek bizonylatolása, számlákkal/bizonylatokkal felszereltség megléte, szakmai érvényesítés/ellenőrzés dokumentálása, helyesbítések nevesített kezelése, számszaki egyezőségek folyamatos fenntartása, zárlati tételek bizonylatolása</t>
  </si>
  <si>
    <t>Folyószámla-rendszer megléte, kezelése, törzsállományok karbantartása-aktualitása, forgalmi tételek bizonylatolása, számlákkal felszereltség megléte, kipontozási technika helyessége - eltérések rendezése, kompenzációk - jog és kötelezettség  változások kezelése, forgalmak és egyenlegek igazolása - eltérések rendezése deviza árfolyamkülönbözetek dokumentálása, záró egyenlegek tulajdonosi/előjel helyes szétválasztása, záró egyenlegek igazolása,- főkönyvvel egyeztetettsége eltérések rendezése, zárlati tételek bizonylatolása</t>
  </si>
  <si>
    <t>Banki tételek bankszámlánkénti bizonylatolása, számlákkal felszereltség megléte, banki nyilvántartások vezetése, utalványozási előírások betartása, sorszámozás teljessége, eltérések rendezése, deviza árfolyamkülönbözetek kezelése, hiány-többlet elszámolás, zárlati egyenlegek bizonylatolása</t>
  </si>
  <si>
    <t>Pénztári tételek pénztárankénti bizonylatolása, számlákkal felszereltség megléte, pénztári nyilvántartások vezetése, utalványozási előírások betartása, sorszámozás teljessége, eltérések rendezése, deviza árfolyamkülönbözetek kezelése, hiány többlet elszámolása, zárlati egyenlegek bizonylatolása</t>
  </si>
  <si>
    <t>Pénzügyi-számviteli bizonylatok</t>
  </si>
  <si>
    <t>Egyéb kötelezettségek és jogosultságok egyedi nyilvántartása, állománybavétel, állománymozgások elszámolása, deviza árfolyamkülönbözetek kezelése, éven belüli/túli részek elhatárolása, engedmények-kompenzációk-késedelmi kamatok rendezése, állományi egyenlegek igazolása, kockázatok értékelése-érvényesítése, hitelezési veszteségelszámolás, árbázis ellenőrzése, könyvön kívüli jogok kötelezettségek nyilvántartása, zárlati tételek bizonylatolása</t>
  </si>
  <si>
    <t>Adó- és köztartozásokból adódó kötelezettségek és jogosultságok nemenkénti évenkénti nyilvántartása, analitikai-főkönyvi egyezőségek igazolása, előírások teljesítések azonossága, önrevíziók kezelése, adó-TB-vám folyószámlaegyezőség megteremtése, pótlékok- bírságok- engedmények számítása, állományi egyenlegek igazolása, könyvön kívüli jogok - kötelezettségek nyilvántartása, zárlati tételek bizonylatolása</t>
  </si>
  <si>
    <t>Dolgozói elszámolásokból adódó kötelezettségek és jogosultságok egyedi nyilvántartása, állománybavétel, állománymozgások elszámolása, átértékelési ár folyamkülönbözetek kezelése, engedmények – kompenzációk - késedelmi kamatok rendezése, állományi egyenlegek igazolása, kockázatok értékelése-érvényesítése, veszteségelszámolás, zárlati tételek bizonylatolása</t>
  </si>
  <si>
    <t>Áru- és szolgáltatás teljesítési kötelezettségek és jogosultságok egyedi nyilván tartása, állománybavétel, állománymozgások elszámolása, deviza árfolyamkülönbözetek kezelése, engedmények – kompenzációk -késedelmi kamatok rendezése, állományi egyenlegek igazolása, kockázatok értékelése-érvényesítése, hitelezési veszteség elszámolás, árbázis ellenőrzése, zárlati tételek bizonylatolása, kapcsolt vállalkozással, tulajdonossal való kapcsolat elhatárolása</t>
  </si>
  <si>
    <t>Befektetések, értékpapírok egyedi nyilvántartása, állománybavétel, tulajdonba kerülés igazolása, állománymozgások elszámolása, értékhelyesbítés, leltározás, piaci ártartalom, könyvön kívüli jogok-kötelezettségek bizonylatolása, éven belüli/túli részek elhatárolása</t>
  </si>
  <si>
    <t>Készletek egyedi nyilvántartása, állománybavétel, aktiválandó értéktartalom, saját termelés aktiválása, állománymozgások elszámolása, árelv érvényesítése, értékhelyesbítés, leltározás, hiány-többlet elszámolás, selejtezés, piaci ártartalom, könyvön kívüli jogok-kötelezettségek bizonylatolása</t>
  </si>
  <si>
    <t>Immateriális javak, tárgyi eszközök egyedi nyilvántartása, aktiválandó értéktartalom, állománybavétel, üzembehelyezés, amortizáció-elszámolás, értékhelyesbítés, ráaktiválás, kivezetés, leltározás, hiány-többlet elszámolás, selejtezés, könyvön kívüli jogok-kötelezettségek bizonylatolása</t>
  </si>
  <si>
    <t>Analitikus bizonylatok</t>
  </si>
  <si>
    <t>Számlasorszámozás teljessége, zártsága, dokumentáltsága, hiányok rendezése</t>
  </si>
  <si>
    <t>ÁFA-analitika vezetése</t>
  </si>
  <si>
    <t>Megkifogásolt, visszautasított, helyesbített számlák sorsa</t>
  </si>
  <si>
    <t>Számlaigazolás, számlák kollaudálása, eltérések kezelése</t>
  </si>
  <si>
    <t>Számlanyilvántartás-számlabefogadás, párosítás</t>
  </si>
  <si>
    <t>Szállítólevelek-eszköz/ készletkiszállítások kapcsolata</t>
  </si>
  <si>
    <t>Ajánlat-szerződésnyilvántartás, módosítások-levelezések kezelése</t>
  </si>
  <si>
    <t>Kimenő bizonylatok</t>
  </si>
  <si>
    <t>Számlanyilvántartás-számlabeérkeztetés, párosítás</t>
  </si>
  <si>
    <t>Szállítólevelek - eszköz - készletbeérkezések kapcsolata</t>
  </si>
  <si>
    <t>Bejövő bizonylatok</t>
  </si>
  <si>
    <t>Gépi bizonylatkezelés szabályai, alkalmazásuk</t>
  </si>
  <si>
    <t>Iktatás rendje, rendszere, gyakorlata, itatókönyvek fajtái</t>
  </si>
  <si>
    <t>Bizonylati album, szabványok szerinti forma-tartalom</t>
  </si>
  <si>
    <t>Szigorú számadású bizonylatok köre, teljessége, zártsága</t>
  </si>
  <si>
    <t>Pénzügyi / számviteli / gazdasági bizonylatok rendezettsége</t>
  </si>
  <si>
    <t>Szabályzatok helyessége, gyakorlat azonossága, aktualitása</t>
  </si>
  <si>
    <t>Bizonylati / irattározási / selejtezési szabályzat megléte</t>
  </si>
  <si>
    <t>Szabályozás</t>
  </si>
  <si>
    <t>Bizonylati rend felmérés</t>
  </si>
  <si>
    <t>= pótlék kulcs, vetítési alapok</t>
  </si>
  <si>
    <t>= diktált kulcs, mértéke</t>
  </si>
  <si>
    <t>norma szerinti kalkuláció</t>
  </si>
  <si>
    <t>pótlélkoló kalkuláció</t>
  </si>
  <si>
    <t>osztó kalkuláció</t>
  </si>
  <si>
    <t>Önköltségszámítás szabályozása</t>
  </si>
  <si>
    <t>valutakezelés és nyilvántartás</t>
  </si>
  <si>
    <t>értékpapírok kezelése, nyilvántartása</t>
  </si>
  <si>
    <t>készpénzcsekkek kezelése, nyilvántartása</t>
  </si>
  <si>
    <t>személyi nyilvántartás</t>
  </si>
  <si>
    <t>elszámolások vezetése</t>
  </si>
  <si>
    <t>elszámolási határidők</t>
  </si>
  <si>
    <t>engedélyezhető jogcímek és keretek</t>
  </si>
  <si>
    <t>engedélyezés szabályozása</t>
  </si>
  <si>
    <t>elszámolásra kiadott összegek nyilvántartása</t>
  </si>
  <si>
    <t>munkabér-kifizetés</t>
  </si>
  <si>
    <t>a pénztári bevételek és kiadások bizonylatolása</t>
  </si>
  <si>
    <t>utalványozás</t>
  </si>
  <si>
    <t>ellenőrzés</t>
  </si>
  <si>
    <t>kifizetés</t>
  </si>
  <si>
    <t>befizetés</t>
  </si>
  <si>
    <t>Kitérnek az alábbi szabályozásokra</t>
  </si>
  <si>
    <t>Pénzkezelési szabályzat</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</si>
  <si>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</si>
  <si>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</si>
  <si>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az egyéb pénzeszközöket érintő tételeket legkésőbb a tárgyhót követő hó 15-éig a könyvekben rögzíteni kell;</t>
  </si>
  <si>
    <t>a pénzeszközöket érintő gazdasági műveletek, események bizonylatainak adatait késedelem nélkül, készpénzforgalom esetén a pénzmozgással egyidejűleg, illetve bankszámla forgalomnál a hitelintézeti értesítés megérkezésekor,</t>
  </si>
  <si>
    <t>Előírták a számviteli bizonylatok rögzítési rendjét:</t>
  </si>
  <si>
    <t>Előírták a számviteli bizonylat tartalmi követelményeit.</t>
  </si>
  <si>
    <t>Előírták, hogy a gazdasági műveletek (események) folyamatát tükröző összes bizonylat adatait rögzítik a könyvviteli nyilvántartásban</t>
  </si>
  <si>
    <t>Előírták a számviteli bizonylat készítésének kötelezettségét minden gazdasági műveletről, eseményről, amely az eszközök, illetve az eszközök forrásainak állományát vagy összetételét megváltoztatja?</t>
  </si>
  <si>
    <t>Bizonylati rend (A bizonylati elv és a bizonylati fegyelem)</t>
  </si>
  <si>
    <t>Selejtezés szabályozása</t>
  </si>
  <si>
    <t>a források értékelése</t>
  </si>
  <si>
    <t>a forgóeszközök értékelése</t>
  </si>
  <si>
    <t>a befektetett eszközök értékelése</t>
  </si>
  <si>
    <t>az aktív-passzív időbeli elhatárolások leltározása</t>
  </si>
  <si>
    <t>a források leltározása</t>
  </si>
  <si>
    <t>a forgóeszközök leltározása</t>
  </si>
  <si>
    <t>a befektetett eszközök leltározása</t>
  </si>
  <si>
    <t>leltározás bizonylati rendje</t>
  </si>
  <si>
    <t>leltározási egységek kijelölése</t>
  </si>
  <si>
    <t>leltár utasítás</t>
  </si>
  <si>
    <t>leltár felelős</t>
  </si>
  <si>
    <t>Kitérnek az alábbiak szabályozására</t>
  </si>
  <si>
    <t>Leltározás szabályozása</t>
  </si>
  <si>
    <t>Tartalmazza a számlarend a főkönyvi számlákhoz kapcsolódó analitikus nyilvántartásokat</t>
  </si>
  <si>
    <t>Tartalmazza a számlarend a gazdálkodóra jellemző számla összefüggéseket</t>
  </si>
  <si>
    <t>Számlarend</t>
  </si>
  <si>
    <t>- időbeli elhatárolások</t>
  </si>
  <si>
    <t>- a tárgyi eszközök használatának körülményeiben</t>
  </si>
  <si>
    <t>- vevő és adós minősítése esetén százalékos értékvesztés esetén</t>
  </si>
  <si>
    <t>- értékhelyesbítés és értékelési tartalék képzésekor</t>
  </si>
  <si>
    <t>- beruházás</t>
  </si>
  <si>
    <t>- tárgyi eszköz</t>
  </si>
  <si>
    <t>- szellemi termék</t>
  </si>
  <si>
    <t>- befejezett kísérleti fejlesztés</t>
  </si>
  <si>
    <t>- vagyoni értékű jog</t>
  </si>
  <si>
    <t>- terven felüli értékcsökkenés elszámolásakor és visszaírásakor</t>
  </si>
  <si>
    <t>- készleteknél</t>
  </si>
  <si>
    <t>- vevő követelés esetén</t>
  </si>
  <si>
    <t>társaság lejáratkor mit fizet</t>
  </si>
  <si>
    <t>kamattal csökkentett tőzsdén kívüli árfolyam</t>
  </si>
  <si>
    <t>kamattal csökkentett tőzsdei árfolyam</t>
  </si>
  <si>
    <t>- hitelviszonyt megtestesítő értékpapírnál</t>
  </si>
  <si>
    <t>megszűnő társaságnál várható megtérülés alapjá</t>
  </si>
  <si>
    <t>tőzsdén kívüli (s. tőke / j. tőke)</t>
  </si>
  <si>
    <t>tőzsdei (tőzsdei árf.),</t>
  </si>
  <si>
    <t>társaság tartós piaci megítélése alapján</t>
  </si>
  <si>
    <t>- tulajdoni részesedést jelentő befektetésnél</t>
  </si>
  <si>
    <t>- értékvesztésnél és visszaírásnál,</t>
  </si>
  <si>
    <t>- bekerülési érték részét nem képező vételi opció díja (elhat.)</t>
  </si>
  <si>
    <t>- kalkulált és tényleges bekerülési érték különbözetekor</t>
  </si>
  <si>
    <t>- ellenőrzés, önellenőrzés során (hiba n?2%, n500MFt)</t>
  </si>
  <si>
    <t>(S.tőke 20%)</t>
  </si>
  <si>
    <t>Választható megoldások</t>
  </si>
  <si>
    <t>mérlegkészítés időpontjáig ismert körülmények alapján</t>
  </si>
  <si>
    <t>nem lehet képezni a rendszeres, folyamatos költségekre</t>
  </si>
  <si>
    <t>lehet: időszakonként ismétlődő jövőbeni költségek</t>
  </si>
  <si>
    <t>kötelező: harmadik féllel szembeni fizetési kötelezettség</t>
  </si>
  <si>
    <t>befektetett pénzügyi eszközöknél a tulajdoni részesedések</t>
  </si>
  <si>
    <t>tenyészállatok</t>
  </si>
  <si>
    <t>műszaki és egyéb gépek, berendezések, járművek</t>
  </si>
  <si>
    <t>ingatlanok a hozzá kapcsolódó jogokkal együtt</t>
  </si>
  <si>
    <t>szellemi termékek</t>
  </si>
  <si>
    <t>vagyoni értékű jogok</t>
  </si>
  <si>
    <t>- mit értékel és milyen módszerrel állapítja meg a piaci értéket</t>
  </si>
  <si>
    <t>- ha egyszer piaci értékelést végzett, attól kezdve mindig kötelező</t>
  </si>
  <si>
    <t>- döntés, hogy alkalmazza-e</t>
  </si>
  <si>
    <t>- aktiváláskor meghatározott értékcsökk. módosítása (körülmény, élettartam)</t>
  </si>
  <si>
    <t>- visszaírás alkalmazása, piaci értékelés alapja</t>
  </si>
  <si>
    <t>- felesleges, hiányzó, megsemmisült, csökkent értékű beruházás</t>
  </si>
  <si>
    <t>- felesleges, hiányzó, megsemmisült, csökkent értékű tárgyi eszköz</t>
  </si>
  <si>
    <t>- felesleges, hiányzó, megsemmisült, csökkent értékű szellemi termék</t>
  </si>
  <si>
    <t>- megszűnő vagy eredménytelen befejezett kísérleti fejlesztés</t>
  </si>
  <si>
    <t>- korlátozottan vagy nem érvényesíthető vagyoni érték</t>
  </si>
  <si>
    <t>- terven felüli leírást mely eszközökre alkalmaz, mikor és mi alapján értékeli piaci értékhez viszonyítva, illetve egyéb okból</t>
  </si>
  <si>
    <t>- egyenletes költségelszámolás alkalmazása, ennek során figyelembevett egyéb költségek (karbantartás, fizetendő hitelkamat, árfolyamveszteség)</t>
  </si>
  <si>
    <t>- értékcsökkenési leírás alapja</t>
  </si>
  <si>
    <t>- maradványérték</t>
  </si>
  <si>
    <t>- hasznos élettartam</t>
  </si>
  <si>
    <t>- műszaki élettartam</t>
  </si>
  <si>
    <t>- alapítás-átszervezés értéke, közvetlen önköltségének megállapítása</t>
  </si>
  <si>
    <t>- a negatív üzleti vagy cégértékként kimutatott halasztott bevételt a cég- vásárlást, átalakulást  követő 5 év vagy hosszabb idő alatt lehet az egyéb bevételekkel szemben megszüntetni</t>
  </si>
  <si>
    <t>- halasztott ráfordításként a devizabetéttel nem fedezett befektetett eszköz beszerzése, kölcsön miatti tartozás árfolyamnyereséggel nem ellentételezett, nem realizált árfolyam vesztesége a pénzügyi teljesítésig, kivezetésig</t>
  </si>
  <si>
    <t>- bizományi díj, opciós díj, ha a forgóeszközök között nyilvántartott értékpapír bekerülési értékének nem része és jelentős összegű</t>
  </si>
  <si>
    <t>- saját előállítású készlet utókalkuláció v. norma szerinti</t>
  </si>
  <si>
    <t>- pénzügyi lízing meghiúsulása esetén számla helyesbítés</t>
  </si>
  <si>
    <t>- nem ismert érték esetén (többlet, térítés nélkül) piaci érték</t>
  </si>
  <si>
    <t>- hitelviszonyt megtestesítő értékpapír esetén a kamat nem része</t>
  </si>
  <si>
    <t>- csere esetén szerződés vagy a cserébe adott eszköz</t>
  </si>
  <si>
    <t>- tényleges forint, teljesítéskor érvényes árfolyam, barternél az első teljesítés napján érvényes árfolyam</t>
  </si>
  <si>
    <t>- nem része a beszerzéshez kapcsolódó külföldi útszakaszra eső fuvar, azzal az export értékesítés bevételét kell csökkenteni</t>
  </si>
  <si>
    <t>- importbeszerzés értéke termék és szolgáltatás esetén</t>
  </si>
  <si>
    <t>- értékpapír esetén része-e az opciós díj, bizományi díj</t>
  </si>
  <si>
    <t>- későbbi érték változások: bővítés, rendelt. váltás, élettartam növelés, felújítás</t>
  </si>
  <si>
    <t>- az értéket csökkentő tényezők, próbaüzem során előállított érték megállapítása</t>
  </si>
  <si>
    <t>- kalkulált tételek, a kalkuláció alapja, módosítás esetei - nem visszamenőleges</t>
  </si>
  <si>
    <t>- beruházási hitel árfolyam különbözete milyen módszerrel</t>
  </si>
  <si>
    <t>- bérleti jogért fizetett díj beszámítása</t>
  </si>
  <si>
    <t>- beruházási hitel kamata (-)előleg kamata milyen módszerrel</t>
  </si>
  <si>
    <t>- az értékben figyelembevett tényezők</t>
  </si>
  <si>
    <t>Értékelési szabályok</t>
  </si>
  <si>
    <t>egyéb lényeges kérdések</t>
  </si>
  <si>
    <t>tőke emelés, leszállítás</t>
  </si>
  <si>
    <t>tagok jutttatásai</t>
  </si>
  <si>
    <t>foglalkoztatottak juttatásai</t>
  </si>
  <si>
    <t>cég képviselői</t>
  </si>
  <si>
    <t>visszavásárolt üzletrész</t>
  </si>
  <si>
    <t>mérlegben nem szereplő kötelezettségek</t>
  </si>
  <si>
    <t>5 éven túli kötelezettség</t>
  </si>
  <si>
    <t>tájékoztató kiegészítések</t>
  </si>
  <si>
    <t>TAO alap növelő, csökkentő tételek</t>
  </si>
  <si>
    <t>támogatások</t>
  </si>
  <si>
    <t>belföldi és export árbevétel</t>
  </si>
  <si>
    <t>kapcsolt vállalkozásokkal összefüggő tételek</t>
  </si>
  <si>
    <t>eredménykimutatáshoz kapcsolódó kiegészítések</t>
  </si>
  <si>
    <t>megállapítások, hibák javítása</t>
  </si>
  <si>
    <t>céltartalék</t>
  </si>
  <si>
    <t>lekötött tartalék</t>
  </si>
  <si>
    <t>értékvesztések, visszaírások</t>
  </si>
  <si>
    <t>befektetési tükör</t>
  </si>
  <si>
    <t>mérleghez kapcsolódó kiegészítések</t>
  </si>
  <si>
    <t>állandó mutatók</t>
  </si>
  <si>
    <t>valós vagyoni, pénzügyi, jövedelmi helyzet</t>
  </si>
  <si>
    <t>szv-i alapelvektől való eltérés</t>
  </si>
  <si>
    <t>vállalkozás bemutatása</t>
  </si>
  <si>
    <t>általános kiegészítések</t>
  </si>
  <si>
    <t>kiegészítő melléklet tartalma</t>
  </si>
  <si>
    <t>saját tőkét lényegesen befolyásoló hiba</t>
  </si>
  <si>
    <t>jelentős hiba</t>
  </si>
  <si>
    <t>jelentős és lényeges nagyságrend</t>
  </si>
  <si>
    <t>mikor jelentős az eredményre gyak. hatás</t>
  </si>
  <si>
    <t>KM-ben a jelentős hatású tételek bemutatása</t>
  </si>
  <si>
    <t>pénzügyi bevételek és ráfordítások</t>
  </si>
  <si>
    <t>aktív és passzív időbeli elhatárolások</t>
  </si>
  <si>
    <t>lehetségesből választ-e</t>
  </si>
  <si>
    <t>kötelező</t>
  </si>
  <si>
    <t>céltartalék képzése</t>
  </si>
  <si>
    <t>visszaírást mikor alkalmaz (alkalmaz-e, ha választhat)</t>
  </si>
  <si>
    <t>egyedi értékelés köre</t>
  </si>
  <si>
    <t>lényeges és tartós</t>
  </si>
  <si>
    <t>mit érint</t>
  </si>
  <si>
    <t>értékvesztés és visszaírás elszámolása</t>
  </si>
  <si>
    <t>év végi értékelés menete</t>
  </si>
  <si>
    <t>év közben mi kerül elszámolásra</t>
  </si>
  <si>
    <t>mi hogyan kerül be a könyvekbe</t>
  </si>
  <si>
    <t>választott árfolyam</t>
  </si>
  <si>
    <t>devizás tételek értékelése</t>
  </si>
  <si>
    <t>bekerülési ár része</t>
  </si>
  <si>
    <t>választott nyilvántartási ár</t>
  </si>
  <si>
    <t>készletek és értékpapírok elszámolása</t>
  </si>
  <si>
    <t>értékbecslő, könyvvizsgáló</t>
  </si>
  <si>
    <t>jelentős</t>
  </si>
  <si>
    <t>értékhelyesbítés- értékelési tartalék</t>
  </si>
  <si>
    <t>visszaírás</t>
  </si>
  <si>
    <t>maradványérték elérése</t>
  </si>
  <si>
    <t>állomány változás</t>
  </si>
  <si>
    <t>piaci értékelés- lényeges és tartós</t>
  </si>
  <si>
    <t>terven felüli leírás és visszaírás</t>
  </si>
  <si>
    <t>körülmények lényeges megváltozása</t>
  </si>
  <si>
    <t>amortizásciós politika</t>
  </si>
  <si>
    <t>műszaki és egyéb eszközök besorolásának szempontjai</t>
  </si>
  <si>
    <t>vállalkozási és nem vállalkozási célú besorolás</t>
  </si>
  <si>
    <t>lényeges eltérés a bekerülési értéknél</t>
  </si>
  <si>
    <t xml:space="preserve">bekerülési érték </t>
  </si>
  <si>
    <t>Befektetett és forgóeszközök besorolása, minősítése</t>
  </si>
  <si>
    <t>selejtezés feldolgozása, könyvelése</t>
  </si>
  <si>
    <t>selejtezés dokumentálása )</t>
  </si>
  <si>
    <t>selejtezés lefolytatása</t>
  </si>
  <si>
    <t>selejtezési javaslat, engedélyezés</t>
  </si>
  <si>
    <t>analitika-főkönyv egyeztetés</t>
  </si>
  <si>
    <t>egyéb követelések, kötelezettségek</t>
  </si>
  <si>
    <t>banki folyószámla</t>
  </si>
  <si>
    <t xml:space="preserve">adófolyószámla egyeztetés </t>
  </si>
  <si>
    <t>egyenlegközlők</t>
  </si>
  <si>
    <t>készletek</t>
  </si>
  <si>
    <t>tárgyi eszközök</t>
  </si>
  <si>
    <t xml:space="preserve">mit, mikor, milyen módon leltároz </t>
  </si>
  <si>
    <t>beszámoló leltári alátámasztása szabályzat szerint</t>
  </si>
  <si>
    <t>közbenső mérleg, illetve beszámoló készítése osztalékelőleg fizetésekor ennek gyakorisága</t>
  </si>
  <si>
    <t>beszámoló elfogadásának napja</t>
  </si>
  <si>
    <t>beszámoló összeállításának ütemezése, zárás ütemezése</t>
  </si>
  <si>
    <t>mérlegkészítés napja (el lehet és el kell végezni az értékeléseket)</t>
  </si>
  <si>
    <t>fordulónap</t>
  </si>
  <si>
    <t>alkalmazott mértékegység (EFt, MFt -- Mfő n 100 Md, )</t>
  </si>
  <si>
    <t>eltérés a tv-től a beszámolóban, összevonás, továbbtagolás, üres tételek elhagyása</t>
  </si>
  <si>
    <t>-„A” típus, „B” típus</t>
  </si>
  <si>
    <t>-összköltség -forgalmi költség</t>
  </si>
  <si>
    <t>eredmény megállapítás módja, eredménykimutatás fajtája</t>
  </si>
  <si>
    <t xml:space="preserve">-éves besz. -egyszerűsített éves besz., </t>
  </si>
  <si>
    <t>beszámoló fajtája</t>
  </si>
  <si>
    <t>könyvvezetés</t>
  </si>
  <si>
    <t>üzleti év meghatározása</t>
  </si>
  <si>
    <t>jellemző tevékenység</t>
  </si>
  <si>
    <t>Kitérnek az alábbi kérdések szabályozására</t>
  </si>
  <si>
    <t>bizonylati renddel</t>
  </si>
  <si>
    <t>önköltségszámítási szabályzattal</t>
  </si>
  <si>
    <t>pénztárkezelési szabályzattal</t>
  </si>
  <si>
    <t>leltározási és selejtezési szabályzattal</t>
  </si>
  <si>
    <t>számlarenddel</t>
  </si>
  <si>
    <t>A társaság rendelkezik-e értékelési szabályzattal</t>
  </si>
  <si>
    <t>Számviteli szabályozás részletes áttekintése</t>
  </si>
  <si>
    <t>Megjegyzés / Hivatkozás</t>
  </si>
  <si>
    <t xml:space="preserve">Kockázatos </t>
  </si>
  <si>
    <t>Rendezett</t>
  </si>
  <si>
    <t>VIZSGÁLAT</t>
  </si>
  <si>
    <t>Sorsz.:</t>
  </si>
  <si>
    <t>kockázatok értékelése.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</si>
  <si>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</si>
  <si>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Számviteli jogszabályban foglalt követelmények teljesítésének hiányából fakadó könyvvizsgálói kockázatok felmérése.</t>
  </si>
  <si>
    <t>Cél:</t>
  </si>
  <si>
    <t>Ellenőrizte:</t>
  </si>
  <si>
    <t>Készítette:</t>
  </si>
  <si>
    <t xml:space="preserve">Készítette: </t>
  </si>
  <si>
    <t>Dátum:</t>
  </si>
  <si>
    <t>SZÁMVITELI POLITIKA ELLENŐRZŐ LISTA</t>
  </si>
  <si>
    <t>◄◄ NEM SZERKESZTHETŐ SOR !!</t>
  </si>
  <si>
    <t>Értékesítés nettó árbevétele</t>
  </si>
  <si>
    <t xml:space="preserve"> - ELÁBÉ</t>
  </si>
  <si>
    <t xml:space="preserve"> - Közvetített szolgáltatások értéke</t>
  </si>
  <si>
    <t>Összesen</t>
  </si>
  <si>
    <t>Költségnemek szerinti költségek</t>
  </si>
  <si>
    <t xml:space="preserve"> + Anyagköltségek</t>
  </si>
  <si>
    <t xml:space="preserve"> + Igénybe vett szolgáltatások költségei</t>
  </si>
  <si>
    <t xml:space="preserve"> + Egyéb szolgáltatások költségei</t>
  </si>
  <si>
    <t xml:space="preserve"> + Bérköltség</t>
  </si>
  <si>
    <t xml:space="preserve"> + Személyi jellegű egyéb költségek</t>
  </si>
  <si>
    <t xml:space="preserve"> + Bérjárulékok</t>
  </si>
  <si>
    <t xml:space="preserve"> + Értékcsökkenési leírás</t>
  </si>
  <si>
    <t>c) az önköltségszámítás rendjére vonatkozó belső szabályzatot;</t>
  </si>
  <si>
    <t>Mentesül:</t>
  </si>
  <si>
    <t>a határértéket el nem érő gazdálkodó</t>
  </si>
  <si>
    <t>Tárgyév</t>
  </si>
  <si>
    <t>Megnevezés</t>
  </si>
  <si>
    <t>èèèè</t>
  </si>
  <si>
    <t>Felelős vezető, munkatárs megnevezése, beosztása:</t>
  </si>
  <si>
    <t>az egyszerűsített éves beszámolót készítő gazdálkodó, továbbá</t>
  </si>
  <si>
    <t>Ezen kötelezettsége alól a vállalkozó a későbbiek során sem mentesül.</t>
  </si>
  <si>
    <t>Szabályzatban meghatározott kalkulációs módszerek:</t>
  </si>
  <si>
    <t>El kell készíteni:</t>
  </si>
  <si>
    <t>Előző év</t>
  </si>
  <si>
    <t>Ha nagyobb, mint 1 milliárd Ft, akkor KELL</t>
  </si>
  <si>
    <t>Ha nagyobb, mint 500 millió Ft, akkor KELL</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</si>
  <si>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</si>
  <si>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</si>
  <si>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</si>
  <si>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</si>
  <si>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</si>
  <si>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</si>
  <si>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</si>
  <si>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</si>
  <si>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</si>
  <si>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</si>
  <si>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</si>
  <si>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</si>
  <si>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</si>
  <si>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</si>
  <si>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</si>
  <si>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</si>
  <si>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 lényeges hibás állítás becslése.</t>
  </si>
  <si>
    <t>Nincs érték</t>
  </si>
  <si>
    <t>Feladat:</t>
  </si>
  <si>
    <t>Módszer:</t>
  </si>
  <si>
    <t>Következtetés:</t>
  </si>
  <si>
    <t>IGEN</t>
  </si>
  <si>
    <t>NEM</t>
  </si>
  <si>
    <t>N/é</t>
  </si>
  <si>
    <t>A SZÁMVITELI SZABÁLYOZÁS ÉS AZ ALKALMAZOTT GYAKORLAT ÉRTÉKELÉSE</t>
  </si>
  <si>
    <t>ISA 315</t>
  </si>
  <si>
    <t xml:space="preserve">Dátum: </t>
  </si>
  <si>
    <t>A lényeges hibás állítás kockázatainak azonosítása és felmérése a gazdálkodó környezetének és belső számviteli szabályozásának megismerésén keresztül.</t>
  </si>
  <si>
    <r>
      <rPr>
        <b/>
        <sz val="10"/>
        <rFont val="Arial Narrow"/>
        <family val="2"/>
        <charset val="238"/>
      </rPr>
      <t xml:space="preserve">Módszer: </t>
    </r>
    <r>
      <rPr>
        <sz val="10"/>
        <rFont val="Arial Narrow"/>
        <family val="2"/>
        <charset val="238"/>
      </rPr>
      <t>A belső számviteli szabályozás azonosítása, jogszabályi követelményekkel való összevetése és a gyakorlati alkalmazás megítélése, kockázati értékelése.</t>
    </r>
  </si>
  <si>
    <t>Sorsz.</t>
  </si>
  <si>
    <t>Szabályozás=
jogszabály?</t>
  </si>
  <si>
    <t>Gyakorlat=
belső szabály?</t>
  </si>
  <si>
    <t>Gyakorlat= 
jogszabály?</t>
  </si>
  <si>
    <t xml:space="preserve">Megjegyzés / Hivatkozás
</t>
  </si>
  <si>
    <t>Általános kérdések vizsgálata</t>
  </si>
  <si>
    <t>Alapító okirat döntési jogköreinek számviteli törvénnyel való kapcsolata</t>
  </si>
  <si>
    <t>A számviteli szabályozások köre, (aktualitása)</t>
  </si>
  <si>
    <t>Számviteli politika tartalma, célja</t>
  </si>
  <si>
    <t>A számviteli szabályozások cégi ismertsége</t>
  </si>
  <si>
    <t>A számviteli szabályozások számviteli dolgozókkal való betanítása, alkalmazásának ellenőrzése</t>
  </si>
  <si>
    <t>Audit részlegekkel, audit bizottságokkal való kapcsolat</t>
  </si>
  <si>
    <t>Számviteli törvény (SZTV) és sajátos számviteli szabályok rendelkezésre állása</t>
  </si>
  <si>
    <t>Döntési/hatásköri/utalványozási/aláírási jogosultságok</t>
  </si>
  <si>
    <t>Számviteli Politika  értékelése</t>
  </si>
  <si>
    <t>Általános rész</t>
  </si>
  <si>
    <t>Részeinek, mellékleteinek  értékelése, meghatározottsága</t>
  </si>
  <si>
    <t>Készítésért felelős rögzítése</t>
  </si>
  <si>
    <t>Módosítások/hatálybaléptetések rendje,  állapota</t>
  </si>
  <si>
    <t>Időpont megadása</t>
  </si>
  <si>
    <t>- üzleti év</t>
  </si>
  <si>
    <t>- fordulónap</t>
  </si>
  <si>
    <t>- mérlegkészítési időpont</t>
  </si>
  <si>
    <t>- dátumozás</t>
  </si>
  <si>
    <t xml:space="preserve">- közzététel, hely </t>
  </si>
  <si>
    <t>Cégadatok</t>
  </si>
  <si>
    <t>- név</t>
  </si>
  <si>
    <t>- székhely/telephely</t>
  </si>
  <si>
    <t>- társasági forma</t>
  </si>
  <si>
    <t>- tevékenységi kör</t>
  </si>
  <si>
    <t>- cégjegyzékszám</t>
  </si>
  <si>
    <t xml:space="preserve">- adószám </t>
  </si>
  <si>
    <t>Beszámolás</t>
  </si>
  <si>
    <t>- formája</t>
  </si>
  <si>
    <t>- típusa</t>
  </si>
  <si>
    <t>- eredménykimutatás módja</t>
  </si>
  <si>
    <t>- kapcsolt minősítése</t>
  </si>
  <si>
    <t>- mérleg / eredménystruktúrája</t>
  </si>
  <si>
    <t>Kapcsolt vállalkozások köre és a kapcsolat minősítése</t>
  </si>
  <si>
    <t>Számviteli Törvénytől eltérések, indoklás</t>
  </si>
  <si>
    <t>- összevonás</t>
  </si>
  <si>
    <t>- részletezés</t>
  </si>
  <si>
    <t>- IAS alkalmazás</t>
  </si>
  <si>
    <t>Könyvvezetés típusa</t>
  </si>
  <si>
    <t>Zárlatok, könyvelési időszakok feladatai</t>
  </si>
  <si>
    <t>- nyitás</t>
  </si>
  <si>
    <t>- folyamatos könyvvezetés</t>
  </si>
  <si>
    <t>- havi zárlat</t>
  </si>
  <si>
    <t>- negyedéves zárlat</t>
  </si>
  <si>
    <t>- évközi beszámolók</t>
  </si>
  <si>
    <t>- éves zárlat</t>
  </si>
  <si>
    <t>Ellenőrzés, önellenőrzés</t>
  </si>
  <si>
    <t>- mértéke:</t>
  </si>
  <si>
    <t>= jelentős</t>
  </si>
  <si>
    <t>= lényeges</t>
  </si>
  <si>
    <t>- ideje</t>
  </si>
  <si>
    <t>- kezelése</t>
  </si>
  <si>
    <t>- bemutatása</t>
  </si>
  <si>
    <t>Jelentős, lényeges minősítések a mérlegtételeknél</t>
  </si>
  <si>
    <t>- kisösszegek kezelése</t>
  </si>
  <si>
    <t>Értékelési elvek</t>
  </si>
  <si>
    <t>- deviza/valutaelszámolások</t>
  </si>
  <si>
    <t>- évközi forgalmi tételes elszámolások</t>
  </si>
  <si>
    <t>- évvégi értékelések:</t>
  </si>
  <si>
    <t>= árfolyam/árfolyamkülönbözet</t>
  </si>
  <si>
    <t>= piaci ár/értékelési különbözet</t>
  </si>
  <si>
    <t>= piaci értékelések</t>
  </si>
  <si>
    <t>= értékvesztés/visszaírás</t>
  </si>
  <si>
    <t>= tervezett/terven felüli amortizációk</t>
  </si>
  <si>
    <t>Alkalmazott számviteli elvek</t>
  </si>
  <si>
    <t>Mérleg</t>
  </si>
  <si>
    <t>Befektetett eszközök</t>
  </si>
  <si>
    <t>Immateriális javak</t>
  </si>
  <si>
    <t>- fogalma</t>
  </si>
  <si>
    <t>- nyilvántartása</t>
  </si>
  <si>
    <t>- saját előállítása</t>
  </si>
  <si>
    <t>- aktiválása/üzembe helyezése</t>
  </si>
  <si>
    <t>- értékelése/maradványértéke</t>
  </si>
  <si>
    <t>- értékhelyesbítése/piaci ára</t>
  </si>
  <si>
    <t>- kivezetése</t>
  </si>
  <si>
    <t>- amortizációja/kisösszegű kezelése</t>
  </si>
  <si>
    <t>- analitikája/leltára</t>
  </si>
  <si>
    <t>- csoportosítása:</t>
  </si>
  <si>
    <t>= SZVT szerinti megfelelés</t>
  </si>
  <si>
    <t>Tárgyi eszközök</t>
  </si>
  <si>
    <t>- csoportosítása</t>
  </si>
  <si>
    <t>Befektetett pénzügyi eszközök</t>
  </si>
  <si>
    <t>- állományba vétele</t>
  </si>
  <si>
    <t>- értékelése/piaci ára</t>
  </si>
  <si>
    <t>-értékhelyesbítése / értékvesztése / visszaírása</t>
  </si>
  <si>
    <t>Forgóeszközök</t>
  </si>
  <si>
    <t>Készletek</t>
  </si>
  <si>
    <t>- értékhelyesbítése/visszaírása</t>
  </si>
  <si>
    <t>Követelések</t>
  </si>
  <si>
    <t>- rögzítése</t>
  </si>
  <si>
    <t>- értékelése</t>
  </si>
  <si>
    <t>- értékvesztése/visszaírása</t>
  </si>
  <si>
    <t>Értékpapírok</t>
  </si>
  <si>
    <t>Pénzeszközök</t>
  </si>
  <si>
    <t>- elszámolása/kivezetése</t>
  </si>
  <si>
    <t>Aktív időbeli elhatárolások</t>
  </si>
  <si>
    <t>Saját tőke</t>
  </si>
  <si>
    <t>- értékhelyesbítése</t>
  </si>
  <si>
    <t>Céltartalékok</t>
  </si>
  <si>
    <t>Kötelezettségek</t>
  </si>
  <si>
    <t>Passzív időbeni elhatárolások</t>
  </si>
  <si>
    <t>Eredménykimutatás</t>
  </si>
  <si>
    <t>- elszámolása</t>
  </si>
  <si>
    <t>- tárgyidőszakának minősítése</t>
  </si>
  <si>
    <t>Aktivált saját teljesítményérték</t>
  </si>
  <si>
    <t>Egyéb bevételek</t>
  </si>
  <si>
    <t>Anyag jellegű ráfordítások</t>
  </si>
  <si>
    <t>Személyi jellegű kiadások</t>
  </si>
  <si>
    <t>Értékcsökkenési leírás</t>
  </si>
  <si>
    <t>Egyéb ráfordítás</t>
  </si>
  <si>
    <t>Pénzügyi eredmény</t>
  </si>
  <si>
    <t>Rendkívüli eredmény</t>
  </si>
  <si>
    <t>Eredményelszámolás</t>
  </si>
  <si>
    <t>Kiegészítő Melléklet</t>
  </si>
  <si>
    <t>Általános adatok</t>
  </si>
  <si>
    <t>- számviteli politika bemutatása</t>
  </si>
  <si>
    <t>- pénzügyi, vagyoni, jövedelmezőségi  helyzet bemutatása</t>
  </si>
  <si>
    <t>- előző évhez képesti változások bemutatása, magyarázata</t>
  </si>
  <si>
    <t>- ellenőrzés/önellenőrzés hatásainak bemutatása</t>
  </si>
  <si>
    <t>- év jellemzőinek bemutatása</t>
  </si>
  <si>
    <t>- Sztv. előírásaitól való eltérés bemutatása</t>
  </si>
  <si>
    <t>Mérleghez kapcsolódó kiegészítések (könyvön kívüli összefüggések bemutatása)</t>
  </si>
  <si>
    <t>Eredménykimutatáshoz kapcsolódó kiegészítések</t>
  </si>
  <si>
    <t>Tájékoztató adatok</t>
  </si>
  <si>
    <t>- Sztv. szerinti megfelelés</t>
  </si>
  <si>
    <t>Cash-flow kimutatás megfelelése</t>
  </si>
  <si>
    <t>Üzleti jelentés</t>
  </si>
  <si>
    <t>Mellékletek</t>
  </si>
  <si>
    <t>Kapcsolatok számviteli rész-szabályozásokkal</t>
  </si>
  <si>
    <t>Kapcsolatok informatikai hátterekkel</t>
  </si>
  <si>
    <t>- analitikák rögzítése</t>
  </si>
  <si>
    <t>- kódjegyzékek rögzítése</t>
  </si>
  <si>
    <t>Számviteli résszabályozások elemzése</t>
  </si>
  <si>
    <t>Főkönyvi Számlatükör</t>
  </si>
  <si>
    <t>Számlaosztályok</t>
  </si>
  <si>
    <t>Számlacsoportok</t>
  </si>
  <si>
    <t>- cégi sajátosságokhoz igazodás</t>
  </si>
  <si>
    <t>-”0”-ás számlacsoport kezelése</t>
  </si>
  <si>
    <t>Analitikákkal való kapcsolat rögzítése</t>
  </si>
  <si>
    <t>Alapelvek rögzítése</t>
  </si>
  <si>
    <t>Rendező elvek rögzítése</t>
  </si>
  <si>
    <t>Háttér kézikönyvek/standardok rögzítése</t>
  </si>
  <si>
    <t>Gazdasági események könyvvezetési szabályainak rögzítése</t>
  </si>
  <si>
    <t>- végrehajtási elvek</t>
  </si>
  <si>
    <t>- tipizált események</t>
  </si>
  <si>
    <t>- növekedési/csökkenési jogcímek</t>
  </si>
  <si>
    <t>- más számlákkal való kapcsolatok</t>
  </si>
  <si>
    <t>- kapcsolódó bizonylatok</t>
  </si>
  <si>
    <t>- alternatívák közötti választások</t>
  </si>
  <si>
    <t>- analitikus nyilvántartások</t>
  </si>
  <si>
    <t>Értékelési Szabályzat</t>
  </si>
  <si>
    <t>Cél, tartalom, kapcsolatok tisztázása</t>
  </si>
  <si>
    <t>Eszközök/források értékelése</t>
  </si>
  <si>
    <t>- beszerzési ár</t>
  </si>
  <si>
    <t>- előállítási költség</t>
  </si>
  <si>
    <t>- aktivált érték</t>
  </si>
  <si>
    <t>- ráaktiválások, helyesbítések</t>
  </si>
  <si>
    <t>- sajátos állományba kerülések</t>
  </si>
  <si>
    <t>- árfolyam-elszámolások</t>
  </si>
  <si>
    <t>- értékcsökkenés/visszaírás</t>
  </si>
  <si>
    <t>- piaci értékelés</t>
  </si>
  <si>
    <t>- év végi értékelés</t>
  </si>
  <si>
    <t>- mérlegérték</t>
  </si>
  <si>
    <t>Bevételek/költségek, ráfordítások értékelése</t>
  </si>
  <si>
    <t>- forgalmi érték</t>
  </si>
  <si>
    <t>- érték módosítások</t>
  </si>
  <si>
    <t>- értékvesztés/visszaírás</t>
  </si>
  <si>
    <t>- piaci különbözet-elszámolás</t>
  </si>
  <si>
    <t>- eredményelszámolási érték</t>
  </si>
  <si>
    <t>Könyvön kívüli jogok, kötelezettségek értékelése</t>
  </si>
  <si>
    <t>Önköltségszámítási Szabályzat (az arra kötelezetteknél)</t>
  </si>
  <si>
    <t>Önköltségszámítás kötelezettsége</t>
  </si>
  <si>
    <t>Az önköltségszámítás egységei</t>
  </si>
  <si>
    <t>Az önköltségszámítás struktúrája</t>
  </si>
  <si>
    <t>Az önköltség elszámolása</t>
  </si>
  <si>
    <t>- közvetlen bevétel/költség</t>
  </si>
  <si>
    <t>- vetített költségek, ráfordítások</t>
  </si>
  <si>
    <t>- önköltségi szintek</t>
  </si>
  <si>
    <t>Az önköltség illeszkedése a számviteli elszámolásokhoz</t>
  </si>
  <si>
    <t>Az önköltségszámítás hasznosításai</t>
  </si>
  <si>
    <t>- előkalkuláció</t>
  </si>
  <si>
    <t>- közbenső kalkuláció</t>
  </si>
  <si>
    <t>- utókalkuláció</t>
  </si>
  <si>
    <t>- gazdasági kalkuláció</t>
  </si>
  <si>
    <t>Leltározási Szabályzat</t>
  </si>
  <si>
    <t>Leltározási kötelezettségek</t>
  </si>
  <si>
    <t>A leltározás egységeinek meghatározása</t>
  </si>
  <si>
    <t>A leltározási munka megszervezése</t>
  </si>
  <si>
    <t>A leltározás módja, ideje</t>
  </si>
  <si>
    <t>A leltározás értékelése</t>
  </si>
  <si>
    <t>A leltáreredmények kezelése</t>
  </si>
  <si>
    <t>A leltározás bizonylatai</t>
  </si>
  <si>
    <t>Pénzkezelési Szabályzat</t>
  </si>
  <si>
    <t>Pénztárszabályzat</t>
  </si>
  <si>
    <t>- pénztárak</t>
  </si>
  <si>
    <t>- pénzkészletek</t>
  </si>
  <si>
    <t>- pénztári mechanizmus</t>
  </si>
  <si>
    <t xml:space="preserve">- pénztáros/helyettesítés </t>
  </si>
  <si>
    <t>- készpénzforgalom, átadás-átvétel</t>
  </si>
  <si>
    <t>- nem készpénzforgalom</t>
  </si>
  <si>
    <t>- értékcikk-kezelés</t>
  </si>
  <si>
    <t>- ellenőrzés</t>
  </si>
  <si>
    <t>- bizonylatolás, számítógépes feldolgozás</t>
  </si>
  <si>
    <t>- készpénz készlet maximális értékének szabályozása</t>
  </si>
  <si>
    <t>Bankszámlaszabályzat</t>
  </si>
  <si>
    <t>- bankszámlák</t>
  </si>
  <si>
    <t>- aláírási/utalványozási jegyzékek</t>
  </si>
  <si>
    <t>- bankforgalom szabályozása</t>
  </si>
  <si>
    <t>- on-line kapcsolatok szabályozása</t>
  </si>
  <si>
    <t>Pénzszállítás, pénzőrzés rendje</t>
  </si>
  <si>
    <t>A pénzmosás megelőzésének szabályozása</t>
  </si>
  <si>
    <t>Bizonylati, Irattározási Szabályzat</t>
  </si>
  <si>
    <t>Bizonylati előírások</t>
  </si>
  <si>
    <t>A számítógépes bizonylatok</t>
  </si>
  <si>
    <t>Bizonylati felelős, bizonylati album</t>
  </si>
  <si>
    <t>A szigorú számadású nyomtatványok dokumentálása</t>
  </si>
  <si>
    <t>Számítógépes bizonylatok, kódrendszerek</t>
  </si>
  <si>
    <t>A gyakorlat=
belső szabály?</t>
  </si>
  <si>
    <t xml:space="preserve">
</t>
  </si>
  <si>
    <t>SZTV_VALT_2021</t>
  </si>
  <si>
    <t>Szpol. (ált)</t>
  </si>
  <si>
    <t>Értékelés</t>
  </si>
  <si>
    <t>Leltár, leltározás</t>
  </si>
  <si>
    <t>Pénzkezelés</t>
  </si>
  <si>
    <t>Önköltségszámítás</t>
  </si>
  <si>
    <t>Bizonylati rend</t>
  </si>
  <si>
    <t>NÉ</t>
  </si>
  <si>
    <t>Egyéb</t>
  </si>
  <si>
    <t>SZÁMVITELI VÁLTOZÁSOK 2021.</t>
  </si>
  <si>
    <t>Vizsgált terület:</t>
  </si>
  <si>
    <t>Számviteli rendszer</t>
  </si>
  <si>
    <t>2021. évi számviteli változások átvezetésének vizsgálata</t>
  </si>
  <si>
    <t>Számviteli szabályozás dokumentumainak tesztelése</t>
  </si>
  <si>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</si>
  <si>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</si>
  <si>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2021.01.01-étől hatályos Számv. tv került összehasonlításra a 2020.01.01-én hatályos törvénnyel.</t>
  </si>
  <si>
    <t>Változások jelzése:</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</si>
  <si>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</si>
  <si>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</si>
  <si>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</si>
  <si>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Sorszám</t>
  </si>
  <si>
    <t>A változás címe</t>
  </si>
  <si>
    <t>A változás tartalma</t>
  </si>
  <si>
    <t>Rendben</t>
  </si>
  <si>
    <t>Nem rendezett</t>
  </si>
  <si>
    <t>Mit kell módosítani a könyvvizsgált társaságok esetében?</t>
  </si>
  <si>
    <t>Változások összefoglalása:</t>
  </si>
  <si>
    <t>Mérleg tagolását, tételeinek tartalmát érintő változások:</t>
  </si>
  <si>
    <t>1. A tőketartalék változásának időpontja: a vállalkozás által választott időpont illetve a cégbejegyzés napja közül a korábbi időpont.</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</si>
  <si>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</si>
  <si>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</si>
  <si>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</si>
  <si>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</si>
  <si>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</si>
  <si>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2. Osztalék elengedése: az elengedett osztalék nem bevétel, hanem annak eredeti forrását az eredménytartalékot növeli. Aki elengedi annál továbbra is ráfordítás marad.</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</si>
  <si>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</si>
  <si>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</si>
  <si>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Valós értéken történő értékelést érintő változások:</t>
  </si>
  <si>
    <t>3. Paragrafus hivatkozás helyesbítése a törvényben</t>
  </si>
  <si>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</si>
  <si>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Az eredménykimutatás tételeinek tartalmát érintő változások:</t>
  </si>
  <si>
    <t>4. A bruttó elszámolást a nettó elszámolás váltja fel:</t>
  </si>
  <si>
    <t xml:space="preserve">   - A követelés engedményezésekor a nyereséget vagy veszteséget kell elkönyvelni.</t>
  </si>
  <si>
    <t xml:space="preserve">   - Az immateriális javak és tárgyi eszközök kivezetésekor a nyereséget egyéb bevételként a veszteséget egyéb ráfordításként kell elszámolni.</t>
  </si>
  <si>
    <t xml:space="preserve">   - A forgóeszközök között kimutatott vásárolt követelések esetén a követelés és a könyv szerinti érték különbözete lesz a pénzügyi műveletek bevétele vagy ráfordítása</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</si>
  <si>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</si>
  <si>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</si>
  <si>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</si>
  <si>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</si>
  <si>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</si>
  <si>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</si>
  <si>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</si>
  <si>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</si>
  <si>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</si>
  <si>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</si>
  <si>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</si>
  <si>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</si>
  <si>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</si>
  <si>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</si>
  <si>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</si>
  <si>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</si>
  <si>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</si>
  <si>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</si>
  <si>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</si>
  <si>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</si>
  <si>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</si>
  <si>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</si>
  <si>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</si>
  <si>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</si>
  <si>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</si>
  <si>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</si>
  <si>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</si>
  <si>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</si>
  <si>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</si>
  <si>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t>Egyszerűsített éves beszámolót érintő változások:</t>
  </si>
  <si>
    <t>7. Az átlagos statisztikai létszám helyett átlagos létszám</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</si>
  <si>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</si>
  <si>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</si>
  <si>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</si>
  <si>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t>Konszolidált éves beszámoló készítési kötelezettséget érintő változások:</t>
  </si>
  <si>
    <t>8. Az átlagos statisztikai létszám helyett átlagos létszám</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</si>
  <si>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</si>
  <si>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</si>
  <si>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</si>
  <si>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t>Összevont (konszolidált) kiegészítő mellékletet érintő változások:</t>
  </si>
  <si>
    <t>9. Az átlagos statisztikai létszám helyett átlagos létszám</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</si>
  <si>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</si>
  <si>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</si>
  <si>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</si>
  <si>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t>Az átalakulással létrejövő gazdasági társaság vagyonmérleg-tervezetét érintő változások:</t>
  </si>
  <si>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</si>
  <si>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</si>
  <si>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t>Számviteli szolgáltatást érintő változások</t>
  </si>
  <si>
    <t>11. A könyviteli szolgáltatások körébe tartozó feladatok ellátására megbízott személy szakképesítése:</t>
  </si>
  <si>
    <t>(hatályos 2021.06.10-tól)</t>
  </si>
  <si>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</si>
  <si>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</si>
  <si>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t>12. Tőzsdei cégek éves beszámolójának közzététele: a mérlegforduló napot követő negyedik hónap utolsó napja (összhangban a tőkepiaci közzétételi szabályokkal)</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</si>
  <si>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</si>
  <si>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</si>
  <si>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</si>
  <si>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Könyvvizsgálói jelentést és a könyvvizsgálói záradékot érintő változások:</t>
  </si>
  <si>
    <t>13. A Magyar Könyvvizsgálói Kamara könyvvizsgálói jelentés visszavonására kötelezheti a kibocsájtót jogosulatlanság, jogszerűtlenség esetén</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</si>
  <si>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</si>
  <si>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SZTV_VALT_2020</t>
  </si>
  <si>
    <t>SZÁMVITELI VÁLTOZÁSOK 2020.</t>
  </si>
  <si>
    <t>2020. évi számviteli változások átvezetésének vizsgálata</t>
  </si>
  <si>
    <t>A számvitelről szóló 2000. évi C. törvény 2020. évi változásai</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</si>
  <si>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</si>
  <si>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2020.01.01-étől hatályos Számv. tv került összehasonlításra a 2019.01.01-én hatályos törvénnyel.</t>
  </si>
  <si>
    <t xml:space="preserve">A törvény hatályát érintő változások: </t>
  </si>
  <si>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</si>
  <si>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</si>
  <si>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</si>
  <si>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</si>
  <si>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</si>
  <si>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</si>
  <si>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</si>
  <si>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</si>
  <si>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</si>
  <si>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</si>
  <si>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</si>
  <si>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</si>
  <si>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Értelmező rendelkezéseket, fogalmakat érintő változások:</t>
  </si>
  <si>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</si>
  <si>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</si>
  <si>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</si>
  <si>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</si>
  <si>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</si>
  <si>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</si>
  <si>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</si>
  <si>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</si>
  <si>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</si>
  <si>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</si>
  <si>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</si>
  <si>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</si>
  <si>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</si>
  <si>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</si>
  <si>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</si>
  <si>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</si>
  <si>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</si>
  <si>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</si>
  <si>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Beszámolási kötelezettséget érintő változások:</t>
  </si>
  <si>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</si>
  <si>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</si>
  <si>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</si>
  <si>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</si>
  <si>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</si>
  <si>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</si>
  <si>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</si>
  <si>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</si>
  <si>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</si>
  <si>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</si>
  <si>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</si>
  <si>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</si>
  <si>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</si>
  <si>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</si>
  <si>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</si>
  <si>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</si>
  <si>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</si>
  <si>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</si>
  <si>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</si>
  <si>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</si>
  <si>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</si>
  <si>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</si>
  <si>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</si>
  <si>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</si>
  <si>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</si>
  <si>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</si>
  <si>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</si>
  <si>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</si>
  <si>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</si>
  <si>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</si>
  <si>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</si>
  <si>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</si>
  <si>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</si>
  <si>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</si>
  <si>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</si>
  <si>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</si>
  <si>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</si>
  <si>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</si>
  <si>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</si>
  <si>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</si>
  <si>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</si>
  <si>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</si>
  <si>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</si>
  <si>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</si>
  <si>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</si>
  <si>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</si>
  <si>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</si>
  <si>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</si>
  <si>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</si>
  <si>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</si>
  <si>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</si>
  <si>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</si>
  <si>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</si>
  <si>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</si>
  <si>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</si>
  <si>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</si>
  <si>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</si>
  <si>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</si>
  <si>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</si>
  <si>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</si>
  <si>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</si>
  <si>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</si>
  <si>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</si>
  <si>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</si>
  <si>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</si>
  <si>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</si>
  <si>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</si>
  <si>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</si>
  <si>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</si>
  <si>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SZTV_VALT_2019</t>
  </si>
  <si>
    <t>SZÁMVITELI VÁLTOZÁSOK 2019.</t>
  </si>
  <si>
    <t>2019. évi számviteli változások átvezetésének vizsgálata</t>
  </si>
  <si>
    <t>A számvitelről szóló 2000. évi C. törvény 2019. évi változásai</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</si>
  <si>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</si>
  <si>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2019.01.01-étől hatályos Számv. tv került összehasonlításra a 2018.01.01-én hatályos törvénnyel.</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</si>
  <si>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</si>
  <si>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</si>
  <si>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</si>
  <si>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</si>
  <si>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</si>
  <si>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</si>
  <si>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</si>
  <si>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</si>
  <si>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</si>
  <si>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</si>
  <si>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</si>
  <si>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</si>
  <si>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</si>
  <si>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</si>
  <si>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</si>
  <si>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</si>
  <si>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</si>
  <si>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</si>
  <si>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</si>
  <si>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</si>
  <si>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</si>
  <si>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</si>
  <si>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</si>
  <si>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</si>
  <si>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</si>
  <si>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</si>
  <si>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</si>
  <si>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</si>
  <si>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</si>
  <si>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</si>
  <si>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</si>
  <si>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</si>
  <si>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</si>
  <si>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</si>
  <si>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</si>
  <si>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</si>
  <si>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</si>
  <si>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</si>
  <si>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</si>
  <si>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</si>
  <si>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</si>
  <si>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</si>
  <si>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</si>
  <si>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</si>
  <si>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</si>
  <si>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</si>
  <si>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</si>
  <si>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</si>
  <si>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</si>
  <si>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</si>
  <si>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</si>
  <si>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</si>
  <si>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</si>
  <si>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</si>
  <si>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</si>
  <si>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</si>
  <si>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</si>
  <si>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</si>
  <si>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</si>
  <si>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</si>
  <si>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</si>
  <si>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</si>
  <si>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</si>
  <si>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</si>
  <si>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</si>
  <si>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</si>
  <si>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</si>
  <si>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</si>
  <si>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</si>
  <si>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</si>
  <si>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</si>
  <si>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</si>
  <si>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</si>
  <si>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</si>
  <si>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</si>
  <si>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</si>
  <si>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</si>
  <si>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</si>
  <si>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</si>
  <si>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</si>
  <si>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</si>
  <si>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</si>
  <si>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</si>
  <si>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</si>
  <si>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</si>
  <si>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</si>
  <si>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</si>
  <si>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</si>
  <si>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</si>
  <si>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</si>
  <si>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</si>
  <si>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</si>
  <si>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</si>
  <si>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</si>
  <si>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</si>
  <si>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</si>
  <si>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</si>
  <si>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</si>
  <si>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</si>
  <si>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</si>
  <si>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</si>
  <si>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</si>
  <si>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</si>
  <si>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</si>
  <si>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</si>
  <si>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</si>
  <si>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</si>
  <si>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</si>
  <si>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</si>
  <si>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</si>
  <si>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</si>
  <si>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</si>
  <si>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</si>
  <si>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</si>
  <si>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</si>
  <si>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</si>
  <si>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</si>
  <si>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</si>
  <si>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</si>
  <si>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</si>
  <si>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</si>
  <si>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</si>
  <si>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</si>
  <si>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</si>
  <si>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</si>
  <si>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</si>
  <si>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</si>
  <si>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</si>
  <si>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</si>
  <si>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</si>
  <si>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</si>
  <si>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</si>
  <si>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</si>
  <si>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</si>
  <si>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</si>
  <si>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</si>
  <si>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</si>
  <si>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</si>
  <si>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</si>
  <si>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</si>
  <si>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</si>
  <si>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</si>
  <si>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</si>
  <si>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</si>
  <si>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</si>
  <si>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</si>
  <si>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</si>
  <si>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</si>
  <si>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</si>
  <si>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</si>
  <si>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</si>
  <si>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</si>
  <si>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</si>
  <si>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</si>
  <si>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</si>
  <si>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</si>
  <si>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</si>
  <si>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</si>
  <si>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</si>
  <si>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</si>
  <si>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</si>
  <si>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</si>
  <si>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</si>
  <si>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</si>
  <si>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</si>
  <si>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</si>
  <si>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</si>
  <si>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</si>
  <si>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</si>
  <si>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</si>
  <si>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</si>
  <si>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</si>
  <si>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</si>
  <si>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</si>
  <si>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</si>
  <si>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</si>
  <si>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</si>
  <si>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</si>
  <si>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</si>
  <si>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</si>
  <si>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</si>
  <si>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</si>
  <si>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</si>
  <si>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SZTV_VALT_2018</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</si>
  <si>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</si>
  <si>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</si>
  <si>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</si>
  <si>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</si>
  <si>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</si>
  <si>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</si>
  <si>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I. A lényegesebb változások összefoglalása:</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</si>
  <si>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</si>
  <si>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</si>
  <si>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</si>
  <si>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</si>
  <si>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</si>
  <si>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</si>
  <si>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</si>
  <si>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</si>
  <si>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</si>
  <si>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</si>
  <si>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</si>
  <si>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</si>
  <si>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</si>
  <si>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</si>
  <si>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</si>
  <si>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</si>
  <si>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</si>
  <si>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</si>
  <si>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</si>
  <si>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</si>
  <si>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SZTV_VALT_2017</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</si>
  <si>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</si>
  <si>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</si>
  <si>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</si>
  <si>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</si>
  <si>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</si>
  <si>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</si>
  <si>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</si>
  <si>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</si>
  <si>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</si>
  <si>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</si>
  <si>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</si>
  <si>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</si>
  <si>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</si>
  <si>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</si>
  <si>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</si>
  <si>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</si>
  <si>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</si>
  <si>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</si>
  <si>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</si>
  <si>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</si>
  <si>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</si>
  <si>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</si>
  <si>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</si>
  <si>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</si>
  <si>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</si>
  <si>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</si>
  <si>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</si>
  <si>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</si>
  <si>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</si>
  <si>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</si>
  <si>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</si>
  <si>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</si>
  <si>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</si>
  <si>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</si>
  <si>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</si>
  <si>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</si>
  <si>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</si>
  <si>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</si>
  <si>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</si>
  <si>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</si>
  <si>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</si>
  <si>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</si>
  <si>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</si>
  <si>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</si>
  <si>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</si>
  <si>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</si>
  <si>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</si>
  <si>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</si>
  <si>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</si>
  <si>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</si>
  <si>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</si>
  <si>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</si>
  <si>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</si>
  <si>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</si>
  <si>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</si>
  <si>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</si>
  <si>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</si>
  <si>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</si>
  <si>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</si>
  <si>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</si>
  <si>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SZTV_VALT_2016</t>
  </si>
  <si>
    <t>SZÁMVITELI VÁLTOZÁSOK 2016.</t>
  </si>
  <si>
    <t>2016. évi számviteli változások átvezetésének vizsgálata</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</si>
  <si>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</si>
  <si>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</si>
  <si>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</si>
  <si>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</si>
  <si>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</si>
  <si>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</si>
  <si>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</si>
  <si>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</si>
  <si>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</si>
  <si>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</si>
  <si>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</si>
  <si>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</si>
  <si>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</si>
  <si>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</si>
  <si>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</si>
  <si>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</si>
  <si>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</si>
  <si>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</si>
  <si>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</si>
  <si>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</si>
  <si>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</si>
  <si>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</si>
  <si>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</si>
  <si>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</si>
  <si>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</si>
  <si>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</si>
  <si>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</si>
  <si>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</si>
  <si>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</si>
  <si>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</si>
  <si>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</si>
  <si>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</si>
  <si>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</si>
  <si>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</si>
  <si>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</si>
  <si>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</si>
  <si>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</si>
  <si>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</si>
  <si>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</si>
  <si>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</si>
  <si>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</si>
  <si>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</si>
  <si>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</si>
  <si>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</si>
  <si>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</si>
  <si>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</si>
  <si>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</si>
  <si>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</si>
  <si>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</si>
  <si>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</si>
  <si>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</si>
  <si>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</si>
  <si>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</si>
  <si>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</si>
  <si>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</si>
  <si>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</si>
  <si>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</si>
  <si>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</si>
  <si>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</si>
  <si>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</si>
  <si>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</si>
  <si>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</si>
  <si>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</si>
  <si>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</si>
  <si>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</si>
  <si>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</si>
  <si>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</si>
  <si>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</si>
  <si>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</si>
  <si>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</si>
  <si>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</si>
  <si>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</si>
  <si>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</si>
  <si>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</si>
  <si>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</si>
  <si>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</si>
  <si>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</si>
  <si>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</si>
  <si>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</si>
  <si>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</si>
  <si>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</si>
  <si>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</si>
  <si>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</si>
  <si>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</si>
  <si>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</si>
  <si>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</si>
  <si>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</si>
  <si>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</si>
  <si>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</si>
  <si>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</si>
  <si>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</si>
  <si>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</si>
  <si>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</si>
  <si>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</si>
  <si>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</si>
  <si>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</si>
  <si>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</si>
  <si>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</si>
  <si>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</si>
  <si>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</si>
  <si>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</si>
  <si>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</si>
  <si>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</si>
  <si>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</si>
  <si>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</si>
  <si>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</si>
  <si>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</si>
  <si>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</si>
  <si>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</si>
  <si>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</si>
  <si>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</si>
  <si>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</si>
  <si>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</si>
  <si>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</si>
  <si>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</si>
  <si>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</si>
  <si>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</si>
  <si>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</si>
  <si>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</si>
  <si>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</si>
  <si>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</si>
  <si>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</si>
  <si>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</si>
  <si>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</si>
  <si>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</si>
  <si>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</si>
  <si>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</si>
  <si>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</si>
  <si>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</si>
  <si>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</si>
  <si>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</si>
  <si>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</si>
  <si>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</si>
  <si>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</si>
  <si>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</si>
  <si>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</si>
  <si>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</si>
  <si>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</si>
  <si>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</si>
  <si>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</si>
  <si>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</si>
  <si>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</si>
  <si>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</si>
  <si>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</si>
  <si>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</si>
  <si>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</si>
  <si>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</si>
  <si>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</si>
  <si>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</si>
  <si>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</si>
  <si>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</si>
  <si>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</si>
  <si>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</si>
  <si>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</si>
  <si>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</si>
  <si>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</si>
  <si>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</si>
  <si>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</si>
  <si>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</si>
  <si>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</si>
  <si>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</si>
  <si>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</si>
  <si>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</si>
  <si>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</si>
  <si>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</si>
  <si>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</si>
  <si>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</si>
  <si>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</si>
  <si>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</si>
  <si>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</si>
  <si>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</si>
  <si>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</si>
  <si>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</si>
  <si>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</si>
  <si>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</si>
  <si>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</si>
  <si>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</si>
  <si>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</si>
  <si>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</si>
  <si>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</si>
  <si>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</si>
  <si>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</si>
  <si>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</si>
  <si>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</si>
  <si>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</si>
  <si>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</si>
  <si>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</si>
  <si>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</si>
  <si>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</si>
  <si>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</si>
  <si>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</si>
  <si>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</si>
  <si>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</si>
  <si>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</si>
  <si>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</si>
  <si>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</si>
  <si>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</si>
  <si>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</si>
  <si>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</si>
  <si>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</si>
  <si>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</si>
  <si>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</si>
  <si>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</si>
  <si>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</si>
  <si>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</si>
  <si>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</si>
  <si>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</si>
  <si>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</si>
  <si>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</si>
  <si>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</si>
  <si>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</si>
  <si>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</si>
  <si>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</si>
  <si>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</si>
  <si>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</si>
  <si>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</si>
  <si>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</si>
  <si>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</si>
  <si>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</si>
  <si>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</si>
  <si>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</si>
  <si>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</si>
  <si>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</si>
  <si>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</si>
  <si>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</si>
  <si>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</si>
  <si>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</si>
  <si>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</si>
  <si>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</si>
  <si>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</si>
  <si>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</si>
  <si>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</si>
  <si>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Pénzügyi kimutatások -Számviteli szabályozás és gyakorlat</t>
  </si>
  <si>
    <t>A számviteli politika biztosítja -e  az összehasonlíthatóságot az előző évek gyakorlatával</t>
  </si>
  <si>
    <t>ha nem történt változtattás</t>
  </si>
  <si>
    <t>ha történt változtatás:</t>
  </si>
  <si>
    <t>1. sz. változtatás</t>
  </si>
  <si>
    <t>2. sz. változtatás</t>
  </si>
  <si>
    <t>….. sz. változtatás</t>
  </si>
  <si>
    <t>SZTV_VALT_2023</t>
  </si>
  <si>
    <t>SZÁMVITELI VÁLTOZÁSOK 2023.</t>
  </si>
  <si>
    <t>2023. évi számviteli változások átvezetésének vizsgálata</t>
  </si>
  <si>
    <t>A számvitelről szóló 2000. évi C. törvény 2023. évi változásai</t>
  </si>
  <si>
    <r>
      <t xml:space="preserve">A Számviteli törvényt (2000. évi C. tv.) 2023.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</si>
  <si>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2023.07.15-től hatályos Számv. tv került összehasonlításra a 2022.01.01-én hatályos törvénnyel.</t>
  </si>
  <si>
    <t>1. Mit kell módosítani a könyvvizsgált társaságok esetében?</t>
  </si>
  <si>
    <t>2. Mit kell módosítani a könyvvizsgált társaságok esetében?</t>
  </si>
  <si>
    <t xml:space="preserve">1. Hatályon kívül helyezésre kerültek a kisadózó vállalkozások tételes adójáról és a kisvállalati adóról szóló törvény előírásaival kapcsolatos mentesítési, illetve áttérési szabályai. </t>
  </si>
  <si>
    <t>(hatályos 2023.07.15-től)</t>
  </si>
  <si>
    <r>
      <t>2/A. §</t>
    </r>
    <r>
      <rPr>
        <strike/>
        <vertAlign val="superscript"/>
        <sz val="10"/>
        <rFont val="Arial Narrow"/>
        <family val="2"/>
        <charset val="238"/>
      </rPr>
      <t> </t>
    </r>
    <r>
      <rPr>
        <strike/>
        <sz val="10"/>
        <rFont val="Arial Narrow"/>
        <family val="2"/>
        <charset val="238"/>
      </rPr>
      <t> (1)</t>
    </r>
    <r>
      <rPr>
        <strike/>
        <vertAlign val="superscript"/>
        <sz val="10"/>
        <rFont val="Arial Narrow"/>
        <family val="2"/>
        <charset val="238"/>
      </rPr>
      <t> </t>
    </r>
    <r>
      <rPr>
        <strike/>
        <sz val="10"/>
        <rFont val="Arial Narrow"/>
        <family val="2"/>
        <charset val="238"/>
      </rPr>
      <t> E törvény hatálya nem terjed ki arra a közkereseti társaságra, betéti társaságra, </t>
    </r>
    <r>
      <rPr>
        <vertAlign val="superscript"/>
        <sz val="10"/>
        <rFont val="Arial Narrow"/>
        <family val="2"/>
        <charset val="238"/>
      </rPr>
      <t> </t>
    </r>
    <r>
      <rPr>
        <sz val="10"/>
        <rFont val="Arial Narrow"/>
        <family val="2"/>
        <charset val="238"/>
      </rPr>
      <t> </t>
    </r>
    <r>
      <rPr>
        <b/>
        <u/>
        <sz val="10"/>
        <rFont val="Arial Narrow"/>
        <family val="2"/>
        <charset val="238"/>
      </rPr>
      <t>Az</t>
    </r>
    <r>
      <rPr>
        <sz val="10"/>
        <rFont val="Arial Narrow"/>
        <family val="2"/>
        <charset val="238"/>
      </rPr>
      <t> egyéni </t>
    </r>
    <r>
      <rPr>
        <strike/>
        <sz val="10"/>
        <rFont val="Arial Narrow"/>
        <family val="2"/>
        <charset val="238"/>
      </rPr>
      <t>cégre</t>
    </r>
    <r>
      <rPr>
        <strike/>
        <u/>
        <sz val="10"/>
        <rFont val="Arial Narrow"/>
        <family val="2"/>
        <charset val="238"/>
      </rPr>
      <t> </t>
    </r>
    <r>
      <rPr>
        <b/>
        <u/>
        <sz val="10"/>
        <rFont val="Arial Narrow"/>
        <family val="2"/>
        <charset val="238"/>
      </rPr>
      <t>vállalkozóról</t>
    </r>
    <r>
      <rPr>
        <b/>
        <sz val="10"/>
        <rFont val="Arial Narrow"/>
        <family val="2"/>
        <charset val="238"/>
      </rPr>
      <t> </t>
    </r>
    <r>
      <rPr>
        <sz val="10"/>
        <rFont val="Arial Narrow"/>
        <family val="2"/>
        <charset val="238"/>
      </rPr>
      <t>és </t>
    </r>
    <r>
      <rPr>
        <strike/>
        <sz val="10"/>
        <rFont val="Arial Narrow"/>
        <family val="2"/>
        <charset val="238"/>
      </rPr>
      <t>ügyvédi irodára, amely </t>
    </r>
    <r>
      <rPr>
        <sz val="10"/>
        <rFont val="Arial Narrow"/>
        <family val="2"/>
        <charset val="238"/>
      </rPr>
      <t>az </t>
    </r>
    <r>
      <rPr>
        <strike/>
        <sz val="10"/>
        <rFont val="Arial Narrow"/>
        <family val="2"/>
        <charset val="238"/>
      </rPr>
      <t>üzleti évben (az adóévben) nyilvántartásait a kisadózó vállalkozások tételes adójáról és a kisvállalati adóról </t>
    </r>
    <r>
      <rPr>
        <b/>
        <u/>
        <sz val="10"/>
        <rFont val="Arial Narrow"/>
        <family val="2"/>
        <charset val="238"/>
      </rPr>
      <t>egyéni cégről</t>
    </r>
    <r>
      <rPr>
        <sz val="10"/>
        <rFont val="Arial Narrow"/>
        <family val="2"/>
        <charset val="238"/>
      </rPr>
      <t> szóló törvény </t>
    </r>
    <r>
      <rPr>
        <strike/>
        <sz val="10"/>
        <rFont val="Arial Narrow"/>
        <family val="2"/>
        <charset val="238"/>
      </rPr>
      <t>előírásai </t>
    </r>
    <r>
      <rPr>
        <sz val="10"/>
        <rFont val="Arial Narrow"/>
        <family val="2"/>
        <charset val="238"/>
      </rPr>
      <t>szerint </t>
    </r>
    <r>
      <rPr>
        <strike/>
        <sz val="10"/>
        <rFont val="Arial Narrow"/>
        <family val="2"/>
        <charset val="238"/>
      </rPr>
      <t>vezeti.</t>
    </r>
    <r>
      <rPr>
        <b/>
        <u/>
        <sz val="10"/>
        <rFont val="Arial Narrow"/>
        <family val="2"/>
        <charset val="238"/>
      </rPr>
      <t>alapított egyéni cégnek és korlátolt felelősségű társaságnak az alapítása időpontjával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nem kell ellenőriztetni.</t>
    </r>
  </si>
  <si>
    <r>
      <t>11. § (4) Az üzleti év időtartama - az</t>
    </r>
    <r>
      <rPr>
        <b/>
        <sz val="10"/>
        <color rgb="FF000000"/>
        <rFont val="Arial Narrow"/>
        <family val="2"/>
        <charset val="238"/>
      </rPr>
      <t xml:space="preserve"> </t>
    </r>
    <r>
      <rPr>
        <strike/>
        <sz val="10"/>
        <color rgb="FF000000"/>
        <rFont val="Arial Narrow"/>
        <family val="2"/>
        <charset val="238"/>
      </rPr>
      <t>(5)–(15)</t>
    </r>
    <r>
      <rPr>
        <u/>
        <sz val="10"/>
        <color rgb="FF000000"/>
        <rFont val="Arial Narrow"/>
        <family val="2"/>
        <charset val="238"/>
      </rPr>
      <t xml:space="preserve"> </t>
    </r>
    <r>
      <rPr>
        <b/>
        <u/>
        <sz val="10"/>
        <color rgb="FF000000"/>
        <rFont val="Arial Narrow"/>
        <family val="2"/>
        <charset val="238"/>
      </rPr>
      <t>(5)–(13)</t>
    </r>
    <r>
      <rPr>
        <sz val="10"/>
        <color rgb="FF000000"/>
        <rFont val="Arial Narrow"/>
        <family val="2"/>
        <charset val="238"/>
      </rPr>
      <t xml:space="preserve"> bekezdésben foglaltak kivételével - 12 naptári hónap.</t>
    </r>
  </si>
  <si>
    <t>11. § (14)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</si>
  <si>
    <t>11. § (15) 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</si>
  <si>
    <t>2. A gazdálkodó fogalma kiegészült a kulturális intézménnyel. Ezáltal beszámolókészítési kötelezettsége lett, amelynek formáját a létrehozó szervezet állapítja meg.</t>
  </si>
  <si>
    <t>(hatályos 2023.01.01-től)</t>
  </si>
  <si>
    <r>
      <t xml:space="preserve">3. § (1) 1. gazdálkodó: a vállalkozó, az államháztartás szervezetei, az egyéb szervezet, a Magyar Nemzeti Bank, továbbá az általuk, illetve a természetes személy által alapított egészségügyi, szociális, </t>
    </r>
    <r>
      <rPr>
        <b/>
        <u/>
        <sz val="10"/>
        <color rgb="FF000000"/>
        <rFont val="Arial Narrow"/>
        <family val="2"/>
        <charset val="238"/>
      </rPr>
      <t>kulturális</t>
    </r>
    <r>
      <rPr>
        <sz val="10"/>
        <color rgb="FF000000"/>
        <rFont val="Arial Narrow"/>
        <family val="2"/>
        <charset val="238"/>
      </rPr>
      <t xml:space="preserve"> és oktatási intézmény;</t>
    </r>
  </si>
  <si>
    <r>
      <t xml:space="preserve">3. § (7) 3. személyi jellegű egyéb kifizetések: azok a természetes személyek részére teljesített kifizetések, elszámolt összegek, amelyeket a kifizető a természetes személy részére jogszabályi előírás vagy saját elhatározása alapján teljesít, és nem tartoznak a bérköltség, illetve a vállalkozási díj fogalmába. Ilyenek különösen: a szerzői jogdíj, a lakhatási költségtérítés, a lakásépítésre nyújtott támogatás (ideértve az átvállalt kamatot és kezelési költséget is), az étkezési térítés, a munkábajárással kapcsolatos költségtérítés, a jubileumi jutalom, a dolgozó kötelezettségvállalásának térítése, a bányászati keresetkiegészítés, a tárgyjutalmak, az egyéb természetbeni munkajövedelmek, a megváltozott munkaképességű munkavállalók keresetkiegészítése, a betegszabadság díjazása, a munkáltatót terhelő táppénz, táppénz-kiegészítés, a munkavállaló részére kötött, de a munkáltató által fizetett baleset-, élet- és nyugdíjbiztosítás díja, az önkéntes pénztárba befizetett munkáltatói tagdíj-hozzájárulás, a magánnyugdíjpénztárba befizetett munkáltatói tagdíj-kiegészítés, a munkáltatót terhelő, illetve általa átvállalt személyi jövedelemadó, a jóléti és kulturális költségek, a végkielégítés, a munkáltatói hozzájárulás a </t>
    </r>
    <r>
      <rPr>
        <b/>
        <strike/>
        <sz val="10"/>
        <color rgb="FF000000"/>
        <rFont val="Arial Narrow"/>
        <family val="2"/>
        <charset val="238"/>
      </rPr>
      <t>korengedményes nyugdíj, illetve a helyébe lépő</t>
    </r>
    <r>
      <rPr>
        <sz val="10"/>
        <color rgb="FF000000"/>
        <rFont val="Arial Narrow"/>
        <family val="2"/>
        <charset val="238"/>
      </rPr>
      <t xml:space="preserve"> korhatár előtti ellátás igénybevételéhez, továbbá az alkalmazottakat, munkavállalókat megillető kifizetések, mint a napidíj, a különélési pótlék, a jogszabály alapján fizetett költségtérítések, a sorkatonai vagy polgári szolgálat teljesítését követően fizetett személyi alapbér, a találmányi díj, a szabadalom vételára és hasznosítási díja, az újítási díj, az ezekkel kapcsolatosan fizetett közreműködői díj, valamint nem a munkaviszonnyal összefüggésben fizetett szerzői, írói és más szerzői jogvédelmet élvező munkák díjai, az azokkal kapcsolatos közreműködői díjak, a mezőgazdaságban részesmunkát végzők díjazása, a természetben adott juttatások, a reprezentáció költségei, és minden egyéb, a statisztikai előírások szerint egyéb munkajövedelemnek, szociális költségnek minősített összege</t>
    </r>
  </si>
  <si>
    <r>
      <t xml:space="preserve">6. § (3) A gazdálkodó, illetve a természetes személy által alapított egészségügyi, szociális, </t>
    </r>
    <r>
      <rPr>
        <b/>
        <u/>
        <sz val="10"/>
        <color rgb="FF000000"/>
        <rFont val="Arial Narrow"/>
        <family val="2"/>
        <charset val="238"/>
      </rPr>
      <t>kulturális</t>
    </r>
    <r>
      <rPr>
        <sz val="10"/>
        <color rgb="FF000000"/>
        <rFont val="Arial Narrow"/>
        <family val="2"/>
        <charset val="238"/>
      </rPr>
      <t xml:space="preserve"> és oktatási intézmény könyvvezetési, beszámolókészítési kötelezettségét - e törvény és a vonatkozó külön jogszabály rendelkezései alapulvételével - a létrehozó szervezet állapítja meg azzal, hogy a létrehozott szervezetet - jogi személyiségének megfelelően - a 3. § (1) bekezdése 2-4. pontjai szerinti szervezetek közé kell besorolnia.</t>
    </r>
  </si>
  <si>
    <r>
      <t xml:space="preserve">177. § </t>
    </r>
    <r>
      <rPr>
        <b/>
        <u/>
        <sz val="10"/>
        <color rgb="FF002060"/>
        <rFont val="Arial Narrow"/>
        <family val="2"/>
        <charset val="238"/>
      </rPr>
      <t xml:space="preserve">(85) E törvénynek… 3. § (1) bekezdés 1. pontját, (7)  bekezdés 3.pontját, 6. § (3) bekezdését ... először a 2023. évben induló üzleti évről készített beszámolóra kell alkalmazni. </t>
    </r>
  </si>
  <si>
    <r>
      <t xml:space="preserve">177. § </t>
    </r>
    <r>
      <rPr>
        <b/>
        <u/>
        <sz val="10"/>
        <color rgb="FF002060"/>
        <rFont val="Arial Narrow"/>
        <family val="2"/>
        <charset val="238"/>
      </rPr>
      <t xml:space="preserve">(86) E törvénynek… 3. § (1) bekezdés 1. pontját, (7) bekezdés (3.) pontját, 6. § (3) bekezdését ... a 2022. évben induló üzleti évről készített beszámolóra is alkalmazni lehet. </t>
    </r>
  </si>
  <si>
    <t>3. Kiválás esetén a kiválással létrejött gazdasági társaság a jogelőd nélkül alakult vállalkozásra vonatkozó előírások szerint állapítja meg a beszámoló formáját (árbevétel, mérlegfőösszeg, létszám).</t>
  </si>
  <si>
    <t>9. § (5a) Az (5) bekezdés szerint kell eljárni kiválás esetén a kiválással létrejövő gazdasági társaságnál is.</t>
  </si>
  <si>
    <r>
      <t xml:space="preserve">177. § </t>
    </r>
    <r>
      <rPr>
        <b/>
        <u/>
        <sz val="10"/>
        <color rgb="FF002060"/>
        <rFont val="Arial Narrow"/>
        <family val="2"/>
        <charset val="238"/>
      </rPr>
      <t xml:space="preserve">(85) E törvénynek… 9. § (5a) bekezdését... először a 2023. évben induló üzleti évről készített beszámolóra kell alkalmazni. </t>
    </r>
  </si>
  <si>
    <r>
      <t xml:space="preserve">177. § </t>
    </r>
    <r>
      <rPr>
        <b/>
        <u/>
        <sz val="10"/>
        <color rgb="FF002060"/>
        <rFont val="Arial Narrow"/>
        <family val="2"/>
        <charset val="238"/>
      </rPr>
      <t xml:space="preserve">(86) E törvénynek… 9. § (5a) bekezdését... a 2022. évben induló üzleti évről készített beszámolóra is alkalmazni lehet. </t>
    </r>
  </si>
  <si>
    <t>4. Egyéb tartós tulajdoni részesedésként kell kimutatni az egészségügyi, szociális, kulturális és oktatási intézményben lévő tulajdoni részesedést is, még ha az nem is a tv. szerinti tulajdoni részesedés.</t>
  </si>
  <si>
    <t>27. § (4a) Egyéb tartós tulajdoni részesedésként kell kimutatni a 3. § (6) bekezdés 3. pontja alá nem tartozó, a 6. § (3) bekezdés szerinti, egészségügyi, szociális, kulturális és oktatási intézményben lévő tulajdoni részesedést is.</t>
  </si>
  <si>
    <t>49. § (8) A 27. § (4a) bekezdés szerinti tulajdoni részesedés esetén – jogszabály eltérő rendelkezése hiányában – a (3)–(7) bekezdések megfelelő alkalmazásával kell eljárni.</t>
  </si>
  <si>
    <t>54. § (12) A 27. § (4a) bekezdés szerinti tulajdoni részesedés – ha külön jogszabály eltérően nem rendelkezik – a mérlegben a tulajdonolt egészségügyi, szociális, kulturális és oktatási intézmény legutolsó beszámolójának mérlegében szereplő saját tőke értékén is kimutatható.</t>
  </si>
  <si>
    <r>
      <t xml:space="preserve">177. § </t>
    </r>
    <r>
      <rPr>
        <b/>
        <u/>
        <sz val="10"/>
        <color rgb="FF002060"/>
        <rFont val="Arial Narrow"/>
        <family val="2"/>
        <charset val="238"/>
      </rPr>
      <t xml:space="preserve">(85) E törvénynek… 27. § (4a), ... 49. § (8) és 54. § (12) bekezdését... először a 2023. évben induló üzleti évről készített beszámolóra kell alkalmazni. </t>
    </r>
  </si>
  <si>
    <r>
      <t xml:space="preserve">177. § </t>
    </r>
    <r>
      <rPr>
        <b/>
        <u/>
        <sz val="10"/>
        <color rgb="FF002060"/>
        <rFont val="Arial Narrow"/>
        <family val="2"/>
        <charset val="238"/>
      </rPr>
      <t xml:space="preserve">(86) E törvénynek… 27. § (4a), … 49. § (8) és 54. § (12) bekezdését... a 2022. évben induló üzleti évről készített beszámolóra is alkalmazni lehet. </t>
    </r>
  </si>
  <si>
    <t>5. Aktív időbeli elhatárolásként csak a támogatásnak azt a még el nem számolt részét lehet kimutatni, ami a már felmerült költségekkel (ráfordításokkal) arányos. Korábban a még el nem számolt teljes támogatás elhatárolható volt.</t>
  </si>
  <si>
    <r>
      <t xml:space="preserve">33.§ (7) Aktív időbeli elhatárolásként lehet kimutatni – a 77. § (2) bekezdés d) pontja és (3) bekezdés b) pontja, valamint a rendeltetésszerűen használatba vett immateriális javakhoz, tárgyi eszközökhöz kapcsolódó 77. § (4) bekezdés b) pontja szerinti – jogszabályi előíráson, szerződésen, megállapodáson alapuló támogatások – </t>
    </r>
    <r>
      <rPr>
        <b/>
        <u/>
        <sz val="10"/>
        <color rgb="FF000000"/>
        <rFont val="Arial Narrow"/>
        <family val="2"/>
        <charset val="238"/>
      </rPr>
      <t>a már felmerült költségekkel (ráfordításokkal) arányos</t>
    </r>
    <r>
      <rPr>
        <u/>
        <sz val="10"/>
        <color rgb="FF000000"/>
        <rFont val="Arial Narrow"/>
        <family val="2"/>
        <charset val="238"/>
      </rPr>
      <t xml:space="preserve"> </t>
    </r>
    <r>
      <rPr>
        <sz val="10"/>
        <color rgb="FF000000"/>
        <rFont val="Arial Narrow"/>
        <family val="2"/>
        <charset val="238"/>
      </rPr>
      <t>–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(3) bekezdés b) pontja és (4) bekezdés b) pontja szerinti elszámolásakor, illetve a támogatás meghiúsulásakor kell megszüntetni.</t>
    </r>
  </si>
  <si>
    <r>
      <t xml:space="preserve">177. § </t>
    </r>
    <r>
      <rPr>
        <b/>
        <u/>
        <sz val="10"/>
        <color rgb="FF002060"/>
        <rFont val="Arial Narrow"/>
        <family val="2"/>
        <charset val="238"/>
      </rPr>
      <t xml:space="preserve">(85) E törvénynek… 33. § (7) bekezdését... először a 2023. évben induló üzleti évről készített beszámolóra kell alkalmazni. </t>
    </r>
  </si>
  <si>
    <r>
      <t xml:space="preserve">177. § </t>
    </r>
    <r>
      <rPr>
        <b/>
        <u/>
        <sz val="10"/>
        <color rgb="FF002060"/>
        <rFont val="Arial Narrow"/>
        <family val="2"/>
        <charset val="238"/>
      </rPr>
      <t xml:space="preserve">(86) E törvénynek… 33. § (7) bekezdését... a 2022. évben induló üzleti évről készített beszámolóra is alkalmazni lehet. </t>
    </r>
  </si>
  <si>
    <t>6. A pótbefizetésre vonatkozó rendelkezéseket kiterjesztették a „vállalkozó”-ra. Így a gazdasági társaságokon kívül pl. a szövetkezetekre is vonatkozik.</t>
  </si>
  <si>
    <r>
      <t xml:space="preserve">37. § (1) Az eredménytartalék növekedéseként kell kimutatni:
d)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tulajdonosánál (tagjánál) a veszteség pótlásához nem szükséges - korábban ilyen címen adott - pótbefizetés visszakapott összegét a pénzmozgással, az eszközmozgással egyidejűleg,</t>
    </r>
  </si>
  <si>
    <r>
      <t xml:space="preserve">37. § (2) Az eredménytartalék csökkenéseként kell kimutatni:
e)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 xml:space="preserve">vállalkozó </t>
    </r>
    <r>
      <rPr>
        <sz val="10"/>
        <color rgb="FF000000"/>
        <rFont val="Arial Narrow"/>
        <family val="2"/>
        <charset val="238"/>
      </rPr>
      <t xml:space="preserve">tulajdonosánál (tagjánál)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veszteségének fedezetére teljesített - törvényi előíráson alapuló - pótbefizetés összegét a pénzmozgással, az eszközmozgással egyidejűleg,</t>
    </r>
  </si>
  <si>
    <r>
      <t xml:space="preserve">37. § (7) Amennyiben a </t>
    </r>
    <r>
      <rPr>
        <strike/>
        <sz val="10"/>
        <color rgb="FF000000"/>
        <rFont val="Arial Narrow"/>
        <family val="2"/>
        <charset val="238"/>
      </rPr>
      <t>gazdasági társaság</t>
    </r>
    <r>
      <rPr>
        <b/>
        <u/>
        <sz val="10"/>
        <color rgb="FF000000"/>
        <rFont val="Arial Narrow"/>
        <family val="2"/>
        <charset val="238"/>
      </rPr>
      <t xml:space="preserve"> vállalkozó</t>
    </r>
    <r>
      <rPr>
        <sz val="10"/>
        <color rgb="FF000000"/>
        <rFont val="Arial Narrow"/>
        <family val="2"/>
        <charset val="238"/>
      </rPr>
      <t xml:space="preserve"> veszteségének fedezetére szolgáló – törvényi előíráson alapuló – pótbefizetés teljesítése nem pénzeszközzel történik, akkor a teljesítésként átadott eszközt – az eszközmozgással egyidejűleg – az értékesítés szabályai szerint kell elszámolni, azzal, hogy az így keletkezett követeléssel szemben kell az eredménytartalékot csökkenteni.</t>
    </r>
  </si>
  <si>
    <r>
      <t xml:space="preserve">38. § (3) Az eredménytartalékból kell lekötni és a lekötött tartalékba átvezetni:
f)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tulajdonosánál (tagjánál) a veszteség fedezetére - az arra illetékes testület által megszavazott, de még nem teljesített - fizetendő pótbefizetés összegét,</t>
    </r>
  </si>
  <si>
    <r>
      <t xml:space="preserve">38. § (4) Lekötött tartalékként kell kimutatni a </t>
    </r>
    <r>
      <rPr>
        <strike/>
        <sz val="10"/>
        <color rgb="FF000000"/>
        <rFont val="Arial Narrow"/>
        <family val="2"/>
        <charset val="238"/>
      </rPr>
      <t>gazdasági társaságnál</t>
    </r>
    <r>
      <rPr>
        <sz val="10"/>
        <color rgb="FF000000"/>
        <rFont val="Arial Narrow"/>
        <family val="2"/>
        <charset val="238"/>
      </rPr>
      <t xml:space="preserve"> </t>
    </r>
    <r>
      <rPr>
        <b/>
        <u/>
        <sz val="10"/>
        <color rgb="FF000000"/>
        <rFont val="Arial Narrow"/>
        <family val="2"/>
        <charset val="238"/>
      </rPr>
      <t>vállalkozónál</t>
    </r>
    <r>
      <rPr>
        <sz val="10"/>
        <color rgb="FF000000"/>
        <rFont val="Arial Narrow"/>
        <family val="2"/>
        <charset val="238"/>
      </rPr>
      <t xml:space="preserve"> a veszteségek fedezetére kapott pótbefizetés összegét, a pótbefizetés visszafizetéséig, elszámolása a pénzmozgással, az eszközmozgással egyidejűleg történik.</t>
    </r>
  </si>
  <si>
    <r>
      <t xml:space="preserve">38. § (10) Amennyiben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veszteségének fedezetére szolgáló – törvényi előíráson alapuló – korábban teljesített pótbefizetés visszafizetésének a teljesítése nem pénzeszközzel történik, akkor a teljesítésként átadott eszközt – az eszközmozgással egyidejűleg – az értékesítés szabályai szerint kell elszámolni, azzal, hogy az így keletkezett követeléssel szemben kell a lekötött tartalékot csökkenteni.</t>
    </r>
  </si>
  <si>
    <r>
      <t xml:space="preserve">38. § (11) A </t>
    </r>
    <r>
      <rPr>
        <strike/>
        <sz val="10"/>
        <color rgb="FF000000"/>
        <rFont val="Arial Narrow"/>
        <family val="2"/>
        <charset val="238"/>
      </rPr>
      <t>gazdasági társaságnál</t>
    </r>
    <r>
      <rPr>
        <b/>
        <sz val="10"/>
        <color rgb="FF000000"/>
        <rFont val="Arial Narrow"/>
        <family val="2"/>
        <charset val="238"/>
      </rPr>
      <t xml:space="preserve"> </t>
    </r>
    <r>
      <rPr>
        <b/>
        <u/>
        <sz val="10"/>
        <color rgb="FF000000"/>
        <rFont val="Arial Narrow"/>
        <family val="2"/>
        <charset val="238"/>
      </rPr>
      <t>vállalkozónál</t>
    </r>
    <r>
      <rPr>
        <sz val="10"/>
        <color rgb="FF000000"/>
        <rFont val="Arial Narrow"/>
        <family val="2"/>
        <charset val="238"/>
      </rPr>
      <t xml:space="preserve"> a lekötött tartalékban kimutatott pótbefizetés összegét az eredménytartalék javára kell átvezetni, amennyiben a gazdasági társaság vállalkozó tulajdonosa (tagja) a pótbefizetésből származó követeléséről lemond, a lemondás időpontjával.</t>
    </r>
  </si>
  <si>
    <r>
      <t xml:space="preserve">177. § </t>
    </r>
    <r>
      <rPr>
        <b/>
        <u/>
        <sz val="10"/>
        <color rgb="FF002060"/>
        <rFont val="Arial Narrow"/>
        <family val="2"/>
        <charset val="238"/>
      </rPr>
      <t xml:space="preserve">(85) E törvénynek… 37. § (1) bekezdés d) pontját, (2) bekezdés e) pontját, (7) bekezdését, 38. § (3) bekezdés f) pontját, (4), (10) és (11) bekezdését... először a 2023. évben induló üzleti évről készített beszámolóra kell alkalmazni. </t>
    </r>
  </si>
  <si>
    <r>
      <t xml:space="preserve">177. § </t>
    </r>
    <r>
      <rPr>
        <b/>
        <u/>
        <sz val="10"/>
        <color rgb="FF002060"/>
        <rFont val="Arial Narrow"/>
        <family val="2"/>
        <charset val="238"/>
      </rPr>
      <t xml:space="preserve">(86) E törvénynek… 37. § (1) bekezdés d) pontját, (2) bekezdés e) pontját, (7) bekezdését, 38. § (3) bekezdés f) pontját, (4), (10) és (11) bekezdését... a 2022. évben induló üzleti évről készített beszámolóra is alkalmazni lehet. </t>
    </r>
  </si>
  <si>
    <t>7. A céltartalék képzési lehetőségek közül kikerült a korengedményes nyugdíj.</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</si>
  <si>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t>
    </r>
    <r>
      <rPr>
        <strike/>
        <sz val="10"/>
        <color rgb="FF000000"/>
        <rFont val="Arial Narrow"/>
        <family val="2"/>
        <charset val="238"/>
      </rPr>
      <t>korengedményes nyugdíj, illetve a helyébe lépő</t>
    </r>
    <r>
      <rPr>
        <sz val="10"/>
        <color rgb="FF000000"/>
        <rFont val="Arial Narrow"/>
        <family val="2"/>
        <charset val="238"/>
      </rPr>
      <t xml:space="preserve"> korhatár előtti ellátás, a végkielégítés miatti fizetési kötelezettséget, a környezetvédelmi kötelezettséget, valamint a megkötött szerződésből vagy annak elszámolási egységéből várható veszteséget],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</si>
  <si>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(85) E törvénynek…  41. § (1) bekezdését... először a 2023. évben induló üzleti évről készített beszámolóra kell alkalmazni. </t>
    </r>
  </si>
  <si>
    <r>
      <t xml:space="preserve">177. § </t>
    </r>
    <r>
      <rPr>
        <b/>
        <u/>
        <sz val="10"/>
        <color rgb="FF002060"/>
        <rFont val="Arial Narrow"/>
        <family val="2"/>
        <charset val="238"/>
      </rPr>
      <t xml:space="preserve">(86) E törvénynek…  41. § (1) bekezdését... a 2022. évben induló üzleti évről készített beszámolóra is alkalmazni lehet. </t>
    </r>
  </si>
  <si>
    <t>8. Egyéb hosszú lejáratú kötelezettség a pénzügyi lízinggel történő beruházásnál: a számlázott összeg és a mérleg fordulónapját követő egy üzleti éven belül esedékes törlesztések különbözete.</t>
  </si>
  <si>
    <r>
      <t xml:space="preserve">42. § (5) Egyéb hosszú lejáratú kötelezettségként kell kimutatni a lízingbe vevőnél a pénzügyi lízingbe vett, beruházásként elszámolt eszköz lízingbe adó (helyette az eladó) által számlázott ellenértékének megfelelő kötelezettséget </t>
    </r>
    <r>
      <rPr>
        <b/>
        <u/>
        <sz val="10"/>
        <color rgb="FF000000"/>
        <rFont val="Arial Narrow"/>
        <family val="2"/>
        <charset val="238"/>
      </rPr>
      <t>(a mérleg fordulónapját követő egy üzleti éven belül esedékes törlesztések levonásával)</t>
    </r>
    <r>
      <rPr>
        <sz val="10"/>
        <color rgb="FF000000"/>
        <rFont val="Arial Narrow"/>
        <family val="2"/>
        <charset val="238"/>
      </rPr>
      <t xml:space="preserve">, valamint az állami vagy önkormányzati vagyon részét képező eszközök - – törvényi rendelkezés, illetve felhatalmazás alapján történő - </t>
    </r>
    <r>
      <rPr>
        <strike/>
        <sz val="10"/>
        <color rgb="FF000000"/>
        <rFont val="Arial Narrow"/>
        <family val="2"/>
        <charset val="238"/>
      </rPr>
      <t>kezelésbevételéhez</t>
    </r>
    <r>
      <rPr>
        <sz val="10"/>
        <color rgb="FF000000"/>
        <rFont val="Arial Narrow"/>
        <family val="2"/>
        <charset val="238"/>
      </rPr>
      <t xml:space="preserve"> – </t>
    </r>
    <r>
      <rPr>
        <b/>
        <u/>
        <sz val="10"/>
        <color rgb="FF000000"/>
        <rFont val="Arial Narrow"/>
        <family val="2"/>
        <charset val="238"/>
      </rPr>
      <t>kezelésbe vételéhez</t>
    </r>
    <r>
      <rPr>
        <sz val="10"/>
        <color rgb="FF000000"/>
        <rFont val="Arial Narrow"/>
        <family val="2"/>
        <charset val="238"/>
      </rPr>
      <t xml:space="preserve"> kapcsolódó kötelezettséget.</t>
    </r>
  </si>
  <si>
    <r>
      <t xml:space="preserve">177. § </t>
    </r>
    <r>
      <rPr>
        <b/>
        <u/>
        <sz val="10"/>
        <color rgb="FF002060"/>
        <rFont val="Arial Narrow"/>
        <family val="2"/>
        <charset val="238"/>
      </rPr>
      <t xml:space="preserve">(85) E törvénynek…  42. § (5) bekezdését... először a 2023. évben induló üzleti évről készített beszámolóra kell alkalmazni. </t>
    </r>
  </si>
  <si>
    <r>
      <t xml:space="preserve">177. § </t>
    </r>
    <r>
      <rPr>
        <b/>
        <u/>
        <sz val="10"/>
        <color rgb="FF002060"/>
        <rFont val="Arial Narrow"/>
        <family val="2"/>
        <charset val="238"/>
      </rPr>
      <t xml:space="preserve">(86) E törvénynek…  42. § (5) bekezdését... a 2022. évben induló üzleti évről készített beszámolóra is alkalmazni lehet. </t>
    </r>
  </si>
  <si>
    <t>9. Létszám alatt ismét az „átlagos statisztikai állományi létszám”-ot kell érteni.</t>
  </si>
  <si>
    <r>
      <t>91. § a) a tárgyévben foglalkoztatott munkavállalók átlagos</t>
    </r>
    <r>
      <rPr>
        <b/>
        <u/>
        <sz val="10"/>
        <color rgb="FF000000"/>
        <rFont val="Arial Narrow"/>
        <family val="2"/>
        <charset val="238"/>
      </rPr>
      <t xml:space="preserve"> statisztikai állományi</t>
    </r>
    <r>
      <rPr>
        <sz val="10"/>
        <color rgb="FF000000"/>
        <rFont val="Arial Narrow"/>
        <family val="2"/>
        <charset val="238"/>
      </rPr>
      <t xml:space="preserve"> létszámát, bérköltségét és személyi jellegű egyéb kifizetéseit állománycsoportonként, valamint a bérjárulékokat jogcímenként megbontva;</t>
    </r>
  </si>
  <si>
    <r>
      <t xml:space="preserve">177. § </t>
    </r>
    <r>
      <rPr>
        <b/>
        <u/>
        <sz val="10"/>
        <color rgb="FF002060"/>
        <rFont val="Arial Narrow"/>
        <family val="2"/>
        <charset val="238"/>
      </rPr>
      <t xml:space="preserve">(85) E törvénynek…  91. § a) pontját ... először a 2023. évben induló üzleti évről készített beszámolóra kell alkalmazni. </t>
    </r>
  </si>
  <si>
    <r>
      <t xml:space="preserve">177. § </t>
    </r>
    <r>
      <rPr>
        <b/>
        <u/>
        <sz val="10"/>
        <color rgb="FF002060"/>
        <rFont val="Arial Narrow"/>
        <family val="2"/>
        <charset val="238"/>
      </rPr>
      <t xml:space="preserve">(86) E törvénynek…  91. § a) pontját ... a 2022. évben induló üzleti évről készített beszámolóra is alkalmazni lehet. </t>
    </r>
  </si>
  <si>
    <t>10. A Kiegészítő melléklet: az egyszerűsített  éves beszámolót készítőnek – ha eltér a tv.tételes előírásaitól a megbízható és valós kép bemutatása érdekében – akkor a kiegészítő mellékletben indokolva be kell mutatnia minden eltérést és azok hatásait. (eszköz-forrás, eredmény, pénzügyi helyzet)</t>
  </si>
  <si>
    <r>
      <t xml:space="preserve">96. § (1) Az egyszerűsített éves beszámoló a </t>
    </r>
    <r>
      <rPr>
        <strike/>
        <sz val="10"/>
        <color rgb="FF000000"/>
        <rFont val="Arial Narrow"/>
        <family val="2"/>
        <charset val="238"/>
      </rPr>
      <t>(2)-(4)</t>
    </r>
    <r>
      <rPr>
        <sz val="10"/>
        <color rgb="FF000000"/>
        <rFont val="Arial Narrow"/>
        <family val="2"/>
        <charset val="238"/>
      </rPr>
      <t xml:space="preserve"> </t>
    </r>
    <r>
      <rPr>
        <b/>
        <u/>
        <sz val="10"/>
        <color rgb="FF000000"/>
        <rFont val="Arial Narrow"/>
        <family val="2"/>
        <charset val="238"/>
      </rPr>
      <t>(2)–(5)</t>
    </r>
    <r>
      <rPr>
        <sz val="10"/>
        <color rgb="FF000000"/>
        <rFont val="Arial Narrow"/>
        <family val="2"/>
        <charset val="238"/>
      </rPr>
      <t xml:space="preserve"> bekezdés szerinti mérlegből, eredménykimutatásból és kiegészítő mellékletből áll. Üzleti jelentést - az egyszerűsített éves beszámolóhoz kapcsolódóan - nem kell készíteni. Az egyszerűsített éves beszámoló készítésénél az éves beszámoló készítésére vonatkozó szabályok irányadók az e fejezetben foglalt eltérésekkel.</t>
    </r>
  </si>
  <si>
    <t>96. § (4b) Ha az egyszerűsített éves beszámolót készítő vállalkozó él a 4. § (4) bekezdés szerinti lehetőséggel, akkor a kiegészítő mellékletében be kell mutatnia a 4. § (4) bekezdésben meghatározott kiegészítő mellékletre előírtakat is.</t>
  </si>
  <si>
    <r>
      <t xml:space="preserve">177. § </t>
    </r>
    <r>
      <rPr>
        <b/>
        <u/>
        <sz val="10"/>
        <color rgb="FF002060"/>
        <rFont val="Arial Narrow"/>
        <family val="2"/>
        <charset val="238"/>
      </rPr>
      <t xml:space="preserve">(85) E törvénynek…  96. § (1), … és (4b) bekezdését ... először a 2023. évben induló üzleti évről készített beszámolóra kell alkalmazni. </t>
    </r>
  </si>
  <si>
    <r>
      <t xml:space="preserve">177. § </t>
    </r>
    <r>
      <rPr>
        <b/>
        <u/>
        <sz val="10"/>
        <color rgb="FF002060"/>
        <rFont val="Arial Narrow"/>
        <family val="2"/>
        <charset val="238"/>
      </rPr>
      <t xml:space="preserve">(86) E törvénynek…  96. § (1), … és (4b) bekezdését ... a 2022. évben induló üzleti évről készített beszámolóra is alkalmazni lehet. </t>
    </r>
  </si>
  <si>
    <t>11. Létszám alatt ismét az „átlagos statisztikai állományi létszám”-ot kell érteni.</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</si>
  <si>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b/>
        <u/>
        <sz val="10"/>
        <color rgb="FF000000"/>
        <rFont val="Arial Narrow"/>
        <family val="2"/>
        <charset val="238"/>
      </rPr>
      <t xml:space="preserve">statisztikai állományi </t>
    </r>
    <r>
      <rPr>
        <sz val="10"/>
        <color rgb="FF000000"/>
        <rFont val="Arial Narrow"/>
        <family val="2"/>
        <charset val="238"/>
      </rPr>
      <t>létszámát kell bemutatni.</t>
    </r>
  </si>
  <si>
    <r>
      <t xml:space="preserve">177. § </t>
    </r>
    <r>
      <rPr>
        <b/>
        <u/>
        <sz val="10"/>
        <color rgb="FF002060"/>
        <rFont val="Arial Narrow"/>
        <family val="2"/>
        <charset val="238"/>
      </rPr>
      <t xml:space="preserve">(85) E törvénynek…  96. § (4) bekezdését ... először a 2023. évben induló üzleti évről készített beszámolóra kell alkalmazni. </t>
    </r>
  </si>
  <si>
    <r>
      <t xml:space="preserve">177. § </t>
    </r>
    <r>
      <rPr>
        <b/>
        <u/>
        <sz val="10"/>
        <color rgb="FF002060"/>
        <rFont val="Arial Narrow"/>
        <family val="2"/>
        <charset val="238"/>
      </rPr>
      <t xml:space="preserve">(86) E törvénynek…  96. § (4) bekezdését ... a 2022. évben induló üzleti évről készített beszámolóra is alkalmazni lehet. </t>
    </r>
  </si>
  <si>
    <t>12. Az IFRS szerinti beszámolót készítők figyelembe kell vegyék az országok részére szóló jelentésre és a társaságiadó-információkat tartalmazó jelentésre vonatkozó előírásokat is.</t>
  </si>
  <si>
    <t>114/I. § (3) Az éves beszámolóját, továbbá az összevont (konszolidált) éves beszámolóját az IFRS-ek szerint összeállító vállalkozónak a VI/A. fejezet kormányok részére fizetett összegekről szóló jelentésre vonatkozó előírásait is alkalmaznia kell.</t>
  </si>
  <si>
    <t>114/I. § (4) Az éves beszámolóját, továbbá az összevont (konszolidált) éves beszámolóját az IFRS-ek szerint összeállító vállalkozónak a VI/B. fejezet társaságiadó-információkat tartalmazó jelentésre vonatkozó előírásait is alkalmaznia kell.</t>
  </si>
  <si>
    <r>
      <t xml:space="preserve">177. § </t>
    </r>
    <r>
      <rPr>
        <b/>
        <u/>
        <sz val="10"/>
        <color rgb="FF002060"/>
        <rFont val="Arial Narrow"/>
        <family val="2"/>
        <charset val="238"/>
      </rPr>
      <t xml:space="preserve">(85) E törvénynek…  114/I. § (3) bekezdését ... először a 2023. évben induló üzleti évről készített beszámolóra kell alkalmazni. </t>
    </r>
  </si>
  <si>
    <r>
      <t xml:space="preserve">177. § </t>
    </r>
    <r>
      <rPr>
        <b/>
        <u/>
        <sz val="10"/>
        <color rgb="FF002060"/>
        <rFont val="Arial Narrow"/>
        <family val="2"/>
        <charset val="238"/>
      </rPr>
      <t xml:space="preserve">(86) E törvénynek…  114/I. § (3) bekezdését ... a 2022. évben induló üzleti évről készített beszámolóra is alkalmazni lehet. </t>
    </r>
  </si>
  <si>
    <t>13. Az átlagos létszám helyett átlagos statisztikai állományi létszám</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</si>
  <si>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foglalkoztatott munkavállalói átlagos </t>
    </r>
    <r>
      <rPr>
        <b/>
        <u/>
        <sz val="10"/>
        <color rgb="FF000000"/>
        <rFont val="Arial Narrow"/>
        <family val="2"/>
        <charset val="238"/>
      </rPr>
      <t>statisztikai állományi</t>
    </r>
    <r>
      <rPr>
        <sz val="10"/>
        <color rgb="FF000000"/>
        <rFont val="Arial Narrow"/>
        <family val="2"/>
        <charset val="238"/>
      </rPr>
      <t xml:space="preserve"> létszámának adatait vállalkozásonként külön-külön be kell mutatni.</t>
    </r>
  </si>
  <si>
    <r>
      <t xml:space="preserve">177. § </t>
    </r>
    <r>
      <rPr>
        <b/>
        <u/>
        <sz val="10"/>
        <color rgb="FF002060"/>
        <rFont val="Arial Narrow"/>
        <family val="2"/>
        <charset val="238"/>
      </rPr>
      <t xml:space="preserve">(85) E törvénynek…  116. § (4) bekezdését ... először a 2023. évben induló üzleti évről készített beszámolóra kell alkalmazni. </t>
    </r>
  </si>
  <si>
    <r>
      <t xml:space="preserve">177. § </t>
    </r>
    <r>
      <rPr>
        <b/>
        <u/>
        <sz val="10"/>
        <color rgb="FF002060"/>
        <rFont val="Arial Narrow"/>
        <family val="2"/>
        <charset val="238"/>
      </rPr>
      <t xml:space="preserve">(86) E törvénynek…  116. § (4) bekezdését ... a 2022. évben induló üzleti évről készített beszámolóra is alkalmazni lehet. </t>
    </r>
  </si>
  <si>
    <t>14. Az átlagos létszám helyett átlagos statisztikai állományi létszám</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</si>
  <si>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b/>
        <u/>
        <sz val="10"/>
        <color rgb="FF000000"/>
        <rFont val="Arial Narrow"/>
        <family val="2"/>
        <charset val="238"/>
      </rPr>
      <t xml:space="preserve">statisztikai állományi </t>
    </r>
    <r>
      <rPr>
        <sz val="10"/>
        <color rgb="FF000000"/>
        <rFont val="Arial Narrow"/>
        <family val="2"/>
        <charset val="238"/>
      </rPr>
      <t>létszámát, bérköltségét és személyi jellegű egyéb kifizetéseit, mindegyiket állománycsoportonkénti bontásban;</t>
    </r>
  </si>
  <si>
    <r>
      <t xml:space="preserve">177. § </t>
    </r>
    <r>
      <rPr>
        <b/>
        <u/>
        <sz val="10"/>
        <color rgb="FF002060"/>
        <rFont val="Arial Narrow"/>
        <family val="2"/>
        <charset val="238"/>
      </rPr>
      <t xml:space="preserve">(85) E törvénynek…  133. § (4) bekezdés c) pontját ... először a 2023. évben induló üzleti évről készített beszámolóra kell alkalmazni. </t>
    </r>
  </si>
  <si>
    <r>
      <t xml:space="preserve">177. § </t>
    </r>
    <r>
      <rPr>
        <b/>
        <u/>
        <sz val="10"/>
        <color rgb="FF002060"/>
        <rFont val="Arial Narrow"/>
        <family val="2"/>
        <charset val="238"/>
      </rPr>
      <t xml:space="preserve">(86) E törvénynek…  133. § (4) bekezdés c) pontját ... a 2022. évben induló üzleti évről készített beszámolóra is alkalmazni lehet. </t>
    </r>
  </si>
  <si>
    <t>Társaságiadó-információkat tartalmazó jelentés</t>
  </si>
  <si>
    <t>15. A 275 milliárd Ft bevételt meghaladó konszolidált beszámolót készítőknek, 2024. június 22 után kell készíteni.</t>
  </si>
  <si>
    <t>A társaságiadó-információkat tartalmazó jelentéssel kapcsolatos fogalommeghatározások</t>
  </si>
  <si>
    <t>134/D. § (1) E fejezet alkalmazásában:
1. legfelső szintű anyavállalat: az a vállalkozás, amely elkészíti a legnagyobb vállalkozáscsoport összevont (konszolidált) pénzügyi kimutatásait;
2. összevont (konszolidált) pénzügyi kimutatások: valamely vállalkozáscsoport anyavállalata által készített pénzügyi kimutatások [e törvény szerint összevont (konszolidált) éves beszámoló], amelyekben az eszközöket és a forrásokat, a saját tőkét, a bevételeket és a költségeket (ráfordításokat) úgy kell bemutatni, mintha ezek a vállalkozások egyetlen vállalkozásként működnének;
3. adójogrendszer: állam vagy az államtól különböző joghatóság, amely a társasági adó tekintetében adóügyi autonómiával rendelkezik;
4. önálló vállalkozás: olyan vállalkozás, amely nem képezi részét olyan vállalkozáscsoportnak, amelynek tagjait konszolidálásba bevonták.</t>
  </si>
  <si>
    <t>134/D. § (2) A 134/E. § alkalmazásában bevételnek tekintendő:
a) az e törvény hatálya alá tartozó olyan vállalkozók esetében, amelyek nem alkalmazzák az IFRS-eket, a 72–73. § szerinti értékesítés nettó árbevétele, vagy a 6. § szerinti sajátos számviteli szabályokat tartalmazó kormányrendeletek szerinti szokásos tevékenység bevétele;
b) az a) ponton kívüli egyéb vállalkozások esetében (ideértve az IFRS-eket alkalmazókat is) a pénzügyi kimutatások készítésének alapját képező pénzügyi beszámolási keret által meghatározott vagy annak értelmében vett, szokásos tevékenység árbevétele, vagy az ennek megfelelő bevétel.</t>
  </si>
  <si>
    <t>A társaságiadó-információkat tartalmazó jelentéstételre kötelezett vállalkozások</t>
  </si>
  <si>
    <t>134/E. §  (1) Az e törvény hatálya alá tartozó legfelső szintű anyavállalat, ha két egymást követő üzleti évben a mérleg fordulónapján az összevont (konszolidált) éves beszámoló szerinti bevétele meghaladta a 275 000 millió forintot, társaságiadó-információkat tartalmazó jelentést készít, tesz közzé és hozzáférhetővé az említett két egymást követő üzleti év közül a későbbire vonatkozóan, illetve az azt követő üzleti évekre vonatkozóan.</t>
  </si>
  <si>
    <t>134/E. §  (2) Mentesül az (1) bekezdés szerinti kötelezettség alól az a legfelső szintű anyavállalat, amelynek az utolsó két egymást követő üzleti évben a mérleg fordulónapján az összevont (konszolidált) éves beszámoló szerinti bevétele nem haladta meg a 275 000 millió forintot.</t>
  </si>
  <si>
    <t>134/E. §  (3) Az e törvény hatálya alá tartozó önálló vállalkozás [amely nem minősül a 3. § (2) bekezdés 6. pontja szerinti vállalkozásnak], ha két egymást követő üzleti évben a mérleg fordulónapján az éves beszámoló szerinti bevétele meghaladta a 275 000 millió forintot, társaságiadó-információkat tartalmazó jelentést készít, tesz közzé és hozzáférhetővé az említett két egymást követő üzleti év közül a későbbire vonatkozóan, illetve az azt követő üzleti évekre vonatkozóan.</t>
  </si>
  <si>
    <t>134/E. § (4) Mentesül a (3) bekezdés szerinti kötelezettség alól az az önálló vállalkozás, amelynek az utolsó két egymást követő üzleti évben a mérleg fordulónapján az éves beszámoló szerinti bevétele nem haladta meg a 275 000 millió forintot.</t>
  </si>
  <si>
    <t>134/E. § (5) Nem kell társaságiadó-információkat tartalmazó jelentést készíteniük az e törvény szerinti legfelső szintű anyavállalatoknak (azok konszolidálásba bevont kapcsolt vállalkozásainak), valamint önálló vállalkozásoknak, amennyiben az ilyen vállalkozások, ideértve a fióktelepeiket is, kizárólag Magyarország területén – és más adójogrendszerben nem – telepedtek le, illetve rendelkeznek állandó üzletviteli hellyel vagy állandó üzleti tevékenységgel.</t>
  </si>
  <si>
    <t>134/E. § (6) Nem kell társaságiadó-információkat tartalmazó jelentést készíteniük az e törvény szerinti legfelső szintű anyavállalatoknak, valamint önálló vállalkozásoknak, amennyiben az ilyen vállalkozások vagy azok konszolidálásba bevont kapcsolt vállalkozásai a 2013/36/EU európai parlamenti és tanácsi irányelv 89. cikkével összhangban jelentést tesznek közzé, amely jelentés magában foglalja az e fejezet szerinti információkat valamennyi tevékenységükre vonatkozóan, és a legfelső szintű anyavállalatok esetében a konszolidálásba bevont valamennyi kapcsolt vállalkozás valamennyi tevékenységére vonatkozóan.</t>
  </si>
  <si>
    <t>134/E. § (7) Az olyan, e törvény szerint éves beszámoló készítésére kötelezett vállalkozó, amely valamely uniós tagállam jogának a hatálya alá nem tartozó legfelső szintű anyavállalat leányvállalata, amennyiben a legfelső szintű anyavállalat összevont (konszolidált) pénzügyi kimutatásai szerinti bevétele két egymást követő üzleti évben a mérleg fordulónapján meghaladta a 750 millió eurót, köteles a legfelső szintű anyavállalatra vonatkozó társaságiadó-információkat tartalmazó jelentést közzé- és hozzáférhetővé tenni az említett két egymást követő üzleti év közül a későbbire vonatkozóan, illetve az azt követő üzleti évekre vonatkozóan.</t>
  </si>
  <si>
    <t>134/E. § (8) Amennyiben a (7) bekezdés szerinti információk vagy jelentés nem állnak rendelkezésre, a leányvállalatnak kérnie kell a legfelső szintű anyavállalatától, hogy biztosítsa számára a szükséges információt, amely lehetővé teszi a (7) bekezdés szerinti kötelezettség teljesítését. Amennyiben a legfelső szintű anyavállalat nem biztosítja valamennyi kért információt, a leányvállalatnak el kell készítenie, közzé és hozzáférhetővé kell tennie egy olyan társaságiadó-információkat tartalmazó jelentést, amely tartalmazza valamennyi birtokában lévő, megkapott vagy beszerzett információt és egy nyilatkozatot arról, hogy a legfelső szintű anyavállalat nem bocsátotta rendelkezésére a szükséges információkat.</t>
  </si>
  <si>
    <t>134/E. § (9) Mentesül a (7) bekezdés szerinti kötelezettség alól a leányvállalat, amennyiben a legfelső szintű anyavállalat összevont (konszolidált) pénzügyi kimutatásai szerinti bevétele az utolsó két egymást követő üzleti évben nem haladta meg a (7) bekezdés szerinti határértéket.</t>
  </si>
  <si>
    <t>134/E. § (10) Uniós tagállam jogának hatálya alá nem tartozó legfelső szintű anyavállalat, valamint önálló vállalkozás e törvény szerinti fióktelepe köteles a (15) bekezdésben említett legfelső szintű anyavállalatra, valamint önálló vállalkozásra vonatkozó társaságiadó-információkat tartalmazó jelentést közzé- és hozzáférhetővé tenni az említett két egymást követő üzleti év közül a későbbire vonatkozóan, illetve az azt követő üzleti évekre vonatkozóan.</t>
  </si>
  <si>
    <t>134/E. § (11) Amennyiben a (10) bekezdés szerinti információ vagy jelentés nem áll rendelkezésre, úgy a 134/H. § (3) bekezdés szerinti adatközlési formai követelmények teljesítésére kijelölt személynek kérnie kell a legfelső szintű anyavállalattól vagy az önálló vállalkozástól, hogy biztosítsa számára a szükséges információt, amely lehetővé teszi a (10) bekezdés szerinti kötelezettség teljesítését.</t>
  </si>
  <si>
    <t>134/E. § (12) Amennyiben a legfelső szintű anyavállalat vagy az önálló vállalkozás nem biztosítja valamennyi kért információt, a fióktelepnek el kell készítenie, közzé- és hozzáférhetővé kell tennie egy olyan társaságiadó- információkat tartalmazó jelentést, amely tartalmazza valamennyi birtokában lévő, megkapott vagy beszerzett információt és egy nyilatkozatot arról, hogy a legfelső szintű anyavállalat vagy az önálló vállalkozás nem bocsátotta rendelkezésére a szükséges információkat.</t>
  </si>
  <si>
    <t>134/E. § (13) A (10) bekezdés szerinti kötelezettség kizárólag azon fióktelepre alkalmazandó, amelynek éves nettó árbevétele két egymást követő üzleti évben a mérleg fordulónapján meghaladta a 9. § (2) bekezdés b) pont szerinti határértéket, az említett két egymást követő üzleti év közül a későbbire vonatkozóan, illetve az azt követő üzleti évekre vonatkozóan.</t>
  </si>
  <si>
    <t>134/E. § (14) Mentesül a (10) bekezdés szerinti kötelezettség alól a fióktelep, ha az utolsó két egymást követő üzleti évben a mérleg fordulónapján az éves nettó árbevétele nem haladta meg a 9. § (2) bekezdés b) pont szerinti határértéket.</t>
  </si>
  <si>
    <t>134/E. § (15) A (10)–(14) bekezdésben előírtak akkor alkalmazandók a fióktelepre, ha a fióktelepet létrehozó vállalkozás:
a) vagy egy olyan vállalkozáscsoport kapcsolt vállalkozása, amelynek a legfelső szintű anyavállalata nem tartozik valamely uniós tagállam jogának a hatálya alá, és amelynek két egymást követő üzleti év mindegyikére vonatkozóan a mérleg fordulónapján az összevont (konszolidált) pénzügyi kimutatásai szerinti bevétele meghaladta a 750 millió eurót,
b) vagy egy olyan önálló vállalkozás, amely nem tartozik valamely uniós tagállam jogának a hatálya alá, és amelynek két egymást követő üzleti év mindegyikére vonatkozóan a mérleg fordulónapján a pénzügyi kimutatásai szerinti bevétele meghaladta a 750 millió eurót és
c) az a) pontban említett legfelső szintű anyavállalatnak nincs a (7) bekezdés szerinti leányvállalata.</t>
  </si>
  <si>
    <t>134/E. § (16) Mentesül a (10) bekezdés szerinti kötelezettség alól a fióktelep, amennyiben a (15) bekezdés a) és b) pontjában előírt kritérium az utolsó két egymást követő üzleti évre vonatkozóan már nem teljesül.</t>
  </si>
  <si>
    <t>134/E. § (17) Mentesül a leányvállalat a (7) bekezdés, valamint a fióktelep a (10) bekezdés szerinti kötelezettség alól, amennyiben a társaságiadó-információkat tartalmazó jelentést olyan legfelső szintű anyavállalat vagy olyan önálló vállalkozás készíti el a 134/F. §-ban meghatározott módon, amely nem tartozik valamely uniós tagállam jogának a hatálya alá, és a jelentés megfelel a következő kritériumoknak:
a) azt költségmentesen és géppel olvasható elektronikus beszámolási formátumban hozzáférhetővé teszik a nyilvánosság számára
aa) az említett legfelső szintű anyavállalat vagy az önálló vállalkozás honlapján,
ab) az Unió legalább egy hivatalos nyelvén,
ac) legkésőbb az adott üzleti év mérlegfordulónapját követő 12 hónapon belül, amelyre vonatkozóan a jelentést elkészítették; és
b) szerepeltetik azon valamely uniós tagállam jogának hatálya alá tartozó olyan leányvállalat nevét és székhelyét vagy olyan fióktelep nevét és címét, amely a 134/G. § (1) és (2) bekezdése alapján jelentést tett közzé.</t>
  </si>
  <si>
    <t>134/E. § (18) A (7) bekezdés hatálya alá nem tartozó leányvállalatnak, valamint a (10) bekezdés hatálya alá nem tartozó fióktelepnek társaságiadó-információkat tartalmazó jelentést kell közzé- és hozzáférhetővé tenni, amennyiben az ilyen leányvállalat vagy fióktelep nem más célt szolgál, mint az e fejezetben meghatározott követelmények elkerülése.</t>
  </si>
  <si>
    <t>134/E. § (19) A (7) és (15) bekezdésben a 750 millió euró határértékeket az Európai Unió Hivatalos Lapjában közzétett, a 2021. december 21-én érvényes átváltási árfolyamon kell átszámítani a releváns harmadik országok nemzeti pénznemében kifejezett egyenértékű összegre, a legközelebbi ezresre kerekítve.</t>
  </si>
  <si>
    <t>A társaságiadó-információkat tartalmazó jelentés tartalma</t>
  </si>
  <si>
    <t>134/F. § (1) A társaságadó-információkat tartalmazó jelentésben be kell mutatni az érintett üzleti évben a legfelső szintű anyavállalat vagy az önálló vállalkozás valamennyi tevékenységével kapcsolatos információkat, legfelső szintű anyavállalat esetén ideértve a konszolidálásba bevont valamennyi kapcsolt vállalkozáséit is.</t>
  </si>
  <si>
    <t>134/F. § (2) Az (1) bekezdés szerinti társaságiadó-információkat tartalmazó jelentésnek tartalmaznia kell az alábbiakat:
a) a legfelső szintű anyavállalat vagy az önálló vállalkozás neve, az érintett üzleti év, a jelentés összeállításához alkalmazott pénznem; és adott esetben a legfelső szintű anyavállalatnak az érintett üzleti évre vonatkozó összevont (konszolidált) éves beszámolójában a konszolidálásba bevont valamennyi olyan kapcsolt vállalkozásának a jegyzéke, amelyek az Unióban vagy az adózási szempontból nem együttműködő országok és területek felülvizsgált európai uniós jegyzékéről szóló tanácsi következtetések I. és II. mellékletében foglalt adójogrendszerekben letelepedettek;
b) a tevékenységeinek rövid bemutatása;
c) a tárgyévben foglalkoztatott munkavállalók átlagos statisztikai állományi létszáma;
d) a bevételek – ideértve a kapcsolt felekkel lebonyolított ügyleteket is – a következők szerint:
da) értékesítés nettó árbevétele, egyéb bevételek, részesedésekből származó bevételek, árfolyamnyereségek, befektetett pénzügyi eszközökből (értékpapírokból, kölcsönökből) származó bevételek, árfolyamnyereségek, egyéb kapott (járó) kamatok és kamatjellegű bevételek, pénzügyi műveletek egyéb bevételei vagy
db) a pénzügyi kimutatások készítésének alapját képező pénzügyi beszámolási keret (ideértve az IFRS-eket is) által meghatározott vagy annak értelmében vett bevételek, az értékmódosítások és a kapcsolt vállalkozásoktól kapott osztalékok nélkül;
e) adózás előtti eredmény (nyereség vagy veszteség);
f) a tárgyévben fizetendő társasági adó összege;
g) a megfizetett társasági adó összege pénzforgalmi alapon, amely magában foglalja a vállalkozáscsoporton belüli vállalkozásoknak és fióktelepeknek teljesített kifizetések tekintetében más vállalkozások által megfizetett forrásadót is;
h) a felhalmozott adózott eredmény összege, amely az előző üzleti évekből és az adott üzleti évből származó adózott nyereség összege, amely felosztásáról még nem döntöttek. A fióktelepeket illetően azon vállalkozás felhalmozott nyereségeiről van szó, amely a fióktelepet létrehozta.</t>
  </si>
  <si>
    <t>134/F. § (3) A (2) bekezdés szerinti információkat az adózás területén történő közigazgatási együttműködésről és a 77/799/EK irányelv hatályon kívül helyezéséről szóló 2011. február 15-i 2011/16/EU tanácsi irányelv III. melléklete III. szakaszának B. és C. részében említett adatszolgáltatási útmutató alapján is be lehet bemutatni.</t>
  </si>
  <si>
    <t>134/F. § (4) A 134/E. § hatálya alá tartozó vállalkozások a társaságiadó-információkat tartalmazó jelentésüket az Európai Bizottság által végrehajtási jogi aktusok révén megállapított egységes formanyomtatvány alkalmazásával és géppel olvasható elektronikus beszámolási formátumban készítik el.</t>
  </si>
  <si>
    <t>134/F. § (5) A (2) vagy (3) bekezdésben említett információkat tagállami szinten külön-külön kell bemutatni a társaságiadó- információkat tartalmazó jelentésben. Amennyiben egy tagállam több adójogrendszert foglal magában, az információkat tagállami szinten kell összesíteni.</t>
  </si>
  <si>
    <t>134/F. § (6) A társaságiadó-információkat tartalmazó jelentésben
a) külön-külön kell bemutatni a (2) vagy a (3) bekezdésben említett információkat minden egyes olyan adójogrendszerre vonatkozóan, amely azon üzleti év március 1-jén, amelyre vonatkozóan a jelentést el kell készíteni, fel van sorolva az adózási szempontból nem együttműködő országok és területek felülvizsgált európai uniós jegyzékéről szóló tanácsi következtetések I. mellékletében, és
b) az ilyen információkat külön-külön kell megadni minden egyes olyan adójogrendszerre vonatkozóan, amely azon üzleti év március 1-jén, amelyre vonatkozóan a jelentést el kell készíteni, és a megelőző üzleti év március 1-jén, említésre került az adózási szempontból nem együttműködő országok és területek felülvizsgált európai uniós jegyzékéről szóló tanácsi következtetések II. mellékletében.</t>
  </si>
  <si>
    <t>134/F. § (7) Az egyéb adójogrendszerekre vonatkozóan a társaságiadó-információkat tartalmazó jelentésnek összesített alapon kell bemutatnia a (2) vagy a (3) bekezdésben említett információkat.</t>
  </si>
  <si>
    <t>134/F. § (8) Az információkat a székhely, ennek hiányában állandó telephely megléte vagy egy olyan állandó üzleti tevékenység alapján kell hozzárendelni minden egyes releváns adójogrendszerhez, amely – a vállalkozáscsoport vagy az önálló vállalkozás tevékenységét tekintve – társaságiadó-köteles lehet az adott adójogrendszerben.</t>
  </si>
  <si>
    <t>134/F. § (9) Amennyiben egy adójogrendszeren belül több vállalkozás tevékenységei társaságiadó-kötelesek, az ezen adójogrendszerhez hozzárendelt információknak az egyes vállalkozásoknak és azok fióktelepeinek az adott adójogrendszerben végzett tevékenységeire vonatkozó információk összesítését kell tartalmazniuk.</t>
  </si>
  <si>
    <t>134/F. § (10) Egy konkrét tevékenységre vonatkozó információ nem rendelhető egyszerre egynél több adójogrendszerhez.</t>
  </si>
  <si>
    <t>134/F. § (11) A társaságiadó-információkat tartalmazó jelentésben a (2) bekezdés f) és g) pontja szerinti összegek közötti jelentős eltérés tényét és annak indokait be kell mutatni.</t>
  </si>
  <si>
    <t>134/F. § (12) A társaságiadó-információkat tartalmazó jelentés pénznemének a legfelső szintű anyavállalat összevont (konszolidált) éves beszámolója szerinti, valamint az önálló vállalkozás éves beszámolója szerinti pénznemmel kell megegyeznie.</t>
  </si>
  <si>
    <t>134/F. § (13) A 134/E. § (8) bekezdés szerinti esetben a társaságiadó-információkat tartalmazó jelentésben használt pénznemnek azon pénznemnek kell lennie, amelyben a leányvállalat az éves beszámolóját közzé teszi.</t>
  </si>
  <si>
    <t>134/F. § (14) A társaságiadó-információkat tartalmazó jelentésnek meg kell jelölnie, hogy azt a (2) vagy a (3) bekezdéssel összhangban készítették-e el.</t>
  </si>
  <si>
    <t>Nyilvánosságra hozatal Közzététel és hozzáférhetőség</t>
  </si>
  <si>
    <t>134/G. § (1) A legfelső szintű anyavállalat a társaságiadó-információkat tartalmazó jelentést az összevont (konszolidált) éves beszámolóval egyidejűleg a 153–154/B. § szerint köteles letétbe helyezni és közzétenni.</t>
  </si>
  <si>
    <t>134/G. § (2) Az önálló vállalkozás a társaságiadó-információkat tartalmazó jelentést az éves beszámolóval egyidejűleg a 153–154/B. § szerint köteles letétbe helyezni és közzétenni.</t>
  </si>
  <si>
    <t>134/G. § (3) A társaságiadó-információkat tartalmazó jelentést és adott esetben a nyilatkozatot a vállalkozás – az (1) és (2) bekezdéssel összhangban – köteles közzétenni:
a) a vállalkozás internetes honlapján, amennyiben a 134/E. § (1) és (3) bekezdése alkalmazandó;
b) a leányvállalat internetes honlapján, amennyiben a 134/E. § (7) bekezdése alkalmazandó;
c) a fióktelep internetes honlapján, amennyiben a 134/E. § (10) bekezdése alkalmazandó.</t>
  </si>
  <si>
    <t>134/G. § (4) A vállalkozó az üzleti évről készített társaságiadó-információkat tartalmazó jelentést, valamint adott esetben a 134/E. § (8) és (12) bekezdés szerinti nyilatkozatot legalább 8 évig köteles megőrizni.</t>
  </si>
  <si>
    <t>A társaságiadó-információkat tartalmazó jelentés elkészítésére, közzé- és hozzáférhetővé tételére vonatkozó felelősség</t>
  </si>
  <si>
    <t>134/H. § (1) A legfelső szintű anyavállalat vagy az önálló vállalkozás legfőbb irányító (vezető) szervének, ügyvezető szervének és felügyelő testületének tagjai – a jogszabályban meghatározott hatáskörükben eljárva – együttes felelőssége annak biztosítása, hogy a társaságiadó-információkat tartalmazó jelentés összeállítása és nyilvánosságra hozatala (közzé- és hozzáférhetővé tétele) e törvény előírásainak megfelelően történjen.</t>
  </si>
  <si>
    <t>134/H. § (2) A 134/E. § (7) bekezdés szerinti leányvállalat legfőbb irányító (vezető) szervének, ügyvezető szervének és felügyelő testületének tagjai – a jogszabályban meghatározott hatáskörükben eljárva – együttes felelőssége annak biztosítása, hogy a társaságiadó-információkat tartalmazó jelentés összeállítása és nyilvánosságra hozatala (közzé- és hozzáférhetővé tétele) e törvény előírásainak megfelelően történjen.</t>
  </si>
  <si>
    <t>134/H. § (3) A 134/E. § (10) bekezdés szerinti fióktelep a társasági jog egyes vonatkozásairól szóló 2017. június 14-i 2017/1132/EU európai parlamenti és tanácsi irányelv 41. cikkében előírt adatközlési formai követelmények teljesítésére kijelölt személy vagy személyek együttes felelőssége – a jogszabályban meghatározott hatáskörükben eljárva – annak biztosítása, hogy a társaságiadó-információkat tartalmazó jelentés összeállítása és nyilvánosságra hozatala (közzé- és hozzáférhetővé tétele) e törvény előírásainak megfelelően történjen.</t>
  </si>
  <si>
    <t>16. Átalakulással létrejövő jogutód vagyonmérlege: az eredménytartalékban kell kimutatni az átalakulás miatti adókra képzett tartalékot, illetve a korábbi pótbefizetéselengedést is.</t>
  </si>
  <si>
    <r>
      <t xml:space="preserve">140. § (7) Az átalakulással létrejövő gazdasági társaság vagyonmérleg-tervezetében az eredménytartalék összege - az (1) bekezdésben foglaltak figyelembevételével - csak az (1), (3)-(6) bekezdés, valamint a 138. § (4) bekezdésének a) pontja, illetve a 139. § </t>
    </r>
    <r>
      <rPr>
        <strike/>
        <sz val="10"/>
        <rFont val="Arial Narrow"/>
        <family val="2"/>
        <charset val="238"/>
      </rPr>
      <t>(3)-(5)</t>
    </r>
    <r>
      <rPr>
        <sz val="10"/>
        <rFont val="Arial Narrow"/>
        <family val="2"/>
        <charset val="238"/>
      </rPr>
      <t xml:space="preserve"> </t>
    </r>
    <r>
      <rPr>
        <b/>
        <u/>
        <sz val="10"/>
        <rFont val="Arial Narrow"/>
        <family val="2"/>
        <charset val="238"/>
      </rPr>
      <t>(2) bekezdés e) pontja és (3)–(5)</t>
    </r>
    <r>
      <rPr>
        <sz val="10"/>
        <rFont val="Arial Narrow"/>
        <family val="2"/>
        <charset val="238"/>
      </rPr>
      <t xml:space="preserve"> bekezdése alapján növelő-csökkentő tételek összevont pozitív értékével haladhatja meg az átalakuló gazdasági társaság vagyonmérleg-tervezetében egyébként szereplő eredménytartalék összegét.</t>
    </r>
  </si>
  <si>
    <r>
      <t xml:space="preserve">177. § </t>
    </r>
    <r>
      <rPr>
        <b/>
        <u/>
        <sz val="10"/>
        <color rgb="FF002060"/>
        <rFont val="Arial Narrow"/>
        <family val="2"/>
        <charset val="238"/>
      </rPr>
      <t xml:space="preserve">(85) E törvénynek…  140. § (7) bekezdését ... először a 2023. évben induló üzleti évről készített beszámolóra kell alkalmazni. </t>
    </r>
  </si>
  <si>
    <r>
      <t xml:space="preserve">177. § </t>
    </r>
    <r>
      <rPr>
        <b/>
        <u/>
        <sz val="10"/>
        <color rgb="FF002060"/>
        <rFont val="Arial Narrow"/>
        <family val="2"/>
        <charset val="238"/>
      </rPr>
      <t xml:space="preserve">(86) E törvénynek…  140. § (7) bekezdését ... a 2022. évben induló üzleti évről készített beszámolóra is alkalmazni lehet. </t>
    </r>
  </si>
  <si>
    <t>Könyvvizsgálatot érintő változások:</t>
  </si>
  <si>
    <t>155. § (4a) A (4) bekezdés szerint kell eljárni kiválás esetén a kiválással létrejövő gazdasági társaságnál is.</t>
  </si>
  <si>
    <r>
      <t xml:space="preserve">177. § </t>
    </r>
    <r>
      <rPr>
        <b/>
        <u/>
        <sz val="10"/>
        <color rgb="FF002060"/>
        <rFont val="Arial Narrow"/>
        <family val="2"/>
        <charset val="238"/>
      </rPr>
      <t xml:space="preserve">(85) E törvénynek…  155. § (4a) bekezdését ... először a 2023. évben induló üzleti évről készített beszámolóra kell alkalmazni. </t>
    </r>
  </si>
  <si>
    <r>
      <t xml:space="preserve">177. § </t>
    </r>
    <r>
      <rPr>
        <b/>
        <u/>
        <sz val="10"/>
        <color rgb="FF002060"/>
        <rFont val="Arial Narrow"/>
        <family val="2"/>
        <charset val="238"/>
      </rPr>
      <t xml:space="preserve">(86) E törvénynek…  155. § (4a) bekezdését ... a 2022. évben induló üzleti évről készített beszámolóra is alkalmazni lehet. </t>
    </r>
  </si>
  <si>
    <t>17. Független könyvvizsgálói jelentés: A könyvvizsgálói jelentésben véleményt kell mondani arról is, hogy</t>
  </si>
  <si>
    <t xml:space="preserve"> -  a beszámoló megfelel-e a jogszabályi előírásoknak,</t>
  </si>
  <si>
    <t xml:space="preserve"> - illetve a társasági adó-információkról szóló jelentésről is nyilatkozni kell.</t>
  </si>
  <si>
    <r>
      <t xml:space="preserve">156. § e) a könyvvizsgáló éves beszámolóhoz, egyszerűsített éves beszámolóhoz, összevont (konszolidált) éves beszámolóhoz adott, a könyvvizsgálói záradékban vagy a záradék megadásának elutasításában kifejezett véleményét, határozott álláspontját arról, hogy a </t>
    </r>
    <r>
      <rPr>
        <strike/>
        <sz val="10"/>
        <color rgb="FF000000"/>
        <rFont val="Arial Narrow"/>
        <family val="2"/>
        <charset val="238"/>
      </rPr>
      <t>beszámoló</t>
    </r>
    <r>
      <rPr>
        <sz val="10"/>
        <color rgb="FF000000"/>
        <rFont val="Arial Narrow"/>
        <family val="2"/>
        <charset val="238"/>
      </rPr>
      <t xml:space="preserve"> </t>
    </r>
    <r>
      <rPr>
        <b/>
        <u/>
        <sz val="10"/>
        <color rgb="FF000000"/>
        <rFont val="Arial Narrow"/>
        <family val="2"/>
        <charset val="238"/>
      </rPr>
      <t>vállalkozó beszámolója megbízható és valós képet ad-e a vállalkozó vagyoni, pénzügyi és jövedelmi helyzetéről az alkalmazott beszámolási szabályrendszerben foglaltaknak megfelelően, továbbá hogy adott esetben, a vállalkozó beszámolója</t>
    </r>
    <r>
      <rPr>
        <sz val="10"/>
        <color rgb="FF000000"/>
        <rFont val="Arial Narrow"/>
        <family val="2"/>
        <charset val="238"/>
      </rPr>
      <t xml:space="preserve"> megfelel-e az </t>
    </r>
    <r>
      <rPr>
        <strike/>
        <sz val="10"/>
        <color rgb="FF000000"/>
        <rFont val="Arial Narrow"/>
        <family val="2"/>
        <charset val="238"/>
      </rPr>
      <t>e törvényben foglaltaknak, továbbá azon</t>
    </r>
    <r>
      <rPr>
        <sz val="10"/>
        <color rgb="FF000000"/>
        <rFont val="Arial Narrow"/>
        <family val="2"/>
        <charset val="238"/>
      </rPr>
      <t xml:space="preserve"> egyéb</t>
    </r>
    <r>
      <rPr>
        <strike/>
        <sz val="10"/>
        <color rgb="FF000000"/>
        <rFont val="Arial Narrow"/>
        <family val="2"/>
        <charset val="238"/>
      </rPr>
      <t xml:space="preserve"> jogszabályok előírásainak, amelyek a könyvvizsgáló számára a beszámolóban szereplő adatok vonatkozásában feladatokat határoznak meg</t>
    </r>
    <r>
      <rPr>
        <b/>
        <strike/>
        <sz val="10"/>
        <color rgb="FF000000"/>
        <rFont val="Arial Narrow"/>
        <family val="2"/>
        <charset val="238"/>
      </rPr>
      <t>;</t>
    </r>
    <r>
      <rPr>
        <b/>
        <u/>
        <sz val="10"/>
        <color rgb="FF000000"/>
        <rFont val="Arial Narrow"/>
        <family val="2"/>
        <charset val="238"/>
      </rPr>
      <t>jogszabályoknak</t>
    </r>
    <r>
      <rPr>
        <sz val="10"/>
        <color rgb="FF000000"/>
        <rFont val="Arial Narrow"/>
        <family val="2"/>
        <charset val="238"/>
      </rPr>
      <t>;</t>
    </r>
  </si>
  <si>
    <t>156. §  p) a könyvvizsgáló nyilatkozatát arra vonatkozóan, hogy a könyvvizsgálat tárgyát képező beszámoló üzleti évében, a megelőző üzleti évre vonatkozóan a vállalkozás köteles volt-e társaságiadó-információkat tartalmazó jelentést készíteni és nyilvánosságra hozni, és ha igen, akkor a társaságiadó-információkat tartalmazó jelentést a 134/G. §-sal összhangban tették-e közzé és hozzáférhetővé.</t>
  </si>
  <si>
    <r>
      <t xml:space="preserve">177. § </t>
    </r>
    <r>
      <rPr>
        <b/>
        <u/>
        <sz val="10"/>
        <color rgb="FF002060"/>
        <rFont val="Arial Narrow"/>
        <family val="2"/>
        <charset val="238"/>
      </rPr>
      <t xml:space="preserve">(85) E törvénynek…  156. § (5) bekezdés e) pontját ... először a 2023. évben induló üzleti évről készített beszámolóra kell alkalmazni. </t>
    </r>
  </si>
  <si>
    <r>
      <t xml:space="preserve">177. § </t>
    </r>
    <r>
      <rPr>
        <b/>
        <u/>
        <sz val="10"/>
        <color rgb="FF002060"/>
        <rFont val="Arial Narrow"/>
        <family val="2"/>
        <charset val="238"/>
      </rPr>
      <t xml:space="preserve">(86) E törvénynek…  156. § (5) bekezdés e) pontját ... a 2022. évben induló üzleti évről készített beszámolóra is alkalmazni lehet. </t>
    </r>
  </si>
  <si>
    <t>Az Sztv. szerinti egyes egyéb szervezetek beszámoló készítési és könyvvezetési kötelezettségének sajátosságairól szóló 479/2016. (XII. 28.) kormányrendelet változásai:</t>
  </si>
  <si>
    <t>18. Nem kell üzleti jelentést készíteniük az éves beszámolót készítő egyes egyéb szervezeteknek.</t>
  </si>
  <si>
    <r>
      <t xml:space="preserve">3. § (5) Az egyéb szervezetek által alapított, fenntartott egészségügyi, szociális, </t>
    </r>
    <r>
      <rPr>
        <b/>
        <u/>
        <sz val="10"/>
        <color rgb="FF000000"/>
        <rFont val="Arial Narrow"/>
        <family val="2"/>
        <charset val="238"/>
      </rPr>
      <t>kulturális</t>
    </r>
    <r>
      <rPr>
        <sz val="10"/>
        <color rgb="FF000000"/>
        <rFont val="Arial Narrow"/>
        <family val="2"/>
        <charset val="238"/>
      </rPr>
      <t xml:space="preserve"> és oktatási tevékenységet ellátó, jogi személyiséggel rendelkező szervezetnél a Tv. 6. § (3) bekezdése szerint kell eljárni.</t>
    </r>
  </si>
  <si>
    <r>
      <rPr>
        <sz val="10"/>
        <color rgb="FF000000"/>
        <rFont val="Arial Narrow"/>
        <family val="2"/>
        <charset val="238"/>
      </rPr>
      <t>8. §</t>
    </r>
    <r>
      <rPr>
        <b/>
        <u/>
        <sz val="10"/>
        <color rgb="FF000000"/>
        <rFont val="Arial Narrow"/>
        <family val="2"/>
        <charset val="238"/>
      </rPr>
      <t xml:space="preserve"> (3a) Az éves beszámolóval egyidejűleg üzleti jelentést nem kell készíteni.</t>
    </r>
  </si>
  <si>
    <t>8/B. §21  A Tv. 6. § (3) bekezdése szerinti intézményt alapító, fenntartó egyéb szervezet az intézményi részesedés kimutatása során a Tv. egészségügyi, szociális, kulturális és oktatási intézményben lévő tulajdoni részesedésre vonatkozó szabályai szerint jár el. Ha az egyéb szervezet az intézményi részesedés értékelése (az értékvesztés elszámolása, illetve visszaírása, továbbá az értékhelyesbítés kimutatása) során a Tv. 54. § (12) bekezdése szerinti értéket veszi figyelembe, az értékhelyesbítés kimutatása során nem kell alkalmaznia a Tv. 59. § (2) bekezdésében foglaltakat.</t>
  </si>
  <si>
    <t>62. §51  (1) E rendeletnek a számviteli törvényhez kapcsolódó, sajátos számviteli szabályokat tartalmazó kormányrendeletek módosításáról szóló 603/2022. (XII. 28.) Korm. rendelettel megállapított 3. § (5) bekezdését, 8. § (3a) bekezdését és 8/B. §-át először a 2023. évben induló üzleti évről készített beszámolóra kell alkalmazni.</t>
  </si>
  <si>
    <t>(2) E rendeletnek a számviteli törvényhez kapcsolódó, sajátos számviteli szabályokat tartalmazó kormányrendeletek módosításáról szóló 603/2022. (XII. 28.) Korm. rendelettel megállapított 3. § (5) bekezdését, 8. § (3a) bekezdését és 8/B. §-át a 2022. évben induló üzleti évről készített beszámolóra is alkalmazni lehet.</t>
  </si>
  <si>
    <t>(3) A Tv. 177. § (87) bekezdése alkalmazásakor az egyéb szervezet az intézményi részesedés értékének meghatározása során a Tv. 54. § (12) bekezdése szerinti érték helyett alkalmazhatja a Tv. bekerülési értékre vonatkozó szabályai szerint meghatározott értéket is.</t>
  </si>
  <si>
    <t>SZTV_VALT_2022</t>
  </si>
  <si>
    <t>SZÁMVITELI VÁLTOZÁSOK 2022.</t>
  </si>
  <si>
    <t>2022. évi számviteli változások átvezetésének vizsgálata</t>
  </si>
  <si>
    <t>A számvitelről szóló 2000. évi C. törvény 2022. évi változásai</t>
  </si>
  <si>
    <t>1. Aktív időbeli elhatárolásként lehet kimutatni azt a fejlesztési támogatást az egyéb bevételekkel szemben, amelyet a vállalkozó valószínűleg meg fog kapni. 
Az aktív időbeli elhatárolást a támogatás elszámolásakor vagy meghiúsulásakor kell megszüntetni.</t>
  </si>
  <si>
    <t>(hatályos 2022.01.01-től)</t>
  </si>
  <si>
    <r>
      <t>33. § (7) Aktív időbeli elhatárolásként lehet kimutatni </t>
    </r>
    <r>
      <rPr>
        <sz val="10"/>
        <color rgb="FF3333D8"/>
        <rFont val="Arial Narrow"/>
        <family val="2"/>
        <charset val="238"/>
      </rPr>
      <t>- </t>
    </r>
    <r>
      <rPr>
        <sz val="10"/>
        <color rgb="FF000000"/>
        <rFont val="Arial Narrow"/>
        <family val="2"/>
        <charset val="238"/>
      </rPr>
      <t>a 77. § (2) bekezdés d) pontja és (3) bekezdés b) pontja,</t>
    </r>
    <r>
      <rPr>
        <b/>
        <sz val="10"/>
        <rFont val="Arial Narrow"/>
        <family val="2"/>
        <charset val="238"/>
      </rPr>
      <t> </t>
    </r>
    <r>
      <rPr>
        <b/>
        <u/>
        <sz val="10"/>
        <rFont val="Arial Narrow"/>
        <family val="2"/>
        <charset val="238"/>
      </rPr>
      <t>valamint a rendeltetésszerűen használatba vett immateriális javakhoz, tárgyi eszközökhöz kapcsolódó 77. § (4) bekezdés b) pontja</t>
    </r>
    <r>
      <rPr>
        <sz val="10"/>
        <color rgb="FF3333D8"/>
        <rFont val="Arial Narrow"/>
        <family val="2"/>
        <charset val="238"/>
      </rPr>
      <t> </t>
    </r>
    <r>
      <rPr>
        <sz val="10"/>
        <color rgb="FF000000"/>
        <rFont val="Arial Narrow"/>
        <family val="2"/>
        <charset val="238"/>
      </rPr>
      <t>szerinti </t>
    </r>
    <r>
      <rPr>
        <sz val="10"/>
        <color rgb="FF3333D8"/>
        <rFont val="Arial Narrow"/>
        <family val="2"/>
        <charset val="238"/>
      </rPr>
      <t>-</t>
    </r>
    <r>
      <rPr>
        <sz val="10"/>
        <color rgb="FF000000"/>
        <rFont val="Arial Narrow"/>
        <family val="2"/>
        <charset val="238"/>
      </rPr>
      <t>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t>
    </r>
    <r>
      <rPr>
        <b/>
        <sz val="10"/>
        <rFont val="Arial Narrow"/>
        <family val="2"/>
        <charset val="238"/>
      </rPr>
      <t>,</t>
    </r>
    <r>
      <rPr>
        <b/>
        <strike/>
        <sz val="10"/>
        <rFont val="Arial Narrow"/>
        <family val="2"/>
        <charset val="238"/>
      </rPr>
      <t>és </t>
    </r>
    <r>
      <rPr>
        <b/>
        <sz val="10"/>
        <rFont val="Arial Narrow"/>
        <family val="2"/>
        <charset val="238"/>
      </rPr>
      <t>(</t>
    </r>
    <r>
      <rPr>
        <sz val="10"/>
        <rFont val="Arial Narrow"/>
        <family val="2"/>
        <charset val="238"/>
      </rPr>
      <t>3) </t>
    </r>
    <r>
      <rPr>
        <b/>
        <u/>
        <sz val="10"/>
        <rFont val="Arial Narrow"/>
        <family val="2"/>
        <charset val="238"/>
      </rPr>
      <t>bekezdés b) pontja és (4)</t>
    </r>
    <r>
      <rPr>
        <sz val="10"/>
        <color rgb="FF3333D8"/>
        <rFont val="Arial Narrow"/>
        <family val="2"/>
        <charset val="238"/>
      </rPr>
      <t> </t>
    </r>
    <r>
      <rPr>
        <sz val="10"/>
        <color rgb="FF000000"/>
        <rFont val="Arial Narrow"/>
        <family val="2"/>
        <charset val="238"/>
      </rPr>
      <t>bekezdés b) pontja szerinti elszámolásakor, illetve a támogatás meghiúsulásakor kell megszüntetni.</t>
    </r>
  </si>
  <si>
    <r>
      <t xml:space="preserve">177. § </t>
    </r>
    <r>
      <rPr>
        <b/>
        <u/>
        <sz val="10"/>
        <color rgb="FF002060"/>
        <rFont val="Arial Narrow"/>
        <family val="2"/>
        <charset val="238"/>
      </rPr>
      <t>(83) E törvénynek ……33. § (7) bekezdését ... először a 2022. évben induló üzleti évről készített beszámolóra kell alkalmazni.</t>
    </r>
  </si>
  <si>
    <r>
      <t xml:space="preserve">177. § </t>
    </r>
    <r>
      <rPr>
        <b/>
        <u/>
        <sz val="10"/>
        <color rgb="FF002060"/>
        <rFont val="Arial Narrow"/>
        <family val="2"/>
        <charset val="238"/>
      </rPr>
      <t>(84) E törvénynek ……33. § (7) bekezdését ... a 2021. évben induló üzleti évről készített beszámolóra is alkalmazni lehet.</t>
    </r>
  </si>
  <si>
    <t>Az eszközök bekerülési (beszerzési és előállítási) értékét érintő változások:</t>
  </si>
  <si>
    <t>2. Nem kell a bekerülési értékben figyelembe venni az opciós díjat és azt az előzetesen felszámított Áfa-t, amelyet bármilyen alapon megosztottak.</t>
  </si>
  <si>
    <r>
      <t>47. § (2) A bekerülési (beszerzési) érték részét képezi - az (1) bekezdésben felsoroltakon túlmenően - az eszköz beszerzéséhez szorosan kapcsolódó
e) a vásárolt vételi opció díja [a</t>
    </r>
    <r>
      <rPr>
        <b/>
        <sz val="10"/>
        <color rgb="FF000000"/>
        <rFont val="Arial Narrow"/>
        <family val="2"/>
        <charset val="238"/>
      </rPr>
      <t xml:space="preserve"> </t>
    </r>
    <r>
      <rPr>
        <b/>
        <u/>
        <sz val="10"/>
        <color rgb="FF000000"/>
        <rFont val="Arial Narrow"/>
        <family val="2"/>
        <charset val="238"/>
      </rPr>
      <t>47. § (12) bekezdésében, valamint a</t>
    </r>
    <r>
      <rPr>
        <sz val="10"/>
        <color rgb="FF000000"/>
        <rFont val="Arial Narrow"/>
        <family val="2"/>
        <charset val="238"/>
      </rPr>
      <t xml:space="preserve"> 61. § (2) bekezdésében foglaltak kivételével].</t>
    </r>
  </si>
  <si>
    <r>
      <t>47. § (3) A bekerülési (beszerzési) értéknek nem része a levonható előzetesen felszámított általános forgalmi adó, továbbá az általános forgalmi adóról szóló törvény szerint </t>
    </r>
    <r>
      <rPr>
        <b/>
        <strike/>
        <sz val="10"/>
        <rFont val="Arial Narrow"/>
        <family val="2"/>
        <charset val="238"/>
      </rPr>
      <t>ellenérték arányában</t>
    </r>
    <r>
      <rPr>
        <sz val="10"/>
        <rFont val="Arial Narrow"/>
        <family val="2"/>
        <charset val="238"/>
      </rPr>
      <t> megosztott előzetesen felszámított általános forgalmi adó le nem vonható hányada. A beruházáshoz kapcsolódó, véglegesen kapott támogatás összege nem csökkenti az eszköz bekerülési (beszerzési) értékét.</t>
    </r>
  </si>
  <si>
    <r>
      <t>47. § (9) A bekerülési (beszerzési) érték részét képező - az (1)-(2) és a (4)-(8) bekezdésben felsorolt - tételeket a felmerüléskor, a gazdasági esemény megtörténtekor (legkésőbb az üzembe helyezéskor) kell számításba venni a számlázott, a kivetett összegben. Amennyiben </t>
    </r>
    <r>
      <rPr>
        <b/>
        <strike/>
        <sz val="10"/>
        <rFont val="Arial Narrow"/>
        <family val="2"/>
        <charset val="238"/>
      </rPr>
      <t>az üzembe </t>
    </r>
    <r>
      <rPr>
        <b/>
        <u/>
        <sz val="10"/>
        <rFont val="Arial Narrow"/>
        <family val="2"/>
        <charset val="238"/>
      </rPr>
      <t>a felmerülésig, a gazdasági esemény megtörténtéig (üzembe</t>
    </r>
    <r>
      <rPr>
        <b/>
        <sz val="10"/>
        <rFont val="Arial Narrow"/>
        <family val="2"/>
        <charset val="238"/>
      </rPr>
      <t> </t>
    </r>
    <r>
      <rPr>
        <sz val="10"/>
        <color rgb="FF000000"/>
        <rFont val="Arial Narrow"/>
        <family val="2"/>
        <charset val="238"/>
      </rPr>
      <t>helyezésig, </t>
    </r>
    <r>
      <rPr>
        <b/>
        <strike/>
        <sz val="10"/>
        <rFont val="Arial Narrow"/>
        <family val="2"/>
        <charset val="238"/>
      </rPr>
      <t>a raktárba történő beszállításig </t>
    </r>
    <r>
      <rPr>
        <b/>
        <u/>
        <sz val="10"/>
        <rFont val="Arial Narrow"/>
        <family val="2"/>
        <charset val="238"/>
      </rPr>
      <t>készletre vételig</t>
    </r>
    <r>
      <rPr>
        <b/>
        <sz val="10"/>
        <rFont val="Arial Narrow"/>
        <family val="2"/>
        <charset val="238"/>
      </rPr>
      <t>)</t>
    </r>
    <r>
      <rPr>
        <sz val="10"/>
        <color rgb="FF3333D8"/>
        <rFont val="Arial Narrow"/>
        <family val="2"/>
        <charset val="238"/>
      </rPr>
      <t> </t>
    </r>
    <r>
      <rPr>
        <sz val="10"/>
        <color rgb="FF000000"/>
        <rFont val="Arial Narrow"/>
        <family val="2"/>
        <charset val="238"/>
      </rPr>
      <t>a számla, a megfelelő bizonylat nem érkezett meg, a fizetendő összeget az illetékes hatóság nem állapította meg, akkor az adott eszköz értékét a rendelkezésre álló dokumentumok (szerződés, piaci információ, jogszabályi előírás) alapján kell meghatározni. Az így meghatározott érték és a ténylegesen számlázott vagy később módosított fizetendő (kivetett) összeg közötti különbözettel a beszerzési értéket a végleges bizonylatok kézhezvétele időpontjában akkor kell módosítani, ha a különbözet összege az adott eszköz értékét jelentősen módosítja. Amennyiben a különbözet összege jelentősen nem módosítja az adott eszköz bekerülési (beszerzési) értékét, annak összegét a végleges bizonylatok kézhezvétele időpontjában egyéb ráfordításként, illetve egyéb bevételként kell elszámolni.</t>
    </r>
  </si>
  <si>
    <r>
      <t xml:space="preserve">177. § </t>
    </r>
    <r>
      <rPr>
        <b/>
        <u/>
        <sz val="10"/>
        <color rgb="FF002060"/>
        <rFont val="Arial Narrow"/>
        <family val="2"/>
        <charset val="238"/>
      </rPr>
      <t>(83) E törvénynek ……47. § (2) bekezdésének e) pontját, (3) és (9) bekezdését ... először a 2022. évben induló üzleti évről készített beszámolóra kell alkalmazni.</t>
    </r>
  </si>
  <si>
    <r>
      <t xml:space="preserve">177. § </t>
    </r>
    <r>
      <rPr>
        <b/>
        <u/>
        <sz val="10"/>
        <color rgb="FF002060"/>
        <rFont val="Arial Narrow"/>
        <family val="2"/>
        <charset val="238"/>
      </rPr>
      <t>(84) E törvénynek ……47. § (2) bekezdésének e) pontját, (3) és (9) bekezdését ... a 2021. évben induló üzleti évről készített beszámolóra is alkalmazni lehet.</t>
    </r>
  </si>
  <si>
    <t>3. A „Számviteli bizonylat” -ra módosult az Sztv.-ben minden olyan szövegrész ahol korábban „számla, nyugta” szerepelt.</t>
  </si>
  <si>
    <r>
      <t xml:space="preserve">50. § (6) A pénzügyi lízing keretében átadott, a részletfizetéssel, a halasztott fizetéssel értékesített és a szerződés szerinti feltételek teljesülésének meghiúsulása miatt később visszavett, a két időpont között a vevő által használt eszköz visszavételkori beszerzési értékeként az eszköz - a lízingbe adó, illetve az eladó által kiállított helyesbítő </t>
    </r>
    <r>
      <rPr>
        <b/>
        <strike/>
        <sz val="10"/>
        <rFont val="Arial Narrow"/>
        <family val="2"/>
        <charset val="238"/>
      </rPr>
      <t>számlában</t>
    </r>
    <r>
      <rPr>
        <b/>
        <sz val="10"/>
        <rFont val="Arial Narrow"/>
        <family val="2"/>
        <charset val="238"/>
      </rPr>
      <t xml:space="preserve"> </t>
    </r>
    <r>
      <rPr>
        <b/>
        <u/>
        <sz val="10"/>
        <rFont val="Arial Narrow"/>
        <family val="2"/>
        <charset val="238"/>
      </rPr>
      <t>számviteli bizonylatban</t>
    </r>
    <r>
      <rPr>
        <sz val="10"/>
        <rFont val="Arial Narrow"/>
        <family val="2"/>
        <charset val="238"/>
      </rPr>
      <t xml:space="preserve"> rögzített - piaci értékét, legfeljebb az eredeti eladási árát kell figyelembe venni.</t>
    </r>
  </si>
  <si>
    <r>
      <t>73. § (1)</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Az értékesítés nettó árbevétele nem tartalmazhatja az értékesítésről kiállított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 a konkrét vásárolt és saját termelésű készlethez, szolgáltatásnyújtáshoz kapcsolódóan - adott engedmény összegét.</t>
    </r>
  </si>
  <si>
    <r>
      <t>73. § (2) Az értékesítés nettó árbevételét csökkentő tételként kell elszámolni:
a)</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 vásárolt és saját termelésű készlet értékesítéséhez, a szolgáltatásnyújtáshoz kapcsolódóan utólag adott engedmény helyesbítő</t>
    </r>
    <r>
      <rPr>
        <b/>
        <sz val="10"/>
        <rFont val="Arial Narrow"/>
        <family val="2"/>
        <charset val="238"/>
      </rPr>
      <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rögzített - általános forgalmi adót nem tartalmazó - értékét (a helyesbítés a teljesítés időpontjára vonatkozik);</t>
    </r>
  </si>
  <si>
    <r>
      <t xml:space="preserve">73. § (2) Az értékesítés nettó árbevételét csökkentő tételként kell elszámolni:
b) a vásárolt és saját termelésű készlet értékesítéséhez, a szolgáltatásnyújtáshoz kapcsolódóan - a teljesítés időpontjában már fennálló, megismerhető, a szerződés szerinti feltételektől való eltérések vagy a teljesítést követően végrehajtott szerződésmódosítások miatt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</si>
  <si>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73. § (2) Az értékesítés nettó árbevételét csökkentő tételként kell elszámolni:
c) a - teljesítés időpontjában a vevő által szerződés szerinti teljesítésként elfogadott - vásárolt és saját termelésű készlet értékesítéséhez, szolgáltatásnyújtáshoz kapcsolódóan - a szavatossági jogok (igények) érvényesítése során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szavatossági igény megismerésének időpontjára vonatkozik);</t>
    </r>
  </si>
  <si>
    <r>
      <t>73. § (2) Az értékesítés nettó árbevételét csökkentő tételként kell elszámolni:
d) az értékesített és később visszavett, a két időpont között használt - a 72. § (3) bekezdése szerinti - termék visszavételkori piaci értékét, legfeljebb eredeti eladási árát, a helyesbítő</t>
    </r>
    <r>
      <rPr>
        <strike/>
        <sz val="10"/>
        <color rgb="FF000000"/>
        <rFont val="Arial Narrow"/>
        <family val="2"/>
        <charset val="238"/>
      </rPr>
      <t xml:space="preserve"> </t>
    </r>
    <r>
      <rPr>
        <b/>
        <strike/>
        <sz val="10"/>
        <color rgb="FF000000"/>
        <rFont val="Arial Narrow"/>
        <family val="2"/>
        <charset val="238"/>
      </rPr>
      <t>illetve stornó számlában, nyugtában</t>
    </r>
    <r>
      <rPr>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a szerződés szerinti feltételek teljesülésének későbbi meghiúsulása miatt az eredeti ellenértéknek részben vagy teljesen visszatérített - általános forgalmi adót nem tartalmazó - értékét (a helyesbítés a visszavétel időpontjára vonatkozik);</t>
    </r>
  </si>
  <si>
    <r>
      <t>73. § (2) Az értékesítés nettó árbevételét csökkentő tételként kell elszámolni:
e)  a vásárolt és saját termelésű készlet értékesítéséhez kapcsolódó visszáru, valamint az értékesített és később visszavett betétdíjas göngyöleg helyesbítő</t>
    </r>
    <r>
      <rPr>
        <b/>
        <sz val="10"/>
        <color rgb="FF000000"/>
        <rFont val="Arial Narrow"/>
        <family val="2"/>
        <charset val="238"/>
      </rPr>
      <t xml:space="preserve"> </t>
    </r>
    <r>
      <rPr>
        <b/>
        <strike/>
        <sz val="10"/>
        <color rgb="FF000000"/>
        <rFont val="Arial Narrow"/>
        <family val="2"/>
        <charset val="238"/>
      </rPr>
      <t>illetve stornó számlában, nyugtában</t>
    </r>
    <r>
      <rPr>
        <b/>
        <sz val="10"/>
        <color rgb="FF000000"/>
        <rFont val="Arial Narrow"/>
        <family val="2"/>
        <charset val="238"/>
      </rPr>
      <t xml:space="preserve"> </t>
    </r>
    <r>
      <rPr>
        <b/>
        <u/>
        <sz val="10"/>
        <color rgb="FF000000"/>
        <rFont val="Arial Narrow"/>
        <family val="2"/>
        <charset val="238"/>
      </rPr>
      <t>számviteli bizonylatban</t>
    </r>
    <r>
      <rPr>
        <u/>
        <sz val="10"/>
        <color rgb="FF000000"/>
        <rFont val="Arial Narrow"/>
        <family val="2"/>
        <charset val="238"/>
      </rPr>
      <t xml:space="preserve"> </t>
    </r>
    <r>
      <rPr>
        <sz val="10"/>
        <color rgb="FF000000"/>
        <rFont val="Arial Narrow"/>
        <family val="2"/>
        <charset val="238"/>
      </rPr>
      <t>rögzített - általános forgalmi adót nem tartalmazó - értékét (a helyesbítés a visszaszállítás, a visszavétel időpontjára vonatkozik).</t>
    </r>
  </si>
  <si>
    <r>
      <t xml:space="preserve">73. § (3) Az értékesítés nettó árbevételét növelő tételként kell elszámolni a vásárolt és saját termelésű készlet értékesítéséhez, a szolgáltatásnyújtáshoz kapcsolódóan utólag felszámított felár, az eladási árat növelő korrekciók helyesbítő </t>
    </r>
    <r>
      <rPr>
        <b/>
        <strike/>
        <sz val="10"/>
        <color rgb="FF000000"/>
        <rFont val="Arial Narrow"/>
        <family val="2"/>
        <charset val="238"/>
      </rPr>
      <t>számlában, nyugtában</t>
    </r>
    <r>
      <rPr>
        <b/>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</si>
  <si>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177. § </t>
    </r>
    <r>
      <rPr>
        <b/>
        <u/>
        <sz val="10"/>
        <color rgb="FF002060"/>
        <rFont val="Arial Narrow"/>
        <family val="2"/>
        <charset val="238"/>
      </rPr>
      <t>(83) E törvénynek …… 50. § (6)  bekezdését, 73. § (1) bekezdését, (2) bekezdés a)-e) pontját, (3) bekezdését ... először a 2022. évben induló üzleti évről készített beszámolóra kell alkalmazni.</t>
    </r>
  </si>
  <si>
    <r>
      <t xml:space="preserve">177. § </t>
    </r>
    <r>
      <rPr>
        <b/>
        <u/>
        <sz val="10"/>
        <color rgb="FF002060"/>
        <rFont val="Arial Narrow"/>
        <family val="2"/>
        <charset val="238"/>
      </rPr>
      <t>(84) E törvénynek …… 50. § (6)  bekezdését, 73. § (1) bekezdését, (2) bekezdés a)-e) pontját, (3) bekezdését ... a 2021. évben induló üzleti évről készített beszámolóra is alkalmazni lehet.</t>
    </r>
  </si>
  <si>
    <t>4. A könyviteli szolgáltatások körébe tartozó feladatok ellátására megbízott személy szakképesítése:</t>
  </si>
  <si>
    <t>5. Könyvvizsgálói jelentés:</t>
  </si>
  <si>
    <t xml:space="preserve"> - a közfelügyeleti hatóság a jelentés visszavonására kötelezheti a könyvvizsgálót,</t>
  </si>
  <si>
    <t xml:space="preserve"> - kötelező nyilatkozat a szabályozott piacra bevezetett értékpapírok kibocsátóinak
pénzügyi kimutatásáról.</t>
  </si>
  <si>
    <r>
      <t xml:space="preserve">156. § (5) A független könyvvizsgálói jelentésnek tartalmaznia kell:
n) a könyvvizsgáló nyilatkozatát arról, hogy az üzleti jelentés tartalmazza-e a 95/C. §, illetve a 134. § (5) bekezdés szerinti nem pénzügyi </t>
    </r>
    <r>
      <rPr>
        <b/>
        <strike/>
        <sz val="10"/>
        <color rgb="FF000000"/>
        <rFont val="Arial Narrow"/>
        <family val="2"/>
        <charset val="238"/>
      </rPr>
      <t>kimutatást</t>
    </r>
    <r>
      <rPr>
        <b/>
        <sz val="10"/>
        <color rgb="FF000000"/>
        <rFont val="Arial Narrow"/>
        <family val="2"/>
        <charset val="238"/>
      </rPr>
      <t>.</t>
    </r>
    <r>
      <rPr>
        <b/>
        <u/>
        <sz val="10"/>
        <color rgb="FF000000"/>
        <rFont val="Arial Narrow"/>
        <family val="2"/>
        <charset val="238"/>
      </rPr>
      <t>kimutatást</t>
    </r>
    <r>
      <rPr>
        <b/>
        <sz val="10"/>
        <color rgb="FF000000"/>
        <rFont val="Arial Narrow"/>
        <family val="2"/>
        <charset val="238"/>
      </rPr>
      <t>;</t>
    </r>
  </si>
  <si>
    <t>156. § o) a könyvvizsgáló véleményét arról, hogy azon vállalkozó pénzügyi kimutatásai, amelynek értékpapírjait az Európai Gazdasági Térség bármely államának szabályozott piacán forgalmazzák, megfelelnek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rendeletében foglalt előírásoknak.</t>
  </si>
  <si>
    <r>
      <t xml:space="preserve">177. § </t>
    </r>
    <r>
      <rPr>
        <b/>
        <u/>
        <sz val="10"/>
        <color rgb="FF002060"/>
        <rFont val="Arial Narrow"/>
        <family val="2"/>
        <charset val="238"/>
      </rPr>
      <t>(83) E törvénynek ……156. § (5) bekezdés o) pontját ... először a 2022. évben induló üzleti évről készített beszámolóra kell alkalmazni.</t>
    </r>
  </si>
  <si>
    <r>
      <t xml:space="preserve">177. § </t>
    </r>
    <r>
      <rPr>
        <b/>
        <u/>
        <sz val="10"/>
        <color rgb="FF002060"/>
        <rFont val="Arial Narrow"/>
        <family val="2"/>
        <charset val="238"/>
      </rPr>
      <t>(84) E törvénynek ……156. § (5) bekezdés o) pontját ... a 2021. évben induló üzleti évről készített beszámolóra is alkalmazni lehet.</t>
    </r>
  </si>
  <si>
    <t>(hatályos 2021.06.10-től)</t>
  </si>
  <si>
    <t>158. § (8)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</si>
  <si>
    <t>175. § (3) E törvény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rendeletének végrehajtásához szükséges rendelkezéseket állapít meg.</t>
  </si>
  <si>
    <t>6. Az "(ár)bevétel" helyett "bevétel"-t kell figyelembe venni</t>
  </si>
  <si>
    <t xml:space="preserve"> - a beszámoló formájánál (50 Mó Ft, illetve 2400 MóFt)</t>
  </si>
  <si>
    <t xml:space="preserve"> - a könyvvezetés formájánál (50 MóFt)</t>
  </si>
  <si>
    <t xml:space="preserve"> - a könyvviteli feladatok irányítójának és a beszámoló készítőjének személyével
kapcsolatban (10 MóFt )</t>
  </si>
  <si>
    <t xml:space="preserve"> - a könyvvizsgálatra vonatkozó értékhatárnál (300 MóFt)</t>
  </si>
  <si>
    <t>7. Lehetővé vált a választott devizában történő könyvvezetés és beszámoló készítés.</t>
  </si>
  <si>
    <t>(hatályos 2021.12.21-től)</t>
  </si>
  <si>
    <t>4. § (3) A 2. § (1) bekezdés a) pontja szerinti civil szervezetek közé tartozó közfeladatot ellátó közérdekű vagyonkezelő alapítvány beszámoló készítési és könyvvezetési kötelezettségének a közfeladatot ellátó közérdekű vagyonkezelő alapítványokról szóló 2021. évi IX. törvény előírásaival összhangban, a Tv., valamint az e rendeletben foglaltak szerint tesz eleget.</t>
  </si>
  <si>
    <r>
      <rPr>
        <sz val="10"/>
        <color rgb="FF002060"/>
        <rFont val="Arial Narrow"/>
        <family val="2"/>
        <charset val="238"/>
      </rPr>
      <t>8. § (1)</t>
    </r>
    <r>
      <rPr>
        <vertAlign val="superscript"/>
        <sz val="10"/>
        <color rgb="FF3333D8"/>
        <rFont val="Arial Narrow"/>
        <family val="2"/>
        <charset val="238"/>
      </rPr>
      <t> </t>
    </r>
    <r>
      <rPr>
        <sz val="10"/>
        <color rgb="FF000000"/>
        <rFont val="Arial Narrow"/>
        <family val="2"/>
        <charset val="238"/>
      </rPr>
      <t>Egyszerűsített beszámolót készíthet az az egyéb szervezet, amelynek az alaptevékenységből, valamint a vállalkozási tevékenységből származó</t>
    </r>
    <r>
      <rPr>
        <b/>
        <sz val="10"/>
        <rFont val="Arial Narrow"/>
        <family val="2"/>
        <charset val="238"/>
      </rPr>
      <t> </t>
    </r>
    <r>
      <rPr>
        <b/>
        <strike/>
        <sz val="10"/>
        <rFont val="Arial Narrow"/>
        <family val="2"/>
        <charset val="238"/>
      </rPr>
      <t>(ár)bevételének </t>
    </r>
    <r>
      <rPr>
        <b/>
        <u/>
        <sz val="10"/>
        <rFont val="Arial Narrow"/>
        <family val="2"/>
        <charset val="238"/>
      </rPr>
      <t>bevételének</t>
    </r>
    <r>
      <rPr>
        <sz val="10"/>
        <color rgb="FF3333D8"/>
        <rFont val="Arial Narrow"/>
        <family val="2"/>
        <charset val="238"/>
      </rPr>
      <t> </t>
    </r>
    <r>
      <rPr>
        <sz val="10"/>
        <color rgb="FF000000"/>
        <rFont val="Arial Narrow"/>
        <family val="2"/>
        <charset val="238"/>
      </rPr>
      <t>együttes összege - két egymást követő évben, évenként - az 50 millió forintot nem haladja meg.</t>
    </r>
  </si>
  <si>
    <r>
      <t>8. § (2) Egyszerűsített éves beszámolót köteles készíteni az az egyéb szervezet, amelynek két egymást követő évben az alaptevékenységből, valamint a vállalkozási tevékenységből származó éves </t>
    </r>
    <r>
      <rPr>
        <b/>
        <strike/>
        <sz val="10"/>
        <rFont val="Arial Narrow"/>
        <family val="2"/>
        <charset val="238"/>
      </rPr>
      <t>(ár)bevételének</t>
    </r>
    <r>
      <rPr>
        <b/>
        <u/>
        <sz val="10"/>
        <rFont val="Arial Narrow"/>
        <family val="2"/>
        <charset val="238"/>
      </rPr>
      <t> bevételének</t>
    </r>
    <r>
      <rPr>
        <sz val="10"/>
        <rFont val="Arial Narrow"/>
        <family val="2"/>
        <charset val="238"/>
      </rPr>
      <t> együttes összege évenként meghaladja az 50 millió forintot.</t>
    </r>
  </si>
  <si>
    <r>
      <t>8. § (3) Éves beszámolót köteles készíteni a kettős könyvvitelt vezető egyéb szervezet, ha két egymást követő üzleti évben a mérleg fordulónapján a következő három mutatóérték közül bármelyik kettő meghaladja az alábbi határértékeket:
a) a mérlegfőösszeg az 1200 millió forintot,
b) az alaptevékenységből, valamint a vállalkozási tevékenységből származó éves</t>
    </r>
    <r>
      <rPr>
        <b/>
        <sz val="10"/>
        <rFont val="Arial Narrow"/>
        <family val="2"/>
        <charset val="238"/>
      </rPr>
      <t> </t>
    </r>
    <r>
      <rPr>
        <b/>
        <strike/>
        <sz val="10"/>
        <rFont val="Arial Narrow"/>
        <family val="2"/>
        <charset val="238"/>
      </rPr>
      <t>(ár)bevételének</t>
    </r>
    <r>
      <rPr>
        <b/>
        <sz val="10"/>
        <rFont val="Arial Narrow"/>
        <family val="2"/>
        <charset val="238"/>
      </rPr>
      <t> </t>
    </r>
    <r>
      <rPr>
        <b/>
        <u/>
        <sz val="10"/>
        <rFont val="Arial Narrow"/>
        <family val="2"/>
        <charset val="238"/>
      </rPr>
      <t>bevételének</t>
    </r>
    <r>
      <rPr>
        <sz val="10"/>
        <rFont val="Arial Narrow"/>
        <family val="2"/>
        <charset val="238"/>
      </rPr>
      <t> együttes összege a 2400 millió forintot,
c) az üzleti évben átlagosan foglalkoztatottak száma az 50 főt.</t>
    </r>
  </si>
  <si>
    <r>
      <t>8. § (4)  Ha a jogelőd nélkül alapított egyéb szervezetnek a tárgyévet megelőző két üzleti év egyikére vagy mindkét üzleti évre vonatkozó</t>
    </r>
    <r>
      <rPr>
        <b/>
        <sz val="10"/>
        <rFont val="Arial Narrow"/>
        <family val="2"/>
        <charset val="238"/>
      </rPr>
      <t xml:space="preserve"> </t>
    </r>
    <r>
      <rPr>
        <b/>
        <strike/>
        <sz val="10"/>
        <rFont val="Arial Narrow"/>
        <family val="2"/>
        <charset val="238"/>
      </rPr>
      <t>(ár)bevételi</t>
    </r>
    <r>
      <rPr>
        <b/>
        <sz val="10"/>
        <rFont val="Arial Narrow"/>
        <family val="2"/>
        <charset val="238"/>
      </rPr>
      <t xml:space="preserve"> </t>
    </r>
    <r>
      <rPr>
        <b/>
        <u/>
        <sz val="10"/>
        <rFont val="Arial Narrow"/>
        <family val="2"/>
        <charset val="238"/>
      </rPr>
      <t xml:space="preserve">bevételi </t>
    </r>
    <r>
      <rPr>
        <sz val="10"/>
        <rFont val="Arial Narrow"/>
        <family val="2"/>
        <charset val="238"/>
      </rPr>
      <t>adatai hiányoznak, vagy csak részben állnak rendelkezésre, az (1)-(3) bekezdésben foglaltak alkalmazásakor a tárgyévi várható éves</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 xml:space="preserve">bevételt </t>
    </r>
    <r>
      <rPr>
        <sz val="10"/>
        <rFont val="Arial Narrow"/>
        <family val="2"/>
        <charset val="238"/>
      </rPr>
      <t>és − ha van − a tárgyévet megelőző (első) üzleti évi (éves szintre átszámított)</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bevételt</t>
    </r>
    <r>
      <rPr>
        <u/>
        <sz val="10"/>
        <rFont val="Arial Narrow"/>
        <family val="2"/>
        <charset val="238"/>
      </rPr>
      <t xml:space="preserve"> </t>
    </r>
    <r>
      <rPr>
        <sz val="10"/>
        <rFont val="Arial Narrow"/>
        <family val="2"/>
        <charset val="238"/>
      </rPr>
      <t>kell figyelembe vennie.</t>
    </r>
  </si>
  <si>
    <t>8/A. § (1) Az egyéb szervezet a beszámoló készítésére és az azt alátámasztó könyvvezetésre alkalmazhatja a Tv. 20. § (4)-(5b) bekezdésében foglaltakat, azzal, hogy a választott devizát legalább az egyéb szervezet számviteli politikájában szükséges rögzíteni az üzleti év első napját megelőzően.</t>
  </si>
  <si>
    <t>8/A. § (2) Az (1) bekezdés szerinti esetben az egyéb szervezet a Tv. - devizanemek közötti áttérés elszámolására vonatkozó - 145-149. §-ának rendelkezéseit az e rendeletben meghatározott sajátosságok figyelembevételével alkalmazza.</t>
  </si>
  <si>
    <r>
      <t>9. § (1) Az egyéb szervezet könyvvezetése − a beszámolási kötelezettség függvényében − az egyszeres vagy a kettős könyvvitel rendszerében, magyar nyelven, -</t>
    </r>
    <r>
      <rPr>
        <b/>
        <u/>
        <sz val="10"/>
        <rFont val="Arial Narrow"/>
        <family val="2"/>
        <charset val="238"/>
      </rPr>
      <t xml:space="preserve"> a 8/A. §-ban foglalt kivétellel</t>
    </r>
    <r>
      <rPr>
        <b/>
        <sz val="10"/>
        <rFont val="Arial Narrow"/>
        <family val="2"/>
        <charset val="238"/>
      </rPr>
      <t xml:space="preserve"> </t>
    </r>
    <r>
      <rPr>
        <sz val="10"/>
        <rFont val="Arial Narrow"/>
        <family val="2"/>
        <charset val="238"/>
      </rPr>
      <t>- forintban történik.</t>
    </r>
  </si>
  <si>
    <r>
      <t>9. § (6) A kettős könyvvitelt vezető egyéb szervezet az egyszeres könyvvitel vezetésére azt az évet követő üzleti év január 1-jével térhet át, amikor az alaptevékenységből, valamint a vonatkozó jogszabály szerinti vállalkozási tevékenységből származó éves összes</t>
    </r>
    <r>
      <rPr>
        <b/>
        <sz val="10"/>
        <rFont val="Arial Narrow"/>
        <family val="2"/>
        <charset val="238"/>
      </rPr>
      <t xml:space="preserve"> </t>
    </r>
    <r>
      <rPr>
        <b/>
        <strike/>
        <sz val="10"/>
        <rFont val="Arial Narrow"/>
        <family val="2"/>
        <charset val="238"/>
      </rPr>
      <t>(ár)bevétele</t>
    </r>
    <r>
      <rPr>
        <b/>
        <sz val="10"/>
        <rFont val="Arial Narrow"/>
        <family val="2"/>
        <charset val="238"/>
      </rPr>
      <t xml:space="preserve"> </t>
    </r>
    <r>
      <rPr>
        <b/>
        <u/>
        <sz val="10"/>
        <rFont val="Arial Narrow"/>
        <family val="2"/>
        <charset val="238"/>
      </rPr>
      <t>bevétele</t>
    </r>
    <r>
      <rPr>
        <sz val="10"/>
        <rFont val="Arial Narrow"/>
        <family val="2"/>
        <charset val="238"/>
      </rPr>
      <t xml:space="preserve"> − két egymást követő évben, évenként − nem haladta meg az 50 millió forintot.</t>
    </r>
  </si>
  <si>
    <r>
      <t>9. § (7) A kettős könyvvitelt vezető egyéb szervezet az egyszeres könyvvitel vezetésére a kettős könyvvitelre történő áttérés évét követő második üzleti év január 1-jével térhet át, ha az alaptevékenységből, valamint a vonatkozó külön jogszabály szerinti vállalkozási tevékenységből származó éves összes </t>
    </r>
    <r>
      <rPr>
        <b/>
        <strike/>
        <sz val="10"/>
        <rFont val="Arial Narrow"/>
        <family val="2"/>
        <charset val="238"/>
      </rPr>
      <t>(ár)bevétele</t>
    </r>
    <r>
      <rPr>
        <b/>
        <u/>
        <sz val="10"/>
        <rFont val="Arial Narrow"/>
        <family val="2"/>
        <charset val="238"/>
      </rPr>
      <t> bevétele</t>
    </r>
    <r>
      <rPr>
        <sz val="10"/>
        <rFont val="Arial Narrow"/>
        <family val="2"/>
        <charset val="238"/>
      </rPr>
      <t> − két egymást követő évben, évenként − nem haladta meg az 50 millió forintot.</t>
    </r>
  </si>
  <si>
    <r>
      <t>9. § (8) A könyvvezetés során az egyéb szervezetnek elkülönítetten kell kimutatni a rá vonatkozó, sajátos gazdálkodási jogszabályban meghatározott alaptevékenységgel, valamint a vonatkozó külön jogszabály szerint meghatározott vállalkozási tevékenységgel kapcsolatos</t>
    </r>
    <r>
      <rPr>
        <b/>
        <sz val="10"/>
        <rFont val="Arial Narrow"/>
        <family val="2"/>
        <charset val="238"/>
      </rPr>
      <t> </t>
    </r>
    <r>
      <rPr>
        <b/>
        <strike/>
        <sz val="10"/>
        <rFont val="Arial Narrow"/>
        <family val="2"/>
        <charset val="238"/>
      </rPr>
      <t>(ár)bevételeket,</t>
    </r>
    <r>
      <rPr>
        <b/>
        <u/>
        <sz val="10"/>
        <rFont val="Arial Narrow"/>
        <family val="2"/>
        <charset val="238"/>
      </rPr>
      <t>bevételeket</t>
    </r>
    <r>
      <rPr>
        <sz val="10"/>
        <color rgb="FF3333D8"/>
        <rFont val="Arial Narrow"/>
        <family val="2"/>
        <charset val="238"/>
      </rPr>
      <t>,</t>
    </r>
    <r>
      <rPr>
        <sz val="10"/>
        <color rgb="FF000000"/>
        <rFont val="Arial Narrow"/>
        <family val="2"/>
        <charset val="238"/>
      </rPr>
      <t> ráfordításokat (költségeket), kiadásokat.</t>
    </r>
  </si>
  <si>
    <r>
      <t>9. § (9)</t>
    </r>
    <r>
      <rPr>
        <vertAlign val="superscript"/>
        <sz val="10"/>
        <color rgb="FF3333D8"/>
        <rFont val="Arial Narrow"/>
        <family val="2"/>
        <charset val="238"/>
      </rPr>
      <t> </t>
    </r>
    <r>
      <rPr>
        <sz val="10"/>
        <color rgb="FF000000"/>
        <rFont val="Arial Narrow"/>
        <family val="2"/>
        <charset val="238"/>
      </rPr>
      <t>Az egyéb szervezet úgy köteles könyvvezetését kialakítani, hogy a vonatkozó jogszabály szerint meghatározott vállalkozási tevékenység </t>
    </r>
    <r>
      <rPr>
        <b/>
        <strike/>
        <sz val="10"/>
        <rFont val="Arial Narrow"/>
        <family val="2"/>
        <charset val="238"/>
      </rPr>
      <t>(ár)bevételei </t>
    </r>
    <r>
      <rPr>
        <b/>
        <u/>
        <sz val="10"/>
        <rFont val="Arial Narrow"/>
        <family val="2"/>
        <charset val="238"/>
      </rPr>
      <t>bevételei</t>
    </r>
    <r>
      <rPr>
        <sz val="10"/>
        <color rgb="FF3333D8"/>
        <rFont val="Arial Narrow"/>
        <family val="2"/>
        <charset val="238"/>
      </rPr>
      <t> </t>
    </r>
    <r>
      <rPr>
        <sz val="10"/>
        <color rgb="FF000000"/>
        <rFont val="Arial Narrow"/>
        <family val="2"/>
        <charset val="238"/>
      </rPr>
      <t>és ráfordításai (költségei), kiadásai az alaptevékenység bevételeitől és ráfordításaitól (költségeitől), kiadásaitól, gazdasági eseményeitől elkülönüljenek, és ezáltal megbízhatóan kimutatható legyen a vállalkozási tevékenység tárgyévi eredménye.</t>
    </r>
  </si>
  <si>
    <r>
      <t>12. § (6) A továbbutalási céllal kapott, bevételként elszámolt támogatás összegét az alaptevékenységhez, illetve a vállalkozási tevékenységhez egyaránt felmerült ráfordítások (költségek), kiadások megosztásánál, valamint a könyvvezetési rendszerek közötti áttérést meghatározó </t>
    </r>
    <r>
      <rPr>
        <b/>
        <strike/>
        <sz val="10"/>
        <color rgb="FF000000"/>
        <rFont val="Arial Narrow"/>
        <family val="2"/>
        <charset val="238"/>
      </rPr>
      <t>(ár)bevételnél</t>
    </r>
    <r>
      <rPr>
        <b/>
        <sz val="10"/>
        <color rgb="FF000000"/>
        <rFont val="Arial Narrow"/>
        <family val="2"/>
        <charset val="238"/>
      </rPr>
      <t> </t>
    </r>
    <r>
      <rPr>
        <b/>
        <u/>
        <sz val="10"/>
        <color rgb="FF000000"/>
        <rFont val="Arial Narrow"/>
        <family val="2"/>
        <charset val="238"/>
      </rPr>
      <t>bevételnél</t>
    </r>
    <r>
      <rPr>
        <u/>
        <sz val="10"/>
        <color rgb="FF000000"/>
        <rFont val="Arial Narrow"/>
        <family val="2"/>
        <charset val="238"/>
      </rPr>
      <t> </t>
    </r>
    <r>
      <rPr>
        <sz val="10"/>
        <color rgb="FF000000"/>
        <rFont val="Arial Narrow"/>
        <family val="2"/>
        <charset val="238"/>
      </rPr>
      <t>figyelmen kívül kell hagyni.</t>
    </r>
  </si>
  <si>
    <r>
      <t xml:space="preserve">15. § (1) Az egyéb szervezet a Tv. 150. § (2) bekezdése szerinti könyvviteli szolgáltatás körébe tartozó feladatok irányításával, vezetésével, a beszámoló elkészítésével
15. § (2) Mentesül az (1) bekezdésben előírt kötelezettség alól az az egyéb szervezet, amelynél az éves (éves szintre átszámított) </t>
    </r>
    <r>
      <rPr>
        <b/>
        <strike/>
        <sz val="10"/>
        <color rgb="FF000000"/>
        <rFont val="Arial Narrow"/>
        <family val="2"/>
        <charset val="238"/>
      </rPr>
      <t>(ár)bevétel</t>
    </r>
    <r>
      <rPr>
        <b/>
        <sz val="10"/>
        <color rgb="FF000000"/>
        <rFont val="Arial Narrow"/>
        <family val="2"/>
        <charset val="238"/>
      </rPr>
      <t xml:space="preserve"> </t>
    </r>
    <r>
      <rPr>
        <b/>
        <u/>
        <sz val="10"/>
        <color rgb="FF000000"/>
        <rFont val="Arial Narrow"/>
        <family val="2"/>
        <charset val="238"/>
      </rPr>
      <t>bevétel</t>
    </r>
    <r>
      <rPr>
        <b/>
        <sz val="10"/>
        <color rgb="FF000000"/>
        <rFont val="Arial Narrow"/>
        <family val="2"/>
        <charset val="238"/>
      </rPr>
      <t xml:space="preserve"> </t>
    </r>
    <r>
      <rPr>
        <sz val="10"/>
        <color rgb="FF000000"/>
        <rFont val="Arial Narrow"/>
        <family val="2"/>
        <charset val="238"/>
      </rPr>
      <t>a tárgyévet megelőző két üzleti év átlagában, ennek hiányában az üzleti évben várhatóan a 10 millió forintot nem haladja meg.</t>
    </r>
  </si>
  <si>
    <r>
      <t xml:space="preserve">16. § (1) Kötelező a könyvvizsgálat annál az egyéb szervezetnél, amelynél az éves (éves szintre átszámított) </t>
    </r>
    <r>
      <rPr>
        <b/>
        <strike/>
        <sz val="10"/>
        <color rgb="FF000000"/>
        <rFont val="Arial Narrow"/>
        <family val="2"/>
        <charset val="238"/>
      </rPr>
      <t>(ár)bevétel</t>
    </r>
    <r>
      <rPr>
        <b/>
        <sz val="10"/>
        <color rgb="FF000000"/>
        <rFont val="Arial Narrow"/>
        <family val="2"/>
        <charset val="238"/>
      </rPr>
      <t xml:space="preserve"> bevétel</t>
    </r>
    <r>
      <rPr>
        <sz val="10"/>
        <color rgb="FF000000"/>
        <rFont val="Arial Narrow"/>
        <family val="2"/>
        <charset val="238"/>
      </rPr>
      <t xml:space="preserve"> az üzleti évet megelőző két üzleti év átlagában meghaladja a 300 millió forintot. Minden olyan esetben, amikor a könyvvizsgálat e rendelet vagy más jogszabály előírásai szerint nem kötelező, az egyéb szervezet dönthet arról, hogy a beszámoló felülvizsgálatával könyvvizsgálót bíz meg.</t>
    </r>
  </si>
  <si>
    <r>
      <t>16. § (2) Ha a jogelőd nélkül alapított egyéb szervezetnél az üzleti évet megelőző két üzleti év egyikére vagy mindkét üzleti évre vonatkozó </t>
    </r>
    <r>
      <rPr>
        <b/>
        <strike/>
        <sz val="10"/>
        <color rgb="FF000000"/>
        <rFont val="Arial Narrow"/>
        <family val="2"/>
        <charset val="238"/>
      </rPr>
      <t>(ár)bevételi</t>
    </r>
    <r>
      <rPr>
        <b/>
        <u/>
        <sz val="10"/>
        <color rgb="FF000000"/>
        <rFont val="Arial Narrow"/>
        <family val="2"/>
        <charset val="238"/>
      </rPr>
      <t> bevételi</t>
    </r>
    <r>
      <rPr>
        <sz val="10"/>
        <color rgb="FF000000"/>
        <rFont val="Arial Narrow"/>
        <family val="2"/>
        <charset val="238"/>
      </rPr>
      <t> adatok hiányoznak, vagy csak részben állnak rendelkezésre, az (1) bekezdésben foglaltak alkalmazásakor a tárgyévi várható </t>
    </r>
    <r>
      <rPr>
        <b/>
        <strike/>
        <sz val="10"/>
        <color rgb="FF000000"/>
        <rFont val="Arial Narrow"/>
        <family val="2"/>
        <charset val="238"/>
      </rPr>
      <t>(ár)bevételt</t>
    </r>
    <r>
      <rPr>
        <b/>
        <u/>
        <sz val="10"/>
        <color rgb="FF000000"/>
        <rFont val="Arial Narrow"/>
        <family val="2"/>
        <charset val="238"/>
      </rPr>
      <t> bevételt</t>
    </r>
    <r>
      <rPr>
        <sz val="10"/>
        <color rgb="FF000000"/>
        <rFont val="Arial Narrow"/>
        <family val="2"/>
        <charset val="238"/>
      </rPr>
      <t> és − ha van − a megelőző (első) üzleti évi (éves szintre átszámított) </t>
    </r>
    <r>
      <rPr>
        <b/>
        <strike/>
        <sz val="10"/>
        <color rgb="FF000000"/>
        <rFont val="Arial Narrow"/>
        <family val="2"/>
        <charset val="238"/>
      </rPr>
      <t>(ár)bevételt</t>
    </r>
    <r>
      <rPr>
        <b/>
        <sz val="10"/>
        <color rgb="FF000000"/>
        <rFont val="Arial Narrow"/>
        <family val="2"/>
        <charset val="238"/>
      </rPr>
      <t> </t>
    </r>
    <r>
      <rPr>
        <b/>
        <u/>
        <sz val="10"/>
        <color rgb="FF000000"/>
        <rFont val="Arial Narrow"/>
        <family val="2"/>
        <charset val="238"/>
      </rPr>
      <t>bevételt</t>
    </r>
    <r>
      <rPr>
        <u/>
        <sz val="10"/>
        <color rgb="FF000000"/>
        <rFont val="Arial Narrow"/>
        <family val="2"/>
        <charset val="238"/>
      </rPr>
      <t> </t>
    </r>
    <r>
      <rPr>
        <sz val="10"/>
        <color rgb="FF000000"/>
        <rFont val="Arial Narrow"/>
        <family val="2"/>
        <charset val="238"/>
      </rPr>
      <t>kell figyelembe venni.</t>
    </r>
  </si>
  <si>
    <t>61. § (1)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először a 2022. évben induló üzleti évről készített beszámolóra kell alkalmazni.</t>
  </si>
  <si>
    <t>61. § (2)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a 2021. évben induló üzleti évről készített beszámolóra is alkalmazni lehet.</t>
  </si>
  <si>
    <t>az eredendő kockázatok becslése.</t>
  </si>
  <si>
    <r>
      <t xml:space="preserve">177. § </t>
    </r>
    <r>
      <rPr>
        <b/>
        <u/>
        <sz val="10"/>
        <color rgb="FF002060"/>
        <rFont val="Arial Narrow"/>
        <family val="2"/>
        <charset val="238"/>
      </rPr>
      <t xml:space="preserve">(95) E törvénynek…  3. és 6. számú mellékletét ... a 2023. évben induló üzleti évről készített beszámolóra is alkalmazni lehet. </t>
    </r>
  </si>
  <si>
    <r>
      <t xml:space="preserve">177. § </t>
    </r>
    <r>
      <rPr>
        <b/>
        <u/>
        <sz val="10"/>
        <color rgb="FF002060"/>
        <rFont val="Arial Narrow"/>
        <family val="2"/>
        <charset val="238"/>
      </rPr>
      <t xml:space="preserve">(94) E törvénynek… 3. és 6. számú mellékletét ... először a 2024. évben induló üzleti évről készített beszámolóra kell alkalmazni. </t>
    </r>
  </si>
  <si>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4. *  Az „X. Adófizetési kötelezettség” sor az alábbi sorokkal egészül ki:
X/A. Konszolidálásból adódó (számított) társasági adókülönbözet (±)
X/B. Halasztott adókülönbözet (±)</t>
    </r>
    <r>
      <rPr>
        <sz val="10"/>
        <color rgb="FF000000"/>
        <rFont val="Arial Narrow"/>
        <family val="2"/>
        <charset val="238"/>
      </rPr>
      <t xml:space="preserve">
</t>
    </r>
    <r>
      <rPr>
        <b/>
        <strike/>
        <sz val="10"/>
        <color rgb="FF000000"/>
        <rFont val="Arial Narrow"/>
        <family val="2"/>
        <charset val="238"/>
      </rPr>
      <t>4. A „X. Adófizetési kötelezettség” sor az alábbi sorral egészül ki:
„X/A. Konszolidálásból adódó (számított) társasági adókülönbözet (+)”</t>
    </r>
  </si>
  <si>
    <t>(hatályos 2023.12.31-től)</t>
  </si>
  <si>
    <t>29. 6. számú melléklet: Az összevont (konszolidált) eredménykimutatás előírt tagolás értelemszerűen alkalmazandó a forgalmi költség eljárással készült eredménykimutatásra is</t>
  </si>
  <si>
    <r>
      <t xml:space="preserve">177. § </t>
    </r>
    <r>
      <rPr>
        <b/>
        <u/>
        <sz val="10"/>
        <color rgb="FF002060"/>
        <rFont val="Arial Narrow"/>
        <family val="2"/>
        <charset val="238"/>
      </rPr>
      <t xml:space="preserve">(95) E törvénynek…  2. számú mellékletét ... a 2023. évben induló üzleti évről készített beszámolóra is alkalmazni lehet. </t>
    </r>
  </si>
  <si>
    <r>
      <t xml:space="preserve">177. § </t>
    </r>
    <r>
      <rPr>
        <b/>
        <u/>
        <sz val="10"/>
        <color rgb="FF002060"/>
        <rFont val="Arial Narrow"/>
        <family val="2"/>
        <charset val="238"/>
      </rPr>
      <t xml:space="preserve">(94) E törvénynek… 2. számú mellékletét ... először a 2024. évben induló üzleti évről készített beszámolóra kell alkalmazni. </t>
    </r>
  </si>
  <si>
    <t>2. számú melléklet a 2000. évi C. törvényhez az összköltség eljárással készült eredménykimutatás előírt tagolása megváltozott, új tétel X/1. Halasztott adókülönbözet
A tagolás értelemszerűen alkalmazandó a 3. számú melléklet szerinti eredménykimutatásnál is.</t>
  </si>
  <si>
    <t>28. 2. számú melléklet: halasztott adókülönbözet megjelenése az eredménykimutatásban</t>
  </si>
  <si>
    <r>
      <t xml:space="preserve">177. § </t>
    </r>
    <r>
      <rPr>
        <b/>
        <u/>
        <sz val="10"/>
        <color rgb="FF002060"/>
        <rFont val="Arial Narrow"/>
        <family val="2"/>
        <charset val="238"/>
      </rPr>
      <t xml:space="preserve">(95) E törvénynek…  1. számú mellékletét ... a 2023. évben induló üzleti évről készített beszámolóra is alkalmazni lehet. </t>
    </r>
  </si>
  <si>
    <r>
      <t xml:space="preserve">177. § </t>
    </r>
    <r>
      <rPr>
        <b/>
        <u/>
        <sz val="10"/>
        <color rgb="FF002060"/>
        <rFont val="Arial Narrow"/>
        <family val="2"/>
        <charset val="238"/>
      </rPr>
      <t xml:space="preserve">(94) E törvénynek… 1. számú mellékletét ... először a 2024. évben induló üzleti évről készített beszámolóra kell alkalmazni. </t>
    </r>
  </si>
  <si>
    <t>1. számú melléklet a 2000. évi C. törvényhez az "A" és "B" változatú mérleg előírt tagolása is megváltozott, új tételek a A/IV. Halasztott adókövetelés és a F/II/10. Halasztott adókötelezettség sorok</t>
  </si>
  <si>
    <t>27. 1. számú melléklet: halasztott adókövetelés és halasztott adókötelezettség megjelenése a mérlegben</t>
  </si>
  <si>
    <t>X/A. Fejezet Fenntarthatósági jelentésre vonatkozó, könyvvizsgáló által adott bizonyossági jelentés</t>
  </si>
  <si>
    <r>
      <t xml:space="preserve">156. § n) a könyvvizsgáló nyilatkozatát arról, hogy az üzleti jelentés tartalmazza-e a </t>
    </r>
    <r>
      <rPr>
        <b/>
        <strike/>
        <sz val="10"/>
        <color rgb="FF000000"/>
        <rFont val="Arial Narrow"/>
        <family val="2"/>
        <charset val="238"/>
      </rPr>
      <t>95/C. §</t>
    </r>
    <r>
      <rPr>
        <b/>
        <u/>
        <sz val="10"/>
        <color rgb="FF000000"/>
        <rFont val="Arial Narrow"/>
        <family val="2"/>
        <charset val="238"/>
      </rPr>
      <t>,III/A. Fejezet,</t>
    </r>
    <r>
      <rPr>
        <sz val="10"/>
        <color rgb="FF000000"/>
        <rFont val="Arial Narrow"/>
        <family val="2"/>
        <charset val="238"/>
      </rPr>
      <t xml:space="preserve"> illetve a </t>
    </r>
    <r>
      <rPr>
        <b/>
        <strike/>
        <sz val="10"/>
        <color rgb="FF000000"/>
        <rFont val="Arial Narrow"/>
        <family val="2"/>
        <charset val="238"/>
      </rPr>
      <t>134. § (5) bekezdés</t>
    </r>
    <r>
      <rPr>
        <b/>
        <u/>
        <sz val="10"/>
        <color rgb="FF000000"/>
        <rFont val="Arial Narrow"/>
        <family val="2"/>
        <charset val="238"/>
      </rPr>
      <t xml:space="preserve"> VI/C. Fejezet </t>
    </r>
    <r>
      <rPr>
        <sz val="10"/>
        <color rgb="FF000000"/>
        <rFont val="Arial Narrow"/>
        <family val="2"/>
        <charset val="238"/>
      </rPr>
      <t xml:space="preserve">szerinti </t>
    </r>
    <r>
      <rPr>
        <b/>
        <strike/>
        <sz val="10"/>
        <color rgb="FF000000"/>
        <rFont val="Arial Narrow"/>
        <family val="2"/>
        <charset val="238"/>
      </rPr>
      <t>nem pénzügyi kimutatást;</t>
    </r>
    <r>
      <rPr>
        <b/>
        <u/>
        <sz val="10"/>
        <color rgb="FF000000"/>
        <rFont val="Arial Narrow"/>
        <family val="2"/>
        <charset val="238"/>
      </rPr>
      <t>fenntarthatósági jelentést;</t>
    </r>
  </si>
  <si>
    <r>
      <t xml:space="preserve">156. § h) a könyvvizsgáló véleményét arról, hogy az üzleti jelentés összhangban van-e a beszámolóval, illetve az e törvény, illetve egyéb más jogszabály vonatkozó </t>
    </r>
    <r>
      <rPr>
        <b/>
        <strike/>
        <sz val="10"/>
        <color rgb="FF000000"/>
        <rFont val="Arial Narrow"/>
        <family val="2"/>
        <charset val="238"/>
      </rPr>
      <t>előírásaival;</t>
    </r>
    <r>
      <rPr>
        <b/>
        <u/>
        <sz val="10"/>
        <color rgb="FF000000"/>
        <rFont val="Arial Narrow"/>
        <family val="2"/>
        <charset val="238"/>
      </rPr>
      <t>előírásaival (ide nem értve a III/A. Fejezet és a VI/C. Fejezet fenntarthatósági jelentésre vonatkozó előírásait);</t>
    </r>
  </si>
  <si>
    <t>(hatályos 2024.01.01-től)</t>
  </si>
  <si>
    <t>26. A könyvvizsgáló fenntarthatósági jelentésről adott véleménye (bizonyossági vélemény)</t>
  </si>
  <si>
    <r>
      <t xml:space="preserve">155. § (6) Ha kötelező a könyvvizsgálat, akkor a vállalkozó legfőbb szerve az üzleti évről készített éves beszámoló, egyszerűsített éves beszámoló felülvizsgálatára, az abban foglaltak valódiságának és jogszabályszerűségének ellenőrzésére köteles a (7) bekezdésnek megfelelően bejegyzett könyvvizsgálót, könyvvizsgáló céget - az előző üzleti év éves beszámolójának, egyszerűsített éves beszámolójának elfogadásakor, jogelőd nélkül alapított vállalkozónál az üzleti év mérlegfordulónapja előtt - választani.
</t>
    </r>
    <r>
      <rPr>
        <b/>
        <u/>
        <sz val="10"/>
        <color rgb="FF002060"/>
        <rFont val="Arial Narrow"/>
        <family val="2"/>
        <charset val="238"/>
      </rPr>
      <t>(7b) Amennyiben a (6) bekezdés szerinti könyvvizsgálatra könyvvizsgáló cég kerül megválasztásra, egyidejűleg a könyvvizsgálat végrehajtásáért személyében felelős könyvvizsgálót is ki kell jelölni.</t>
    </r>
  </si>
  <si>
    <t>(hatályos 2023.12.01-től)</t>
  </si>
  <si>
    <t>25. Könyvvizsgálat végrehajtásáért személyében felelős könyvvizsgáló megjelölése</t>
  </si>
  <si>
    <t>A könyvvizsgálat célját, a könyvvizsgálati kötelezettséget érintő változások:</t>
  </si>
  <si>
    <r>
      <t xml:space="preserve">151. § (12) A mérlegképes könyvelői szakmai képzés programkövetelményét, </t>
    </r>
    <r>
      <rPr>
        <b/>
        <u/>
        <sz val="10"/>
        <color rgb="FF000000"/>
        <rFont val="Arial Narrow"/>
        <family val="2"/>
        <charset val="238"/>
      </rPr>
      <t>és a mérlegképes könyvelői hatósági képesítés szakmai és vizsgakövetelményét</t>
    </r>
    <r>
      <rPr>
        <sz val="10"/>
        <color rgb="FF000000"/>
        <rFont val="Arial Narrow"/>
        <family val="2"/>
        <charset val="238"/>
      </rPr>
      <t xml:space="preserve"> a számviteli szabályozásért felelős miniszter (a továbbiakban: miniszter) állapítja meg.</t>
    </r>
  </si>
  <si>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aa) természetes személyazonosító adatait,
ab)  lakcímét és levelezési címét,
ac)  szakképesítését (mérlegképes könyvelői szakképesítésnél a szakot is),
ad)  ac) pont szerinti szakképesítését igazoló oklevél, bizonyítvány számát, a kiállító intézmény nevét, a kiállítás keltét,
ae)  az engedélyezéshez előírt számviteli, pénzügyi vagy ellenőrzési gyakorlata megszerzésének helyét, időtartamát, valamint annak a munkakörnek vagy tevékenységnek a megnevezését, amelyben a szakmai gyakorlatot megszerezte, és
af) regisztrálási szakterületét;
b) részére az a) pont szerinti kérelem alapján a könyvviteli szolgáltatás végzésére jogosító engedélyt meg kell adni, és egyidejűleg őket a (3) bekezdés szerinti nyilvántartásba fel kell venni, ha
ba) mérlegképes könyvelői </t>
    </r>
    <r>
      <rPr>
        <b/>
        <u/>
        <sz val="10"/>
        <color rgb="FF000000"/>
        <rFont val="Arial Narrow"/>
        <family val="2"/>
        <charset val="238"/>
      </rPr>
      <t>szakképesítéssel, illetve hatósági képesítéssel</t>
    </r>
    <r>
      <rPr>
        <sz val="10"/>
        <color rgb="FF000000"/>
        <rFont val="Arial Narrow"/>
        <family val="2"/>
        <charset val="238"/>
      </rPr>
      <t xml:space="preserve"> vagy okleveles könyvvizsgálói szakképesítéssel rendelkeznek,</t>
    </r>
  </si>
  <si>
    <t>24. A mérlegképes könyvelői hatósági képzések és a vizsgáztatás szervezése</t>
  </si>
  <si>
    <r>
      <t xml:space="preserve">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
(2)  Az (1) bekezdésben előírt kötelezettség alól mentesül az a vállalkozó, amelynél az éves (éves szintre átszámított) nettó árbevétel az üzleti évet megelőző két üzleti év átlagában - ennek hiányában a tárgyévben várhatóan - a </t>
    </r>
    <r>
      <rPr>
        <b/>
        <strike/>
        <sz val="10"/>
        <color rgb="FF000000"/>
        <rFont val="Arial Narrow"/>
        <family val="2"/>
        <charset val="238"/>
      </rPr>
      <t>10</t>
    </r>
    <r>
      <rPr>
        <b/>
        <u/>
        <sz val="10"/>
        <color rgb="FF000000"/>
        <rFont val="Arial Narrow"/>
        <family val="2"/>
        <charset val="238"/>
      </rPr>
      <t xml:space="preserve"> 20</t>
    </r>
    <r>
      <rPr>
        <sz val="10"/>
        <color rgb="FF000000"/>
        <rFont val="Arial Narrow"/>
        <family val="2"/>
        <charset val="238"/>
      </rPr>
      <t xml:space="preserve"> millió forintot nem haladja meg.</t>
    </r>
  </si>
  <si>
    <t>23. Mérlegképes könyvelő kötelező megbízásának értékhatárának változása</t>
  </si>
  <si>
    <t>142. § Határokon átnyúló átalakulás során a 136–141. §  rendelkezéseit a tőkeegyesítő társaságok határokon átnyúló átalakulásáról, egyesüléséről, szétválásáról és egyéb jogharmonizációs célú törvénymódosításról szóló törvény előírásait is figyelembe véve kell alkalmazni.</t>
  </si>
  <si>
    <t>22. Határokon átnyúló átalakulás</t>
  </si>
  <si>
    <t>Sajátos beszámolási kötelezettségeket érintő változások:</t>
  </si>
  <si>
    <t>VI/C fejezet AZ ÖSSZEVONT (KONSZOLIDÁLT) FENNTARTHATÓSÁGI JELENTÉS </t>
  </si>
  <si>
    <t>Az összevont (konszolidált) fenntarthatósági jelentés</t>
  </si>
  <si>
    <t>134/G. § (3a) *  A (3) bekezdés szerinti közzététel során a közzétett adatok folyamatos megtekinthetőségét legalább 5 egymást követő évig kell biztosítani.</t>
  </si>
  <si>
    <t>21. Nyilvánosságra hozatal - Közzététel és hozzáférhetőség</t>
  </si>
  <si>
    <t>Társaságiadó-információkat tartalmazó jelentést érintő változások</t>
  </si>
  <si>
    <r>
      <t xml:space="preserve">177. § </t>
    </r>
    <r>
      <rPr>
        <b/>
        <u/>
        <sz val="10"/>
        <color rgb="FF002060"/>
        <rFont val="Arial Narrow"/>
        <family val="2"/>
        <charset val="238"/>
      </rPr>
      <t xml:space="preserve">(95) E törvénynek…  132. § (2) bekezdését ... a 2023. évben induló üzleti évről készített beszámolóra is alkalmazni lehet. </t>
    </r>
  </si>
  <si>
    <r>
      <t xml:space="preserve">177. § </t>
    </r>
    <r>
      <rPr>
        <b/>
        <u/>
        <sz val="10"/>
        <color rgb="FF002060"/>
        <rFont val="Arial Narrow"/>
        <family val="2"/>
        <charset val="238"/>
      </rPr>
      <t xml:space="preserve">(94) E törvénynek… 132. § (2) bekezdését ... először a 2024. évben induló üzleti évről készített beszámolóra kell alkalmazni. </t>
    </r>
  </si>
  <si>
    <t>132. § (2) Amennyiben az összevont (konszolidált) éves beszámolóban alkalmazzák a halasztott adó kimutatását, halasztott adókövetelésként és halasztott adókötelezettségként csak az (1) bekezdés alapján meg nem jelenített tételeket lehet kimutatni.</t>
  </si>
  <si>
    <t>20. Konszolidálás miatti társasági adókülönbözet kimutatása</t>
  </si>
  <si>
    <t>Az összevont (konszolidált) éves beszámolót érintő változások:</t>
  </si>
  <si>
    <r>
      <rPr>
        <b/>
        <u/>
        <sz val="10"/>
        <color theme="1"/>
        <rFont val="Arial Narrow"/>
        <family val="2"/>
        <charset val="238"/>
      </rPr>
      <t xml:space="preserve">114/I. § </t>
    </r>
    <r>
      <rPr>
        <b/>
        <u/>
        <sz val="10"/>
        <color rgb="FF002060"/>
        <rFont val="Arial Narrow"/>
        <family val="2"/>
        <charset val="238"/>
      </rPr>
      <t>(5) Az éves beszámolóját, továbbá az összevont (konszolidált) éves beszámolóját az IFRS-ek szerint összeállító vállalkozónak a III/A. Fejezet és a VI/C. Fejezet fenntarthatósági jelentésre vonatkozó előírásait is alkalmaznia kell.</t>
    </r>
  </si>
  <si>
    <t>Az Egyéb speciális rendelkezések tartalmát érintő változások</t>
  </si>
  <si>
    <t>Nyilvánosságra hozatal, közzététel és hozzáférhetőség</t>
  </si>
  <si>
    <t>Bizonyossági vélemény</t>
  </si>
  <si>
    <t>Uniós tagállam jogának a hatálya alá nem tartozó vállalkozás fenntarthatósági jelentése</t>
  </si>
  <si>
    <t>A fenntarthatósági jelentéstételre kötelezett vállalkozók és a fentarthatósági jelentés tartalma</t>
  </si>
  <si>
    <t>A fenntarthatósági jelentéssel kapcsolatos fogalommeghatározások</t>
  </si>
  <si>
    <t>19. Fenntarthatósági jelentés: az üzleti jelentésnek részeként, a fenntarthatósági jelentésében kell feltünteti a vállalkozó működése fenntarthatósági kérdésekre gyakorolt hatásainak megértéséhez szükséges információkat, valamint az annak megértéséhez szükséges információkat, hogy a fenntarthatósági kérdések hogyan befolyásolják a vállalkozó fejlődését, teljesítményét és helyzetét. A vállalkozások kis részét érinti.</t>
  </si>
  <si>
    <t>Fenntarthatósági jelentés (új rész a jogszabályban)</t>
  </si>
  <si>
    <r>
      <rPr>
        <b/>
        <u/>
        <sz val="10"/>
        <color rgb="FF000000"/>
        <rFont val="Arial Narrow"/>
        <family val="2"/>
        <charset val="238"/>
      </rPr>
      <t xml:space="preserve">95/C. §  A 95/E. § (1) </t>
    </r>
    <r>
      <rPr>
        <b/>
        <strike/>
        <u/>
        <sz val="10"/>
        <color rgb="FF000000"/>
        <rFont val="Arial Narrow"/>
        <family val="2"/>
        <charset val="238"/>
      </rPr>
      <t>Az</t>
    </r>
    <r>
      <rPr>
        <b/>
        <u/>
        <sz val="10"/>
        <color rgb="FF000000"/>
        <rFont val="Arial Narrow"/>
        <family val="2"/>
        <charset val="238"/>
      </rPr>
      <t xml:space="preserve"> bekezdésének hatálya alá tartozó vállalkozó üzleti jelentésében beszámol </t>
    </r>
    <r>
      <rPr>
        <b/>
        <sz val="10"/>
        <color rgb="FF000000"/>
        <rFont val="Arial Narrow"/>
        <family val="2"/>
        <charset val="238"/>
      </rPr>
      <t>a</t>
    </r>
    <r>
      <rPr>
        <b/>
        <strike/>
        <sz val="10"/>
        <color rgb="FF000000"/>
        <rFont val="Arial Narrow"/>
        <family val="2"/>
        <charset val="238"/>
      </rPr>
      <t xml:space="preserve"> közérdeklődésre számot tartó gazdálkodónak minősülő vállalkozás, amelynél </t>
    </r>
    <r>
      <rPr>
        <b/>
        <u/>
        <sz val="10"/>
        <color rgb="FF000000"/>
        <rFont val="Arial Narrow"/>
        <family val="2"/>
        <charset val="238"/>
      </rPr>
      <t>kulcsfontosságú immateriális erőforrásokra vonatkozó információkról, valamint bemutatja, hogy üzleti modellje hogyan függ alapvető módon ezektől az erőforrásoktól, és hogy ezek az erőforrások hogyan jelentik számára az értékteremtés forrásait.</t>
    </r>
  </si>
  <si>
    <t>18. Kulcsfontosságú immateriális erőforrások az üzleti jelentésben</t>
  </si>
  <si>
    <t>(2a) *  A 95/E. § (1) bekezdésének hatálya alá tartozó vállalkozó a (2) bekezdés h) pontja szerinti kötelezettségének úgy is eleget tehet, ha fenntarthatósági jelentése részeként közli az említett pontban előírt információkat, vállalatirányítási nyilatkozatába pedig erre vonatkozó hivatkozást illeszt be.</t>
  </si>
  <si>
    <r>
      <t xml:space="preserve">95/B. § (2) A vállalatirányítási nyilatkozatnak legalább az alábbiakat kell tartalmaznia:
h)  a </t>
    </r>
    <r>
      <rPr>
        <b/>
        <strike/>
        <sz val="10"/>
        <color rgb="FF000000"/>
        <rFont val="Arial Narrow"/>
        <family val="2"/>
        <charset val="238"/>
      </rPr>
      <t>vállalkozás</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ügyviteli, ügyvezető és felügyelő testületei esetében alkalmazott, sokszínűséggel kapcsolatos politika leírása  </t>
    </r>
    <r>
      <rPr>
        <b/>
        <strike/>
        <sz val="10"/>
        <color rgb="FF000000"/>
        <rFont val="Arial Narrow"/>
        <family val="2"/>
        <charset val="238"/>
      </rPr>
      <t>különös tekintettel</t>
    </r>
    <r>
      <rPr>
        <sz val="10"/>
        <color rgb="FF000000"/>
        <rFont val="Arial Narrow"/>
        <family val="2"/>
        <charset val="238"/>
      </rPr>
      <t xml:space="preserve"> </t>
    </r>
    <r>
      <rPr>
        <b/>
        <u/>
        <sz val="10"/>
        <color rgb="FF000000"/>
        <rFont val="Arial Narrow"/>
        <family val="2"/>
        <charset val="238"/>
      </rPr>
      <t>a nemre és egyéb szempontokra, így különösen</t>
    </r>
    <r>
      <rPr>
        <sz val="10"/>
        <color rgb="FF000000"/>
        <rFont val="Arial Narrow"/>
        <family val="2"/>
        <charset val="238"/>
      </rPr>
      <t xml:space="preserve"> az </t>
    </r>
    <r>
      <rPr>
        <b/>
        <strike/>
        <sz val="10"/>
        <color rgb="FF000000"/>
        <rFont val="Arial Narrow"/>
        <family val="2"/>
        <charset val="238"/>
      </rPr>
      <t>életkori</t>
    </r>
    <r>
      <rPr>
        <b/>
        <sz val="10"/>
        <color rgb="FF000000"/>
        <rFont val="Arial Narrow"/>
        <family val="2"/>
        <charset val="238"/>
      </rPr>
      <t>,</t>
    </r>
    <r>
      <rPr>
        <b/>
        <u/>
        <sz val="10"/>
        <color rgb="FF000000"/>
        <rFont val="Arial Narrow"/>
        <family val="2"/>
        <charset val="238"/>
      </rPr>
      <t>életkorra</t>
    </r>
    <r>
      <rPr>
        <b/>
        <sz val="10"/>
        <color rgb="FF000000"/>
        <rFont val="Arial Narrow"/>
        <family val="2"/>
        <charset val="238"/>
      </rPr>
      <t>,</t>
    </r>
    <r>
      <rPr>
        <sz val="10"/>
        <color rgb="FF000000"/>
        <rFont val="Arial Narrow"/>
        <family val="2"/>
        <charset val="238"/>
      </rPr>
      <t xml:space="preserve"> </t>
    </r>
    <r>
      <rPr>
        <b/>
        <u/>
        <sz val="10"/>
        <color rgb="FF000000"/>
        <rFont val="Arial Narrow"/>
        <family val="2"/>
        <charset val="238"/>
      </rPr>
      <t xml:space="preserve">a </t>
    </r>
    <r>
      <rPr>
        <b/>
        <strike/>
        <sz val="10"/>
        <color rgb="FF000000"/>
        <rFont val="Arial Narrow"/>
        <family val="2"/>
        <charset val="238"/>
      </rPr>
      <t>nemi</t>
    </r>
    <r>
      <rPr>
        <b/>
        <u/>
        <sz val="10"/>
        <color rgb="FF000000"/>
        <rFont val="Arial Narrow"/>
        <family val="2"/>
        <charset val="238"/>
      </rPr>
      <t>, fogyatékosságra vagy</t>
    </r>
    <r>
      <rPr>
        <sz val="10"/>
        <color rgb="FF000000"/>
        <rFont val="Arial Narrow"/>
        <family val="2"/>
        <charset val="238"/>
      </rPr>
      <t xml:space="preserve"> a tanulmányi és a szakmai </t>
    </r>
    <r>
      <rPr>
        <b/>
        <strike/>
        <sz val="10"/>
        <color rgb="FF000000"/>
        <rFont val="Arial Narrow"/>
        <family val="2"/>
        <charset val="238"/>
      </rPr>
      <t>háttérrel kapcsolatos szempontokra</t>
    </r>
    <r>
      <rPr>
        <b/>
        <u/>
        <sz val="10"/>
        <color rgb="FF000000"/>
        <rFont val="Arial Narrow"/>
        <family val="2"/>
        <charset val="238"/>
      </rPr>
      <t>,háttérre tekintettel,</t>
    </r>
    <r>
      <rPr>
        <sz val="10"/>
        <color rgb="FF000000"/>
        <rFont val="Arial Narrow"/>
        <family val="2"/>
        <charset val="238"/>
      </rPr>
      <t xml:space="preserve"> e sokszínűséggel kapcsolatos politika céljainak, megvalósítási módjának és a beszámolási időszakban elért eredményeknek </t>
    </r>
    <r>
      <rPr>
        <b/>
        <u/>
        <sz val="10"/>
        <color rgb="FF000000"/>
        <rFont val="Arial Narrow"/>
        <family val="2"/>
        <charset val="238"/>
      </rPr>
      <t xml:space="preserve">a </t>
    </r>
    <r>
      <rPr>
        <b/>
        <strike/>
        <sz val="10"/>
        <color rgb="FF000000"/>
        <rFont val="Arial Narrow"/>
        <family val="2"/>
        <charset val="238"/>
      </rPr>
      <t>leírása. Ha</t>
    </r>
    <r>
      <rPr>
        <b/>
        <u/>
        <sz val="10"/>
        <color rgb="FF000000"/>
        <rFont val="Arial Narrow"/>
        <family val="2"/>
        <charset val="238"/>
      </rPr>
      <t xml:space="preserve"> leírása; ha</t>
    </r>
    <r>
      <rPr>
        <sz val="10"/>
        <color rgb="FF000000"/>
        <rFont val="Arial Narrow"/>
        <family val="2"/>
        <charset val="238"/>
      </rPr>
      <t xml:space="preserve"> nem alkalmaznak ilyen politikát, a nyilatkozatnak tartalmaznia kell ennek magyarázatát.</t>
    </r>
  </si>
  <si>
    <t>17. Vállalatirányítási nyilatkozat pontosítása</t>
  </si>
  <si>
    <r>
      <t xml:space="preserve">177. § </t>
    </r>
    <r>
      <rPr>
        <b/>
        <u/>
        <sz val="10"/>
        <color rgb="FF002060"/>
        <rFont val="Arial Narrow"/>
        <family val="2"/>
        <charset val="238"/>
      </rPr>
      <t xml:space="preserve">(95) E törvénynek…  94/B. §-át ... a 2023. évben induló üzleti évről készített beszámolóra is alkalmazni lehet. </t>
    </r>
  </si>
  <si>
    <r>
      <t xml:space="preserve">177. § </t>
    </r>
    <r>
      <rPr>
        <b/>
        <u/>
        <sz val="10"/>
        <color rgb="FF002060"/>
        <rFont val="Arial Narrow"/>
        <family val="2"/>
        <charset val="238"/>
      </rPr>
      <t xml:space="preserve">(94) E törvénynek… 94/B. §-át ... először a 2024. évben induló üzleti évről készített beszámolóra kell alkalmazni. </t>
    </r>
  </si>
  <si>
    <t>94/B. § A vállalkozó a kiegészítő mellékletében bemutatja a környezetvédelemi, sport, egészségügyi, szociális, kulturális és oktatási területen közérdekű célból, közhasznú tevékenységet végző civil szervezetnek ellentételezés nélkül az üzleti évben nyújtott pénzbeli és természetbeni juttatásokat. * </t>
  </si>
  <si>
    <t>16. A kiegészítő mellékletben be kell mutatni a környezetvédelemi, sport, egészségügyi, szociális, kulturális és oktatási területen közérdekű célból, közhasznú tevékenységet végző civil szervezetnek ellentételezés nélkül az üzleti évben nyújtott pénzbeli és természetbeni juttatásokat.</t>
  </si>
  <si>
    <r>
      <t xml:space="preserve">177. § </t>
    </r>
    <r>
      <rPr>
        <b/>
        <u/>
        <sz val="10"/>
        <color rgb="FF002060"/>
        <rFont val="Arial Narrow"/>
        <family val="2"/>
        <charset val="238"/>
      </rPr>
      <t xml:space="preserve">(95) E törvénynek…  92. § (5) bekezdését ... a 2023. évben induló üzleti évről készített beszámolóra is alkalmazni lehet. </t>
    </r>
  </si>
  <si>
    <r>
      <t xml:space="preserve">177. § </t>
    </r>
    <r>
      <rPr>
        <b/>
        <u/>
        <sz val="10"/>
        <color rgb="FF002060"/>
        <rFont val="Arial Narrow"/>
        <family val="2"/>
        <charset val="238"/>
      </rPr>
      <t xml:space="preserve">(94) E törvénynek… 92. § (5) bekezdését ... először a 2024. évben induló üzleti évről készített beszámolóra kell alkalmazni. </t>
    </r>
  </si>
  <si>
    <t xml:space="preserve">92. § (5) A kiegészítő mellékletben be kell mutatni a halasztott adókövetelések és a halasztott adókötelezettségek jelentős tételeit jogcímenkénti megbontásban a következők szerint:
a) nyitó könyv szerinti és számított érték,
b) tárgyévben keletkezett halasztott adó tételek könyv szerinti és számított értéke,
c) felhasználásból eredő tárgyévi csökkenés,
d) az üzleti várakozások, az adókulcs és az adózási környezet változásából eredő tárgyévi változások, és
e) tárgyévi záró könyv szerinti és számított érték. </t>
  </si>
  <si>
    <t>15. A kiegészítő mellékletben be kell mutatni a halasztott adókövetelések és a halasztott adókötelezettségek jelentős tételeit jogcímenkénti megbontásban</t>
  </si>
  <si>
    <r>
      <t xml:space="preserve">177. § </t>
    </r>
    <r>
      <rPr>
        <b/>
        <u/>
        <sz val="10"/>
        <color rgb="FF002060"/>
        <rFont val="Arial Narrow"/>
        <family val="2"/>
        <charset val="238"/>
      </rPr>
      <t xml:space="preserve">(95) E törvénynek… 91. § c) pontját ... a 2023. évben induló üzleti évről készített beszámolóra is alkalmazni lehet. </t>
    </r>
  </si>
  <si>
    <r>
      <t xml:space="preserve">177. § </t>
    </r>
    <r>
      <rPr>
        <b/>
        <u/>
        <sz val="10"/>
        <color rgb="FF002060"/>
        <rFont val="Arial Narrow"/>
        <family val="2"/>
        <charset val="238"/>
      </rPr>
      <t xml:space="preserve">(94) E törvénynek… 91. § c) pontját ... először a 2024. évben induló üzleti évről készített beszámolóra kell alkalmazni. </t>
    </r>
  </si>
  <si>
    <r>
      <t xml:space="preserve">91. § A kiegészítő mellékletben meg kell adni:
c) azokat az összegeket, amelyek az értékelés következtében a társasági </t>
    </r>
    <r>
      <rPr>
        <b/>
        <u/>
        <sz val="10"/>
        <color rgb="FF000000"/>
        <rFont val="Arial Narrow"/>
        <family val="2"/>
        <charset val="238"/>
      </rPr>
      <t xml:space="preserve">adó, a kisvállalati </t>
    </r>
    <r>
      <rPr>
        <sz val="10"/>
        <color rgb="FF000000"/>
        <rFont val="Arial Narrow"/>
        <family val="2"/>
        <charset val="238"/>
      </rPr>
      <t>adó megállapításánál módosító tételt jelentenek; ha a tétel átmeneti jellegű, a jövőbeni hatást is be kell mutatni;</t>
    </r>
  </si>
  <si>
    <t>14. A kiegészítő mellékletben meg kell adni azokat az összegeket, amelyek a kisvállalati adó megállapításánál módosító tételt jelentenek. Ha a tétel átmeneti jellegű, a jövőbeni hatást is be kell mutatni.</t>
  </si>
  <si>
    <t>137. § (4) Leválás során – ha törvény eltérően nem rendelkezik – a kiválásra vonatkozó előírásokat kell megfelelően alkalmazni.</t>
  </si>
  <si>
    <t>49. § (9) Leválás keretében a vagyonátadás (eszközök és kötelezettségek) teljesítését és az ellenében kapott részesedés könyvekbe történő felvételét a gazdasági társaságok alapítására vonatkozó számviteli szabályok megfelelő alkalmazásával kell elszámolni.</t>
  </si>
  <si>
    <t>13. Leválás: ha törvény eltérően nem rendelkezik – a kiválásra vonatkozó előírásokat kell megfelelően alkalmazni.</t>
  </si>
  <si>
    <r>
      <t xml:space="preserve">177. § </t>
    </r>
    <r>
      <rPr>
        <b/>
        <u/>
        <sz val="10"/>
        <color rgb="FF002060"/>
        <rFont val="Arial Narrow"/>
        <family val="2"/>
        <charset val="238"/>
      </rPr>
      <t xml:space="preserve">(95) E törvénynek… 87. § (2) bekezdését ... a 2023. évben induló üzleti évről készített beszámolóra is alkalmazni lehet. </t>
    </r>
  </si>
  <si>
    <r>
      <t xml:space="preserve">177. § </t>
    </r>
    <r>
      <rPr>
        <b/>
        <u/>
        <sz val="10"/>
        <color rgb="FF002060"/>
        <rFont val="Arial Narrow"/>
        <family val="2"/>
        <charset val="238"/>
      </rPr>
      <t xml:space="preserve">(94) E törvénynek… 87. § (2) bekezdését ... először a 2024. évben induló üzleti évről készített beszámolóra kell alkalmazni. </t>
    </r>
  </si>
  <si>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a kisvállalati adó, </t>
    </r>
    <r>
      <rPr>
        <b/>
        <u/>
        <sz val="10"/>
        <color rgb="FF000000"/>
        <rFont val="Arial Narrow"/>
        <family val="2"/>
        <charset val="238"/>
      </rPr>
      <t>a globális minimum-adószintet biztosító kiegészítő adó</t>
    </r>
    <r>
      <rPr>
        <sz val="10"/>
        <color rgb="FF000000"/>
        <rFont val="Arial Narrow"/>
        <family val="2"/>
        <charset val="238"/>
      </rPr>
      <t xml:space="preserve"> megállapított (bevallott, kivetett) összegét.</t>
    </r>
  </si>
  <si>
    <t>12. Globális minimum-adószint biztosításához szükséges kiegészítő adó: adófizetési kötelezettségként kell kimutatni az üzleti év adózás előtti eredményét terhelő, a globális minimum-adószintet biztosító kiegészítő adó megállapított (bevallott, kivetett) összegét is.</t>
  </si>
  <si>
    <r>
      <t xml:space="preserve">177. § </t>
    </r>
    <r>
      <rPr>
        <b/>
        <u/>
        <sz val="10"/>
        <color rgb="FF002060"/>
        <rFont val="Arial Narrow"/>
        <family val="2"/>
        <charset val="238"/>
      </rPr>
      <t xml:space="preserve">(95) E törvénynek… 37. § (8) és (9), 38. § (3) b), 45/A. §, 87. § (2a) és (3) bekezdését  ... a 2023. évben induló üzleti évről készített beszámolóra is alkalmazni lehet. </t>
    </r>
  </si>
  <si>
    <r>
      <t xml:space="preserve">177. § </t>
    </r>
    <r>
      <rPr>
        <b/>
        <u/>
        <sz val="10"/>
        <color rgb="FF002060"/>
        <rFont val="Arial Narrow"/>
        <family val="2"/>
        <charset val="238"/>
      </rPr>
      <t xml:space="preserve">(94) E törvénynek… 37. § (8) és (9), 38. § (3) b), 45/A. §, 87. § (2a) és (3) bekezdését ... először a 2024. évben induló üzleti évről készített beszámolóra kell alkalmazni. </t>
    </r>
  </si>
  <si>
    <r>
      <t xml:space="preserve">87. § (3)  *  Az adózott eredmény az adózás előtti eredmény és az adófizetési kötelezettség, </t>
    </r>
    <r>
      <rPr>
        <b/>
        <u/>
        <sz val="10"/>
        <color rgb="FF000000"/>
        <rFont val="Arial Narrow"/>
        <family val="2"/>
        <charset val="238"/>
      </rPr>
      <t>valamint a halasztott adókülönbözet tárgyévi változásának</t>
    </r>
    <r>
      <rPr>
        <sz val="10"/>
        <color rgb="FF000000"/>
        <rFont val="Arial Narrow"/>
        <family val="2"/>
        <charset val="238"/>
      </rPr>
      <t xml:space="preserve"> különbözetével egyezik meg.</t>
    </r>
  </si>
  <si>
    <t>87. § (2a) *  A vállalkozó halasztott adókülönbözetként mutatja ki a 3. § (16) bekezdés 5. pontja szerinti tárgyévben keletkező halasztott adókövetelést és halasztott adókötelezettséget [a 37. § (8) és (9) bekezdése szerint elszámoltak kivételével], valamint a már kimutatott halasztott adókövetelés és halasztott adókötelezettség könyv szerinti értékének tárgyévi változását.</t>
  </si>
  <si>
    <t>45/A. § A vállalkozó saját döntése alapján a mérlegben kimutathatja a 3. § (16) bekezdés 5. pontja szerinti halasztott adókövetelést és halasztott adókötelezettséget. A halasztott adókövetelést a befektetett eszközök, a halasztott adókötelezettséget a hosszú lejáratú kötelezettségek között kell kimutatni, azonos adóhatósággal szemben fennálló halasztott adókövetelés és halasztott adókötelezettség esetén összevontan (nettó módon), előjelétől függően eszközként vagy kötelezettségként. Amennyiben a vállalkozó alkalmazza e rendelkezést, akkor a halasztott adókövetelést és a halasztott adókötelezettséget is ki kell mutatnia.</t>
  </si>
  <si>
    <r>
      <rPr>
        <sz val="10"/>
        <color rgb="FF000000"/>
        <rFont val="Arial Narrow"/>
        <family val="2"/>
        <charset val="238"/>
      </rPr>
      <t>38. § (3) Az eredménytartalékból kell lekötni és a lekötött tartalékba átvezetni:</t>
    </r>
    <r>
      <rPr>
        <b/>
        <u/>
        <sz val="10"/>
        <color rgb="FF000000"/>
        <rFont val="Arial Narrow"/>
        <family val="2"/>
        <charset val="238"/>
      </rPr>
      <t xml:space="preserve">
b)  a halasztott adókövetelés mérleg szerinti értékét,</t>
    </r>
  </si>
  <si>
    <t>37. § (9) A 3. § (16) bekezdés 1. pont c) alpontja szerinti halasztott adókövetelésnek és a 3. § (16) bekezdés 2. pont c) alpontja szerinti halasztott adókötelezettségnek az eszköz vagy kötelezettség állományba vételével egyidejűleg megállapított nyitó értékét az eredménytartalékkal szemben kell állományba venni.</t>
  </si>
  <si>
    <t>37. § (8) A halasztott adó alkalmazásának első üzleti évében a halasztott adókövetelés és a halasztott adókötelezettség nyitó könyv szerinti értékét az eredménytartalékkal szemben kell állományba venni, míg a halasztott adó alkalmazásának megszüntetésekor a megszüntetés üzleti évének nyitó könyv szerinti értékét az eredménytartalékkal szemben kell kivezetni.</t>
  </si>
  <si>
    <t>11. Halasztott adó az éves beszámolóban. Vállalkozói döntés alapján kimutatható.</t>
  </si>
  <si>
    <r>
      <t xml:space="preserve">177. § </t>
    </r>
    <r>
      <rPr>
        <b/>
        <u/>
        <sz val="10"/>
        <color rgb="FF002060"/>
        <rFont val="Arial Narrow"/>
        <family val="2"/>
        <charset val="238"/>
      </rPr>
      <t xml:space="preserve">(93) E törvénynek… 37. § (1) g) és h) pontját... a 2023. évben induló üzleti évről készített beszámolóra is alkalmazni lehet. </t>
    </r>
  </si>
  <si>
    <r>
      <t xml:space="preserve">177. § </t>
    </r>
    <r>
      <rPr>
        <b/>
        <u/>
        <sz val="10"/>
        <color rgb="FF002060"/>
        <rFont val="Arial Narrow"/>
        <family val="2"/>
        <charset val="238"/>
      </rPr>
      <t xml:space="preserve">(92) E törvénynek… 37. § (1) g) és h) pontját ... először a 2024. évben induló üzleti évről készített beszámolóra kell alkalmazni. </t>
    </r>
  </si>
  <si>
    <r>
      <t xml:space="preserve">37. § (1) Az eredménytartalék növekedéseként kell kimutatni:
h)  az osztalék miatti kötelezettség elengedett összegét, ha a jóváhagyott osztalékból származó követelését a </t>
    </r>
    <r>
      <rPr>
        <b/>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tulajdonosa (tagja) elengedi, az elengedés időpontjával.</t>
    </r>
  </si>
  <si>
    <r>
      <t xml:space="preserve">37. § (1) ) Az eredménytartalék növekedéseként kell kimutatni:
g)  a pótbefizetés összegét a lekötött tartalékkal szemben, ha a pótbefizetésből származó követeléséről a </t>
    </r>
    <r>
      <rPr>
        <b/>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tulajdonosa (tagja) lemond, a lemondás időpontjával,</t>
    </r>
  </si>
  <si>
    <t>10. Pótbefizetésből és az osztalékból származó követelés elengedése: az elengedett pótbefizetést, osztalékot valamennyi vállalkozónál (pl. szövetkezeteknél is) az eredménytartalék növekedéseként kell kimutatni.</t>
  </si>
  <si>
    <r>
      <t xml:space="preserve">177. § </t>
    </r>
    <r>
      <rPr>
        <b/>
        <u/>
        <sz val="10"/>
        <color rgb="FF002060"/>
        <rFont val="Arial Narrow"/>
        <family val="2"/>
        <charset val="238"/>
      </rPr>
      <t xml:space="preserve">(92) E törvénynek… 29. § (8), 47.§ (2) d), 73. § (2) f), 78. § (2) és (5), 81. § (2) r) pontját ... először a 2024. évben induló üzleti évről készített beszámolóra kell alkalmazni. </t>
    </r>
  </si>
  <si>
    <r>
      <t xml:space="preserve">81. § (2) Az egyéb ráfordítások között kell elszámolni:
</t>
    </r>
    <r>
      <rPr>
        <b/>
        <u/>
        <sz val="10"/>
        <color rgb="FF002060"/>
        <rFont val="Arial Narrow"/>
        <family val="2"/>
        <charset val="238"/>
      </rPr>
      <t>r) a vállalkozó által – a nem újrahasználható termék után – a koncessziós társaságnak fizetett (fizetendő) kötelező visszaváltási díj összegét.</t>
    </r>
  </si>
  <si>
    <r>
      <t xml:space="preserve">78. § (5) Az eladott áruk beszerzési értéke az üzleti évben - – általában - – változatlan formában eladott anyagok, áruk bekerülési (értékvesztéssel csökkentett, az értékvesztés visszaírt összegével növelt bekerülési) értékét foglalja magában. Az eladott áruk beszerzési értékét növelő tételként kell kimutatni az értékesített betétdíjas göngyölegek bekerülési értékét, </t>
    </r>
    <r>
      <rPr>
        <b/>
        <strike/>
        <sz val="10"/>
        <color rgb="FF000000"/>
        <rFont val="Arial Narrow"/>
        <family val="2"/>
        <charset val="238"/>
      </rPr>
      <t>majd</t>
    </r>
    <r>
      <rPr>
        <sz val="10"/>
        <color rgb="FF000000"/>
        <rFont val="Arial Narrow"/>
        <family val="2"/>
        <charset val="238"/>
      </rPr>
      <t xml:space="preserve"> </t>
    </r>
    <r>
      <rPr>
        <b/>
        <u/>
        <sz val="10"/>
        <color rgb="FF000000"/>
        <rFont val="Arial Narrow"/>
        <family val="2"/>
        <charset val="238"/>
      </rPr>
      <t>míg</t>
    </r>
    <r>
      <rPr>
        <sz val="10"/>
        <color rgb="FF000000"/>
        <rFont val="Arial Narrow"/>
        <family val="2"/>
        <charset val="238"/>
      </rPr>
      <t xml:space="preserve"> az eladott áruk beszerzési értékét csökkenteni kell a visszavett betétdíjas göngyölegek bekerülési értékével. </t>
    </r>
    <r>
      <rPr>
        <b/>
        <u/>
        <sz val="10"/>
        <color rgb="FF000000"/>
        <rFont val="Arial Narrow"/>
        <family val="2"/>
        <charset val="238"/>
      </rPr>
      <t>Az eladott áruk beszerzési értékét növelő tételként kell kimutatni a visszaváltási díjas termékek bekerülési értékének részét képező visszaváltási díjat, míg az eladott áruk beszerzési értékét csökkenteni kell a visszakapott visszaváltási díj összegével.</t>
    </r>
  </si>
  <si>
    <r>
      <t xml:space="preserve">78. § (2) Anyagköltségként az üzleti évben felhasznált vásárolt anyagok bekerülési (értékvesztéssel csökkentett, az értékvesztés visszaírt összegével növelt bekerülési) értékét, továbbá a vásárolt növendék-, hízó- és egyéb állatok bekerülési értékét kell kimutatni. A termelés, a tevékenység, a szolgáltatás során keletkezett hulladékok, haszonanyagok értékével, az anyagok bekerülési értékében figyelembe vett vámteher, jövedéki adó, termékdíj, </t>
    </r>
    <r>
      <rPr>
        <b/>
        <u/>
        <sz val="10"/>
        <color rgb="FF000000"/>
        <rFont val="Arial Narrow"/>
        <family val="2"/>
        <charset val="238"/>
      </rPr>
      <t>visszaváltási díj</t>
    </r>
    <r>
      <rPr>
        <sz val="10"/>
        <color rgb="FF000000"/>
        <rFont val="Arial Narrow"/>
        <family val="2"/>
        <charset val="238"/>
      </rPr>
      <t xml:space="preserve"> visszatérített összegével az anyagköltséget csökkenteni kell.</t>
    </r>
  </si>
  <si>
    <r>
      <t xml:space="preserve">73. § (2) Az értékesítés nettó árbevételét csökkentő tételként kell elszámolni:
</t>
    </r>
    <r>
      <rPr>
        <b/>
        <u/>
        <sz val="10"/>
        <color rgb="FF002060"/>
        <rFont val="Arial Narrow"/>
        <family val="2"/>
        <charset val="238"/>
      </rPr>
      <t>f) az újrahasználható termék és az önkéntes visszaváltási díjas termék után a helyesbítő számviteli bizonylatban rögzített, visszafizetett visszaváltási díj összegét (a helyesbítés a visszafizetés időpontjára vonatkozik).</t>
    </r>
  </si>
  <si>
    <r>
      <t>47. § (2) A bekerülési (beszerzési) érték részét képezi - az (1) bekezdésben felsoroltakon túlmenően - az eszköz beszerzéséhez szorosan kapcsolódó
d)  *  az egyéb hatósági igazgatási, szolgáltatási eljárási díj (környezetvédelmi termékdíj,</t>
    </r>
    <r>
      <rPr>
        <b/>
        <u/>
        <sz val="10"/>
        <color rgb="FF000000"/>
        <rFont val="Arial Narrow"/>
        <family val="2"/>
        <charset val="238"/>
      </rPr>
      <t xml:space="preserve"> visszaváltási díj,</t>
    </r>
    <r>
      <rPr>
        <sz val="10"/>
        <color rgb="FF000000"/>
        <rFont val="Arial Narrow"/>
        <family val="2"/>
        <charset val="238"/>
      </rPr>
      <t xml:space="preserve"> szakértői díj),</t>
    </r>
  </si>
  <si>
    <r>
      <t>29. § (8) A 29. § (6) és (7) bekezdésben foglaltakon túlmenően az egyéb követelés mérlegtételnél kell kimutatni továbbá a nem részesedési viszonyban lévő adóssal szembeni (1) bekezdés szerinti valamennyi követelést - a (2) és az (5) bekezdésben foglaltak kivételével -, ideértve a tartósan adott kölcsönből a mérlegfordulónapot követő egy éven belül esedékes részleteket, a vásárolt követeléseket, a térítés nélkül és egyéb címen átvett követeléseket, a peresített követelésekből – a 77. § (2) bekezdés a) és b) pontja szerinti követelések kivételével – a bíróság által az üzleti év mérlegfordulónapjáig jogerősen megítélt követeléseket,</t>
    </r>
    <r>
      <rPr>
        <b/>
        <u/>
        <sz val="10"/>
        <color rgb="FF000000"/>
        <rFont val="Arial Narrow"/>
        <family val="2"/>
        <charset val="238"/>
      </rPr>
      <t xml:space="preserve"> a vállalkozó (forgalmazó) által a koncessziós társaság helyett visszafizetett visszaváltási díjból származó követeléseket</t>
    </r>
    <r>
      <rPr>
        <sz val="10"/>
        <color rgb="FF000000"/>
        <rFont val="Arial Narrow"/>
        <family val="2"/>
        <charset val="238"/>
      </rPr>
      <t xml:space="preserve"> is.</t>
    </r>
  </si>
  <si>
    <t>9. Visszaváltási díj elszámolása</t>
  </si>
  <si>
    <r>
      <t xml:space="preserve">177. § </t>
    </r>
    <r>
      <rPr>
        <b/>
        <u/>
        <sz val="10"/>
        <color rgb="FF002060"/>
        <rFont val="Arial Narrow"/>
        <family val="2"/>
        <charset val="238"/>
      </rPr>
      <t xml:space="preserve">(93) E törvénynek… 26. § (3), 45. § (5), 48. § (4) és 72. § (4) d) pontját... a 2023. évben induló üzleti évről készített beszámolóra is alkalmazni lehet. </t>
    </r>
  </si>
  <si>
    <r>
      <t xml:space="preserve">177. § </t>
    </r>
    <r>
      <rPr>
        <b/>
        <u/>
        <sz val="10"/>
        <color rgb="FF002060"/>
        <rFont val="Arial Narrow"/>
        <family val="2"/>
        <charset val="238"/>
      </rPr>
      <t xml:space="preserve">(92) E törvénynek… 26. § (3), 45. § (5), 48. § (4) és 72. § (4) d) pontját ... először a 2024. évben induló üzleti évről készített beszámolóra kell alkalmazni. </t>
    </r>
  </si>
  <si>
    <t>72. § (4) Az értékesítés nettó árbevételeként kell elszámolni:
d) a befektetett eszközök használati, építményi, üzemeltetési, kezelési jogának átengedéséért kapott - általános forgalmi adót nem tartalmazó - számlázott ellenértéket,</t>
  </si>
  <si>
    <r>
      <t xml:space="preserve">48. § (4) Az eszköz értékét növelő bekerülési (beszerzési) értékként kell figyelembe venni ingatlan beszerzése esetén az ingatlan értékébe - szerződés alapján - beszámított, korábban a bérleti jog, </t>
    </r>
    <r>
      <rPr>
        <b/>
        <u/>
        <sz val="10"/>
        <color rgb="FF000000"/>
        <rFont val="Arial Narrow"/>
        <family val="2"/>
        <charset val="238"/>
      </rPr>
      <t>építményi jog</t>
    </r>
    <r>
      <rPr>
        <sz val="10"/>
        <color rgb="FF000000"/>
        <rFont val="Arial Narrow"/>
        <family val="2"/>
        <charset val="238"/>
      </rPr>
      <t xml:space="preserve"> megvásárlása címén fizetett, bérleti </t>
    </r>
    <r>
      <rPr>
        <b/>
        <u/>
        <sz val="10"/>
        <color rgb="FF000000"/>
        <rFont val="Arial Narrow"/>
        <family val="2"/>
        <charset val="238"/>
      </rPr>
      <t>jogként, építményi</t>
    </r>
    <r>
      <rPr>
        <sz val="10"/>
        <color rgb="FF000000"/>
        <rFont val="Arial Narrow"/>
        <family val="2"/>
        <charset val="238"/>
      </rPr>
      <t xml:space="preserve"> jogként kimutatott (még le nem írt) összeget.</t>
    </r>
  </si>
  <si>
    <r>
      <t>45. § (5) A passzív időbeli elhatárolások között halasztott bevételként kell kimutatni a vállalkozó valamely befektetett eszköze tartós használati,</t>
    </r>
    <r>
      <rPr>
        <b/>
        <u/>
        <sz val="10"/>
        <color rgb="FF000000"/>
        <rFont val="Arial Narrow"/>
        <family val="2"/>
        <charset val="238"/>
      </rPr>
      <t xml:space="preserve"> építményi,</t>
    </r>
    <r>
      <rPr>
        <sz val="10"/>
        <color rgb="FF000000"/>
        <rFont val="Arial Narrow"/>
        <family val="2"/>
        <charset val="238"/>
      </rPr>
      <t xml:space="preserve"> üzemeltetési, kezelési jogának átengedéséért kapott bevételt. A halasztott bevételt az alapul szolgáló szerződésben, megállapodásban meghatározott időtartam alatt, határozatlan idejű szerződés esetén öt év vagy ennél hosszabb idő alatt lehet megszüntetni. Amennyiben a vállalkozó öt évnél hosszabb idő alatt szünteti meg a halasztott bevételt, azt a kiegészítő mellékletben indokolni kell.</t>
    </r>
  </si>
  <si>
    <r>
      <t>26. § (3) Az ingatlanokhoz kapcsolódó vagyoni értékű jogok különösen: a földhasználat, a haszonélvezet és használat, a bérleti</t>
    </r>
    <r>
      <rPr>
        <b/>
        <u/>
        <sz val="10"/>
        <color rgb="FF000000"/>
        <rFont val="Arial Narrow"/>
        <family val="2"/>
        <charset val="238"/>
      </rPr>
      <t xml:space="preserve"> jog, az építményi</t>
    </r>
    <r>
      <rPr>
        <sz val="10"/>
        <color rgb="FF000000"/>
        <rFont val="Arial Narrow"/>
        <family val="2"/>
        <charset val="238"/>
      </rPr>
      <t xml:space="preserve"> jog, a szolgalmi jog, az ingatlanok rendeltetésszerű használatához kapcsolódó - jogszabályban nevesített - hozzájárulások, díjak (víziközmű-fejlesztési hozzájárulás, villamos energia hálózati csatlakozási díj, gázhálózati csatlakozási díj) megfizetése alapján szerzett használati jog, valamint az ingatlanhoz kapcsolódó egyéb jogok.</t>
    </r>
  </si>
  <si>
    <t>8. Építményi jog: Az ingatlanhoz kapcsolódó vagyoni értékű jog kiegészült az építményi joggal.</t>
  </si>
  <si>
    <t>A Mérleg és eredménykimutatás tagolását, tételeinek tartalmát érintő változások:</t>
  </si>
  <si>
    <r>
      <t>11. § (10) Üzleti év a vállalkozó felszámolása, végelszámolása, illetve kényszertörlési eljárása esetén az előző üzleti év mérlegfordulónapját követő naptól a felszámolás, a végelszámolás, illetve kényszertörlési eljárása kezdő időpontját megelőző napig – mint mérlegfordulónapig – terjedő időszak. Amennyiben a felszámolás, a végelszámolás,</t>
    </r>
    <r>
      <rPr>
        <b/>
        <u/>
        <sz val="10"/>
        <color rgb="FF000000"/>
        <rFont val="Arial Narrow"/>
        <family val="2"/>
        <charset val="238"/>
      </rPr>
      <t xml:space="preserve"> illetve a kényszertörlési eljárás</t>
    </r>
    <r>
      <rPr>
        <sz val="10"/>
        <color rgb="FF000000"/>
        <rFont val="Arial Narrow"/>
        <family val="2"/>
        <charset val="238"/>
      </rPr>
      <t xml:space="preserve"> úgy fejeződik be, hogy a vállalkozó nem szűnik meg, az eljárás befejezését követő üzleti év a felszámolási, a végelszámolási,</t>
    </r>
    <r>
      <rPr>
        <b/>
        <u/>
        <sz val="10"/>
        <color rgb="FF000000"/>
        <rFont val="Arial Narrow"/>
        <family val="2"/>
        <charset val="238"/>
      </rPr>
      <t xml:space="preserve"> illetve a kényszertörlési eljárás</t>
    </r>
    <r>
      <rPr>
        <sz val="10"/>
        <color rgb="FF000000"/>
        <rFont val="Arial Narrow"/>
        <family val="2"/>
        <charset val="238"/>
      </rPr>
      <t xml:space="preserve"> befejezésének napját követő naptól a vállalkozó által – az (1)–(3) bekezdés szerinti feltételekkel – az üzleti év végeként megjelölt napig – mint mérlegfordulónapig – terjedő időszak.</t>
    </r>
  </si>
  <si>
    <t>7. Kényszertörlési eljárás pontosítása</t>
  </si>
  <si>
    <t>Üzleti év fogalmát érintő változások</t>
  </si>
  <si>
    <r>
      <t xml:space="preserve">9. § (6) Egyszerűsített éves beszámolóját – saját választása alapján – a 6. § (5) bekezdés szerinti kormányrendeletben foglaltaknak megfelelően (mikrogazdálkodói egyszerűsített éves beszámoló) is elkészítheti a könyvvizsgálatra nem kötelezett vállalkozó, ha két egymást követő üzleti évben a mérleg fordulónapján a következő, a nagyságot jelző három mutatóérték közül bármelyik kettő nem haladja meg az alábbi határértéket:
a)  *  a mérlegfőösszeg a </t>
    </r>
    <r>
      <rPr>
        <b/>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150</t>
    </r>
    <r>
      <rPr>
        <sz val="10"/>
        <color rgb="FF000000"/>
        <rFont val="Arial Narrow"/>
        <family val="2"/>
        <charset val="238"/>
      </rPr>
      <t xml:space="preserve"> millió forintot,
b)  *  az éves nettó árbevétel a </t>
    </r>
    <r>
      <rPr>
        <b/>
        <strike/>
        <sz val="10"/>
        <color rgb="FF000000"/>
        <rFont val="Arial Narrow"/>
        <family val="2"/>
        <charset val="238"/>
      </rPr>
      <t>200</t>
    </r>
    <r>
      <rPr>
        <b/>
        <u/>
        <sz val="10"/>
        <color rgb="FF000000"/>
        <rFont val="Arial Narrow"/>
        <family val="2"/>
        <charset val="238"/>
      </rPr>
      <t xml:space="preserve"> 300</t>
    </r>
    <r>
      <rPr>
        <sz val="10"/>
        <color rgb="FF000000"/>
        <rFont val="Arial Narrow"/>
        <family val="2"/>
        <charset val="238"/>
      </rPr>
      <t xml:space="preserve"> millió forintot,</t>
    </r>
  </si>
  <si>
    <t>6. A mikrogazdálkodói éves beszámoló választásának feltételei megváltoztak. A mérlegfőösszeg 100 millió forintról 150 millió forintra, az éves nettó árbevétel 200 millió forintról 300 millió forintra nőtt.</t>
  </si>
  <si>
    <r>
      <t xml:space="preserve">8. § (5) A gazdálkodó legfőbb irányító (vezető) szervén, ügyvezető szervén és felügyelő testületén belül a tagok együttes kötelezettsége – a jogszabályban meghatározott hatáskörükben eljárva – annak biztosítása, hogy az éves beszámoló, az egyszerűsített éves beszámoló és az összevont (konszolidált) éves beszámoló (ideértve a 9/A. § és a 10. § (2) és (3) bekezdés alapján az IFRS-ek szerint elkészített éves beszámolót és összevont (konszolidált) éves beszámolót is), valamint a kapcsolódó üzleti jelentés </t>
    </r>
    <r>
      <rPr>
        <b/>
        <u/>
        <sz val="10"/>
        <color rgb="FF000000"/>
        <rFont val="Arial Narrow"/>
        <family val="2"/>
        <charset val="238"/>
      </rPr>
      <t xml:space="preserve">(adott esetben annak elkülönített részeként a fenntarthatósági jelentés) </t>
    </r>
    <r>
      <rPr>
        <sz val="10"/>
        <color rgb="FF000000"/>
        <rFont val="Arial Narrow"/>
        <family val="2"/>
        <charset val="238"/>
      </rPr>
      <t>összeállítása és nyilvánosságra hozatala e törvény előírásainak megfelelően történjen.</t>
    </r>
  </si>
  <si>
    <t>5. Fenntarthatósági jelentés az üzleti jelentésének részeként, a fenntarthatósági jelentésében kell feltünteti a vállalkozó működése fenntarthatósági kérdésekre gyakorolt hatásainak megértéséhez szükséges információkat, valamint az annak megértéséhez szükséges információkat, hogy a fenntarthatósági kérdések hogyan befolyásolják a vállalkozó fejlődését, teljesítményét és helyzetét. A vállalkozások kis részét érinti.</t>
  </si>
  <si>
    <t>Beszámolási kötelezettséget érintő változások</t>
  </si>
  <si>
    <t>3. § (17) E törvény alkalmazásában kulcsfontosságú immateriális erőforrások: olyan fizikai formát nem öltő erőforrások, amelyektől a vállalkozó üzleti modellje alapvető módon függ, és amelyek a vállalkozó számára az értékteremtés forrásai, függetlenül attól, hogy a mérlegben szerepelnek-e vagy sem.</t>
  </si>
  <si>
    <t>4. Kulcsfontosságú immateriális erőforrások</t>
  </si>
  <si>
    <r>
      <t xml:space="preserve">177. § </t>
    </r>
    <r>
      <rPr>
        <b/>
        <u/>
        <sz val="10"/>
        <color rgb="FF002060"/>
        <rFont val="Arial Narrow"/>
        <family val="2"/>
        <charset val="238"/>
      </rPr>
      <t xml:space="preserve">(95) E törvénynek… 3. § (16) bekezdését... a 2023. évben induló üzleti évről készített beszámolóra is alkalmazni lehet. </t>
    </r>
  </si>
  <si>
    <r>
      <t xml:space="preserve">177. § </t>
    </r>
    <r>
      <rPr>
        <b/>
        <u/>
        <sz val="10"/>
        <color rgb="FF002060"/>
        <rFont val="Arial Narrow"/>
        <family val="2"/>
        <charset val="238"/>
      </rPr>
      <t xml:space="preserve">(94) E törvénynek… 3. § (16) bekezdését... először a 2024. évben induló üzleti évről készített beszámolóra kell alkalmazni. </t>
    </r>
  </si>
  <si>
    <t>5. halasztott adókövetelés, halasztott adókötelezettség könyv szerinti értéke: a halasztott adókövetelés számított értékéből az az összeg, amely várhatóan realizálódik a későbbi üzleti év(ek)ben, a halasztott adókötelezettség esetében a könyv szerinti érték megegyezik a halasztott adókötelezettség számított értékével.</t>
  </si>
  <si>
    <t>4. mérlegfordulónapi adókulcs: az az adókulcs, amely mérlegfordulónapon kihirdetett és vonatkozni fog arra a következő üzleti év(ek)re, amely(ek)ben a halasztott adókövetelés vagy halasztott adókötelezettség realizálódik;</t>
  </si>
  <si>
    <t>3. nyereségadó: a társasági adó, valamint az annak megfelelő, az adózás előtti eredményt terhelő adó;</t>
  </si>
  <si>
    <t>2. halasztott adókötelezettség számított értéke:
a) az adózás előtti eredmény növeléseként elszámolt, a nyereségadó alapját a következő üzleti év(ek)ben növelő tételek mérlegfordulónapi adókulccsal számított adóhatása,
b) a nyereségadó alapjának csökkenéseként már elszámolt, az adózás előtti eredmény csökkenéseként a következő üzleti év(ek)ben elszámolandó tételek mérlegfordulónapi adókulccsal számított adóhatása, továbbá
c) amennyiben egy eszköz vagy kötelezettség állományba vételkori bekerülési értéke és a nyereségadó törvény által elfogadott értéke eltért, azon (fennmaradó) különbözet mérlegfordulónapi adókulccsal számított adóhatása, amely különbözettel a következő üzleti év(ek) nyereségadó alapját kell növelni;</t>
  </si>
  <si>
    <t>3. § (16) E törvény alkalmazásában:
1. halasztott adókövetelés számított értéke:
a) az adózás előtti eredmény csökkentéseként elszámolt, a nyereségadó alapját a következő üzleti év(ek)ben csökkentő tételek mérlegfordulónapi adókulccsal számított adóhatása,
b) a nyereségadó alapjának növeléseként már elszámolt, az adózás előtti eredmény növeléseként a következő üzleti év(ek)ben elszámolandó tételek mérlegfordulónapi adókulccsal számított adóhatása,
c) amennyiben egy eszköz vagy kötelezettség állományba vételkori bekerülési értéke és a nyereségadó törvény által elfogadott értéke eltért, azon (fennmaradó) különbözet mérlegfordulónapi adókulccsal számított adóhatása, amely különbözettel a következő üzleti év(ek) nyereségadó alapját kell csökkenteni,
d) a mérlegfordulónapon meglévő (a következő üzleti évek pozitív nyereségadó alapjával szemben csökkentő tételként felhasználható) elhatárolt veszteség mérlegfordulónapi adókulccsal számított adóhatása, továbbá
e) a következő üzleti év(ek)ben a nyereségadóból érvényesíthető adókedvezmények összege olyan mértékig, amilyen mértékben az adókedvezmény igénybevételének előírt feltételei a mérlegfordulónapon már teljesültek;</t>
  </si>
  <si>
    <t>3. Halasztott adó. Vállalkozói döntés alapján kimutatható.</t>
  </si>
  <si>
    <r>
      <t xml:space="preserve">177. § </t>
    </r>
    <r>
      <rPr>
        <b/>
        <u/>
        <sz val="10"/>
        <color rgb="FF002060"/>
        <rFont val="Arial Narrow"/>
        <family val="2"/>
        <charset val="238"/>
      </rPr>
      <t xml:space="preserve">(93) E törvénynek… 3. § (7) bekezdés 1.pontját... a 2023. évben induló üzleti évről készített beszámolóra is alkalmazni lehet. </t>
    </r>
  </si>
  <si>
    <r>
      <t xml:space="preserve">177. § </t>
    </r>
    <r>
      <rPr>
        <b/>
        <u/>
        <sz val="10"/>
        <color rgb="FF002060"/>
        <rFont val="Arial Narrow"/>
        <family val="2"/>
        <charset val="238"/>
      </rPr>
      <t xml:space="preserve">(92) E törvénynek… 3. § (7) bekezdés 1.pontját... először a 2024. évben induló üzleti évről készített beszámolóra kell alkalmazni. </t>
    </r>
  </si>
  <si>
    <r>
      <t xml:space="preserve">3. § (7) E törvény alkalmazásában
1. igénybe vett szolgáltatás: minden olyan szolgáltatás, amely nem tartozik a közvetített szolgáltatás, illetve az egyéb szolgáltatás közé; különösen az utazásszervezés, a szállítás-rakodás, a raktározás, a csomagolás, </t>
    </r>
    <r>
      <rPr>
        <b/>
        <u/>
        <sz val="10"/>
        <color rgb="FF000000"/>
        <rFont val="Arial Narrow"/>
        <family val="2"/>
        <charset val="238"/>
      </rPr>
      <t>a kiterjesztett gyártói felelősség,</t>
    </r>
    <r>
      <rPr>
        <sz val="10"/>
        <color rgb="FF000000"/>
        <rFont val="Arial Narrow"/>
        <family val="2"/>
        <charset val="238"/>
      </rPr>
      <t xml:space="preserve"> a kölcsönzés, a bérlet, a bérmunka, az eszközök karbantartása, a postai és távközlési szolgáltatás, a mosás és vegytisztítás, a bizományi tevékenység, az ügyletszerzés, az oktatás és továbbképzés, a hirdetés, a reklám és propaganda, a piackutatás, a könyvkiadás, a lapkiadás, a szállodai szolgáltatás, a vendéglátás, a kutatás és kísérleti fejlesztés, a tervezés és lebonyolítás, a könyvvizsgálat, a könyvviteli szolgáltatás;</t>
    </r>
  </si>
  <si>
    <t>2. Igénybe vett szolgáltatás a kiterjesztett gyártói felelősséghez kapcsolódó szolgáltatás.</t>
  </si>
  <si>
    <r>
      <t>1. § Ez a törvény meghatározza a hatálya alá tartozók beszámolási és könyvvezetési kötelezettségét, a beszámoló összeállítása,</t>
    </r>
    <r>
      <rPr>
        <b/>
        <u/>
        <sz val="10"/>
        <rFont val="Arial Narrow"/>
        <family val="2"/>
        <charset val="238"/>
      </rPr>
      <t xml:space="preserve"> a fenntarthatósági jelentés elkészítése,</t>
    </r>
    <r>
      <rPr>
        <sz val="10"/>
        <rFont val="Arial Narrow"/>
        <family val="2"/>
        <charset val="238"/>
      </rPr>
      <t xml:space="preserve"> a könyvek vezetése során érvényesítendő elveket, az azokra épített szabályokat, valamint a nyilvánosságra hozatalra, a közzétételre és a könyvvizsgálatra vonatkozó követelményeket.</t>
    </r>
  </si>
  <si>
    <t>1. Változott a törvény célját meghatározó rész.</t>
  </si>
  <si>
    <t xml:space="preserve">A törvény célját érintő változások: </t>
  </si>
  <si>
    <t>A munkalap elkészítése során az OptiJus törvénytárából a 2024.09.01-től hatályos Számv. tv került összehasonlításra a 2023.07.15-én hatályos törvénnyel.</t>
  </si>
  <si>
    <r>
      <t xml:space="preserve">A Számviteli törvényt (2000. évi C. tv.) 2024.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</si>
  <si>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számvitelről szóló 2000. évi C. törvény 2024. évi változásai</t>
  </si>
  <si>
    <t>2024. évi számviteli változások átvezetésének vizsgálata</t>
  </si>
  <si>
    <t>SZÁMVITELI VÁLTOZÁSOK 2024.</t>
  </si>
  <si>
    <t>SZTV_VALT_2024</t>
  </si>
  <si>
    <t>AS-01-00</t>
  </si>
  <si>
    <t>AS-01-01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</si>
</sst>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 ###\ ##0"/>
    <numFmt numFmtId="165" formatCode="#,##0_ ;[Red]\-#,##0\ "/>
    <numFmt numFmtId="166" formatCode="#\ ##0"/>
    <numFmt numFmtId="167" formatCode="0.0"/>
  </numFmts>
  <fonts count="77" x14ac:knownFonts="1">
    <font>
      <sz val="11"/>
      <name val="Arial"/>
      <family val="2"/>
      <charset val="238"/>
    </font>
    <font>
      <sz val="11"/>
      <name val="Arial"/>
      <family val="2"/>
      <charset val="238"/>
    </font>
    <font>
      <sz val="10"/>
      <name val="Arial Narrow"/>
      <family val="2"/>
      <charset val="238"/>
    </font>
    <font>
      <b/>
      <sz val="12"/>
      <name val="Arial Narrow"/>
      <family val="2"/>
      <charset val="238"/>
    </font>
    <font>
      <b/>
      <sz val="10"/>
      <color rgb="FFFF0000"/>
      <name val="Arial Narrow"/>
      <family val="2"/>
      <charset val="238"/>
    </font>
    <font>
      <sz val="11"/>
      <name val="Arial Narrow"/>
      <family val="2"/>
      <charset val="238"/>
    </font>
    <font>
      <b/>
      <sz val="11"/>
      <name val="Arial Narrow"/>
      <family val="2"/>
      <charset val="238"/>
    </font>
    <font>
      <b/>
      <sz val="10"/>
      <name val="Arial Narrow"/>
      <family val="2"/>
      <charset val="238"/>
    </font>
    <font>
      <sz val="10"/>
      <name val="Arial"/>
      <family val="2"/>
      <charset val="238"/>
    </font>
    <font>
      <b/>
      <sz val="10"/>
      <color rgb="FF000000"/>
      <name val="Arial Narrow"/>
      <family val="2"/>
      <charset val="238"/>
    </font>
    <font>
      <b/>
      <sz val="12"/>
      <color rgb="FFFF0000"/>
      <name val="Arial Narrow"/>
      <family val="2"/>
      <charset val="238"/>
    </font>
    <font>
      <b/>
      <sz val="10"/>
      <color rgb="FFFFFFFF"/>
      <name val="Arial Narrow"/>
      <family val="2"/>
      <charset val="238"/>
    </font>
    <font>
      <b/>
      <sz val="10"/>
      <color rgb="FF0066CC"/>
      <name val="Arial Narrow"/>
      <family val="2"/>
      <charset val="238"/>
    </font>
    <font>
      <b/>
      <sz val="11"/>
      <color rgb="FF000000"/>
      <name val="Arial Narrow"/>
      <family val="2"/>
      <charset val="238"/>
    </font>
    <font>
      <sz val="9"/>
      <name val="Arial Narrow"/>
      <family val="2"/>
      <charset val="238"/>
    </font>
    <font>
      <b/>
      <sz val="14"/>
      <name val="Arial CE"/>
    </font>
    <font>
      <sz val="10"/>
      <name val="Wingdings"/>
      <charset val="2"/>
    </font>
    <font>
      <b/>
      <sz val="14"/>
      <color rgb="FF000000"/>
      <name val="Arial Narrow"/>
      <family val="2"/>
      <charset val="238"/>
    </font>
    <font>
      <sz val="14"/>
      <color rgb="FF000000"/>
      <name val="Arial Narrow"/>
      <family val="2"/>
      <charset val="238"/>
    </font>
    <font>
      <sz val="11"/>
      <color rgb="FF000000"/>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1"/>
      <name val="Arial"/>
      <family val="2"/>
    </font>
    <font>
      <sz val="11"/>
      <color indexed="8"/>
      <name val="Arial"/>
      <family val="2"/>
    </font>
    <font>
      <b/>
      <sz val="11"/>
      <color indexed="30"/>
      <name val="Arial Narrow"/>
      <family val="2"/>
      <charset val="238"/>
    </font>
    <font>
      <b/>
      <sz val="11"/>
      <color theme="1"/>
      <name val="Arial Narrow"/>
      <family val="2"/>
      <charset val="238"/>
    </font>
    <font>
      <b/>
      <sz val="11"/>
      <color theme="0"/>
      <name val="Arial Narrow"/>
      <family val="2"/>
      <charset val="238"/>
    </font>
    <font>
      <sz val="12"/>
      <name val="Times New Roman"/>
      <family val="1"/>
      <charset val="238"/>
    </font>
    <font>
      <sz val="10"/>
      <name val="Arial CE"/>
      <charset val="238"/>
    </font>
    <font>
      <b/>
      <sz val="11"/>
      <color indexed="10"/>
      <name val="Arial Narrow"/>
      <family val="2"/>
      <charset val="238"/>
    </font>
    <font>
      <sz val="11"/>
      <color theme="1"/>
      <name val="Arial"/>
      <family val="2"/>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FFFFFF"/>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sz val="11"/>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sz val="9"/>
      <color theme="1"/>
      <name val="Arial Narrow"/>
      <family val="2"/>
      <charset val="238"/>
    </font>
    <font>
      <b/>
      <sz val="12"/>
      <color rgb="FF000000"/>
      <name val="Arial Narrow"/>
      <family val="2"/>
      <charset val="238"/>
    </font>
    <font>
      <b/>
      <i/>
      <sz val="11"/>
      <color theme="1"/>
      <name val="Arial Narrow"/>
      <family val="2"/>
      <charset val="238"/>
    </font>
    <font>
      <b/>
      <sz val="8"/>
      <color theme="1"/>
      <name val="Arial Narrow"/>
      <family val="2"/>
      <charset val="238"/>
    </font>
    <font>
      <sz val="10"/>
      <color rgb="FF000000"/>
      <name val="Arial Narrow"/>
      <family val="2"/>
      <charset val="238"/>
    </font>
    <font>
      <strike/>
      <sz val="10"/>
      <color rgb="FF000000"/>
      <name val="Arial Narrow"/>
      <family val="2"/>
      <charset val="238"/>
    </font>
    <font>
      <b/>
      <sz val="12"/>
      <color indexed="8"/>
      <name val="Arial Narrow"/>
      <family val="2"/>
      <charset val="238"/>
    </font>
    <font>
      <b/>
      <i/>
      <sz val="12"/>
      <color rgb="FF000000"/>
      <name val="Arial Narrow"/>
      <family val="2"/>
      <charset val="238"/>
    </font>
    <font>
      <b/>
      <i/>
      <sz val="12"/>
      <color indexed="8"/>
      <name val="Arial Narrow"/>
      <family val="2"/>
      <charset val="238"/>
    </font>
    <font>
      <b/>
      <i/>
      <sz val="11"/>
      <color indexed="8"/>
      <name val="Arial Narrow"/>
      <family val="2"/>
      <charset val="238"/>
    </font>
    <font>
      <b/>
      <u/>
      <sz val="10"/>
      <color rgb="FF002060"/>
      <name val="Arial Narrow"/>
      <family val="2"/>
      <charset val="238"/>
    </font>
    <font>
      <strike/>
      <sz val="10"/>
      <name val="Arial Narrow"/>
      <family val="2"/>
      <charset val="238"/>
    </font>
    <font>
      <sz val="10"/>
      <color rgb="FF002060"/>
      <name val="Arial Narrow"/>
      <family val="2"/>
      <charset val="238"/>
    </font>
    <font>
      <b/>
      <u/>
      <sz val="10"/>
      <color rgb="FF000000"/>
      <name val="Arial Narrow"/>
      <family val="2"/>
      <charset val="238"/>
    </font>
    <font>
      <b/>
      <u/>
      <sz val="10"/>
      <name val="Arial Narrow"/>
      <family val="2"/>
      <charset val="238"/>
    </font>
    <font>
      <b/>
      <sz val="10"/>
      <color rgb="FF002060"/>
      <name val="Arial Narrow"/>
      <family val="2"/>
      <charset val="238"/>
    </font>
    <font>
      <b/>
      <sz val="10"/>
      <color rgb="FF0070C0"/>
      <name val="Arial Narrow"/>
      <family val="2"/>
      <charset val="238"/>
    </font>
    <font>
      <u/>
      <sz val="10"/>
      <color rgb="FF000000"/>
      <name val="Arial Narrow"/>
      <family val="2"/>
      <charset val="238"/>
    </font>
    <font>
      <strike/>
      <u/>
      <sz val="10"/>
      <color rgb="FF000000"/>
      <name val="Arial Narrow"/>
      <family val="2"/>
      <charset val="238"/>
    </font>
    <font>
      <sz val="10"/>
      <color theme="1"/>
      <name val="Arial Narrow"/>
      <family val="2"/>
      <charset val="238"/>
    </font>
    <font>
      <b/>
      <sz val="8"/>
      <color indexed="8"/>
      <name val="Arial Narrow"/>
      <family val="2"/>
      <charset val="238"/>
    </font>
    <font>
      <sz val="10"/>
      <color indexed="8"/>
      <name val="Arial Narrow"/>
      <family val="2"/>
      <charset val="238"/>
    </font>
    <font>
      <strike/>
      <vertAlign val="superscript"/>
      <sz val="10"/>
      <name val="Arial Narrow"/>
      <family val="2"/>
      <charset val="238"/>
    </font>
    <font>
      <vertAlign val="superscript"/>
      <sz val="10"/>
      <name val="Arial Narrow"/>
      <family val="2"/>
      <charset val="238"/>
    </font>
    <font>
      <strike/>
      <u/>
      <sz val="10"/>
      <name val="Arial Narrow"/>
      <family val="2"/>
      <charset val="238"/>
    </font>
    <font>
      <b/>
      <strike/>
      <sz val="10"/>
      <color rgb="FF000000"/>
      <name val="Arial Narrow"/>
      <family val="2"/>
      <charset val="238"/>
    </font>
    <font>
      <sz val="10"/>
      <color rgb="FF3333D8"/>
      <name val="Arial Narrow"/>
      <family val="2"/>
      <charset val="238"/>
    </font>
    <font>
      <b/>
      <strike/>
      <sz val="10"/>
      <name val="Arial Narrow"/>
      <family val="2"/>
      <charset val="238"/>
    </font>
    <font>
      <vertAlign val="superscript"/>
      <sz val="10"/>
      <color rgb="FF3333D8"/>
      <name val="Arial Narrow"/>
      <family val="2"/>
      <charset val="238"/>
    </font>
    <font>
      <u/>
      <sz val="10"/>
      <name val="Arial Narrow"/>
      <family val="2"/>
      <charset val="238"/>
    </font>
    <font>
      <b/>
      <u/>
      <sz val="10"/>
      <color theme="1"/>
      <name val="Arial Narrow"/>
      <family val="2"/>
      <charset val="238"/>
    </font>
    <font>
      <b/>
      <strike/>
      <u/>
      <sz val="10"/>
      <color rgb="FF000000"/>
      <name val="Arial Narrow"/>
      <family val="2"/>
      <charset val="238"/>
    </font>
  </fonts>
  <fills count="12">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indexed="9"/>
        <bgColor indexed="64"/>
      </patternFill>
    </fill>
    <fill>
      <patternFill patternType="solid">
        <fgColor rgb="FF969696"/>
        <bgColor indexed="64"/>
      </patternFill>
    </fill>
    <fill>
      <patternFill patternType="solid">
        <fgColor indexed="42"/>
        <bgColor indexed="64"/>
      </patternFill>
    </fill>
    <fill>
      <patternFill patternType="solid">
        <fgColor indexed="5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EEEEE"/>
        <bgColor indexed="64"/>
      </patternFill>
    </fill>
  </fills>
  <borders count="113">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hair">
        <color rgb="FF000000"/>
      </bottom>
      <diagonal/>
    </border>
    <border>
      <left/>
      <right/>
      <top style="medium">
        <color indexed="64"/>
      </top>
      <bottom style="hair">
        <color rgb="FF000000"/>
      </bottom>
      <diagonal/>
    </border>
    <border>
      <left style="hair">
        <color rgb="FF000000"/>
      </left>
      <right/>
      <top style="medium">
        <color indexed="64"/>
      </top>
      <bottom style="hair">
        <color rgb="FF000000"/>
      </bottom>
      <diagonal/>
    </border>
    <border>
      <left style="medium">
        <color indexed="64"/>
      </left>
      <right style="hair">
        <color rgb="FF000000"/>
      </right>
      <top style="medium">
        <color indexed="64"/>
      </top>
      <bottom style="hair">
        <color rgb="FF000000"/>
      </bottom>
      <diagonal/>
    </border>
    <border>
      <left style="hair">
        <color rgb="FF000000"/>
      </left>
      <right style="medium">
        <color rgb="FF000000"/>
      </right>
      <top style="hair">
        <color rgb="FF000000"/>
      </top>
      <bottom/>
      <diagonal/>
    </border>
    <border>
      <left style="hair">
        <color rgb="FF000000"/>
      </left>
      <right/>
      <top style="hair">
        <color rgb="FF000000"/>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medium">
        <color rgb="FF000000"/>
      </top>
      <bottom style="hair">
        <color rgb="FF000000"/>
      </bottom>
      <diagonal/>
    </border>
    <border>
      <left/>
      <right/>
      <top style="medium">
        <color rgb="FF000000"/>
      </top>
      <bottom style="hair">
        <color rgb="FF000000"/>
      </bottom>
      <diagonal/>
    </border>
    <border>
      <left style="hair">
        <color rgb="FF000000"/>
      </left>
      <right/>
      <top style="medium">
        <color rgb="FF000000"/>
      </top>
      <bottom style="hair">
        <color rgb="FF000000"/>
      </bottom>
      <diagonal/>
    </border>
    <border>
      <left style="hair">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hair">
        <color rgb="FF000000"/>
      </left>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bottom style="hair">
        <color rgb="FF000000"/>
      </bottom>
      <diagonal/>
    </border>
    <border>
      <left style="medium">
        <color rgb="FF000000"/>
      </left>
      <right style="hair">
        <color rgb="FF000000"/>
      </right>
      <top/>
      <bottom/>
      <diagonal/>
    </border>
    <border>
      <left style="hair">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hair">
        <color rgb="FF000000"/>
      </bottom>
      <diagonal/>
    </border>
    <border>
      <left style="medium">
        <color indexed="64"/>
      </left>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indexed="64"/>
      </left>
      <right/>
      <top style="medium">
        <color indexed="64"/>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right style="medium">
        <color indexed="64"/>
      </right>
      <top/>
      <bottom style="hair">
        <color rgb="FF000000"/>
      </bottom>
      <diagonal/>
    </border>
    <border>
      <left style="medium">
        <color indexed="64"/>
      </left>
      <right style="hair">
        <color rgb="FF000000"/>
      </right>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diagonal/>
    </border>
    <border>
      <left style="medium">
        <color indexed="64"/>
      </left>
      <right style="hair">
        <color rgb="FF000000"/>
      </right>
      <top style="hair">
        <color rgb="FF000000"/>
      </top>
      <bottom style="medium">
        <color indexed="64"/>
      </bottom>
      <diagonal/>
    </border>
    <border>
      <left/>
      <right style="hair">
        <color rgb="FF000000"/>
      </right>
      <top style="hair">
        <color rgb="FF000000"/>
      </top>
      <bottom style="medium">
        <color indexed="64"/>
      </bottom>
      <diagonal/>
    </border>
    <border>
      <left style="hair">
        <color rgb="FF000000"/>
      </left>
      <right/>
      <top style="hair">
        <color rgb="FF000000"/>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0" fontId="8" fillId="0" borderId="0"/>
    <xf numFmtId="0" fontId="1" fillId="0" borderId="0"/>
    <xf numFmtId="0" fontId="24" fillId="0" borderId="0"/>
    <xf numFmtId="0" fontId="25" fillId="0" borderId="0" applyNumberFormat="0" applyFill="0" applyBorder="0" applyAlignment="0" applyProtection="0">
      <alignment vertical="top"/>
      <protection locked="0"/>
    </xf>
    <xf numFmtId="0" fontId="8" fillId="0" borderId="0"/>
    <xf numFmtId="0" fontId="24" fillId="0" borderId="0"/>
    <xf numFmtId="0" fontId="8" fillId="0" borderId="0"/>
    <xf numFmtId="0" fontId="29" fillId="0" borderId="0"/>
    <xf numFmtId="0" fontId="29" fillId="0" borderId="0"/>
    <xf numFmtId="0" fontId="30" fillId="0" borderId="0"/>
    <xf numFmtId="0" fontId="8" fillId="0" borderId="0"/>
    <xf numFmtId="0" fontId="32" fillId="0" borderId="0"/>
    <xf numFmtId="0" fontId="40" fillId="0" borderId="0"/>
  </cellStyleXfs>
  <cellXfs count="532">
    <xf numFmtId="0" fontId="0" fillId="0" borderId="0" xfId="0"/>
    <xf numFmtId="0" fontId="2" fillId="2" borderId="0" xfId="0" applyFont="1" applyFill="1"/>
    <xf numFmtId="0" fontId="2" fillId="2" borderId="0" xfId="0" applyFont="1" applyFill="1" applyAlignment="1">
      <alignment vertical="center" wrapText="1"/>
    </xf>
    <xf numFmtId="0" fontId="3" fillId="2" borderId="0" xfId="0" applyFont="1" applyFill="1"/>
    <xf numFmtId="0" fontId="4" fillId="3" borderId="0" xfId="0" applyFont="1" applyFill="1" applyAlignment="1">
      <alignment wrapText="1"/>
    </xf>
    <xf numFmtId="0" fontId="2" fillId="3" borderId="0" xfId="0" applyFont="1" applyFill="1"/>
    <xf numFmtId="49" fontId="5" fillId="2" borderId="0" xfId="0" applyNumberFormat="1" applyFont="1" applyFill="1" applyAlignment="1">
      <alignment horizontal="left"/>
    </xf>
    <xf numFmtId="14" fontId="2" fillId="3" borderId="0" xfId="0" applyNumberFormat="1" applyFont="1" applyFill="1"/>
    <xf numFmtId="49" fontId="6" fillId="3" borderId="0" xfId="0" applyNumberFormat="1" applyFont="1" applyFill="1" applyAlignment="1">
      <alignment horizontal="left" vertical="center"/>
    </xf>
    <xf numFmtId="0" fontId="7" fillId="3" borderId="0" xfId="0" applyFont="1" applyFill="1"/>
    <xf numFmtId="49" fontId="6" fillId="3" borderId="0" xfId="0" applyNumberFormat="1" applyFont="1" applyFill="1" applyAlignment="1">
      <alignment horizontal="left"/>
    </xf>
    <xf numFmtId="9" fontId="2" fillId="3" borderId="1" xfId="0" applyNumberFormat="1" applyFont="1" applyFill="1" applyBorder="1"/>
    <xf numFmtId="9" fontId="2" fillId="3" borderId="2" xfId="0" applyNumberFormat="1"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xf numFmtId="0" fontId="7" fillId="3" borderId="0" xfId="0" applyFont="1" applyFill="1" applyAlignment="1">
      <alignment horizontal="center" vertical="top" wrapText="1"/>
    </xf>
    <xf numFmtId="0" fontId="2" fillId="3" borderId="0" xfId="0" applyFont="1" applyFill="1" applyAlignment="1">
      <alignment vertical="center" wrapText="1"/>
    </xf>
    <xf numFmtId="0" fontId="5" fillId="2" borderId="10" xfId="1" applyFont="1" applyFill="1" applyBorder="1"/>
    <xf numFmtId="0" fontId="5" fillId="2" borderId="11" xfId="1" applyFont="1" applyFill="1" applyBorder="1"/>
    <xf numFmtId="0" fontId="5" fillId="2" borderId="11" xfId="1" applyFont="1" applyFill="1" applyBorder="1" applyAlignment="1">
      <alignment horizontal="center"/>
    </xf>
    <xf numFmtId="0" fontId="2" fillId="0" borderId="11" xfId="0" applyFont="1" applyBorder="1" applyAlignment="1">
      <alignment vertical="top" wrapText="1"/>
    </xf>
    <xf numFmtId="0" fontId="5" fillId="2" borderId="12" xfId="1" applyFont="1" applyFill="1" applyBorder="1"/>
    <xf numFmtId="0" fontId="5" fillId="2" borderId="13" xfId="1" applyFont="1" applyFill="1" applyBorder="1"/>
    <xf numFmtId="0" fontId="5" fillId="2" borderId="13" xfId="1" applyFont="1" applyFill="1" applyBorder="1" applyAlignment="1">
      <alignment horizontal="center"/>
    </xf>
    <xf numFmtId="0" fontId="2" fillId="0" borderId="13" xfId="0" applyFont="1" applyBorder="1" applyAlignment="1">
      <alignment vertical="top" wrapText="1"/>
    </xf>
    <xf numFmtId="0" fontId="7" fillId="0" borderId="13" xfId="0" applyFont="1" applyBorder="1" applyAlignment="1">
      <alignment vertical="top" wrapText="1"/>
    </xf>
    <xf numFmtId="0" fontId="5" fillId="4" borderId="12" xfId="1" applyFont="1" applyFill="1" applyBorder="1"/>
    <xf numFmtId="0" fontId="5" fillId="4" borderId="13" xfId="1" applyFont="1" applyFill="1" applyBorder="1"/>
    <xf numFmtId="0" fontId="2" fillId="3" borderId="14" xfId="0" applyFont="1" applyFill="1" applyBorder="1" applyAlignment="1">
      <alignment horizontal="center"/>
    </xf>
    <xf numFmtId="0" fontId="2" fillId="3" borderId="15" xfId="0" applyFont="1" applyFill="1" applyBorder="1" applyAlignment="1">
      <alignment horizontal="center"/>
    </xf>
    <xf numFmtId="0" fontId="7" fillId="3" borderId="16" xfId="0" applyFont="1" applyFill="1" applyBorder="1" applyAlignment="1">
      <alignment horizontal="left" vertical="center"/>
    </xf>
    <xf numFmtId="0" fontId="5" fillId="3" borderId="17" xfId="0" applyFont="1" applyFill="1" applyBorder="1" applyAlignment="1">
      <alignment horizontal="center"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49" fontId="2" fillId="2" borderId="21" xfId="0" applyNumberFormat="1" applyFont="1" applyFill="1" applyBorder="1" applyAlignment="1">
      <alignment horizontal="justify" vertical="center" wrapText="1"/>
    </xf>
    <xf numFmtId="0" fontId="5" fillId="3" borderId="22" xfId="0" applyFont="1" applyFill="1" applyBorder="1" applyAlignment="1">
      <alignment horizontal="center" vertical="center"/>
    </xf>
    <xf numFmtId="0" fontId="5" fillId="3" borderId="6" xfId="0" applyFont="1" applyFill="1" applyBorder="1" applyAlignment="1">
      <alignment horizontal="center" vertical="center"/>
    </xf>
    <xf numFmtId="0" fontId="2" fillId="2" borderId="4" xfId="0" applyFont="1" applyFill="1" applyBorder="1" applyAlignment="1">
      <alignment horizontal="center"/>
    </xf>
    <xf numFmtId="0" fontId="2" fillId="2" borderId="23" xfId="0" applyFont="1" applyFill="1" applyBorder="1" applyAlignment="1">
      <alignment horizontal="center"/>
    </xf>
    <xf numFmtId="0" fontId="2" fillId="2" borderId="5" xfId="0" applyFont="1" applyFill="1" applyBorder="1" applyAlignment="1">
      <alignment horizontal="center"/>
    </xf>
    <xf numFmtId="49" fontId="2" fillId="3" borderId="24" xfId="0" applyNumberFormat="1" applyFont="1" applyFill="1" applyBorder="1" applyAlignment="1">
      <alignment horizontal="justify" vertical="center" wrapText="1"/>
    </xf>
    <xf numFmtId="0" fontId="2" fillId="3" borderId="25" xfId="0" applyFont="1" applyFill="1" applyBorder="1" applyAlignment="1">
      <alignment horizontal="center"/>
    </xf>
    <xf numFmtId="0" fontId="2" fillId="3" borderId="26" xfId="0" applyFont="1" applyFill="1" applyBorder="1" applyAlignment="1">
      <alignment horizontal="center"/>
    </xf>
    <xf numFmtId="0" fontId="7" fillId="3" borderId="27" xfId="0" applyFont="1" applyFill="1" applyBorder="1" applyAlignment="1">
      <alignment horizontal="left" vertical="center"/>
    </xf>
    <xf numFmtId="0" fontId="5" fillId="3" borderId="9" xfId="0" applyFont="1" applyFill="1" applyBorder="1" applyAlignment="1">
      <alignment horizontal="center" vertical="center"/>
    </xf>
    <xf numFmtId="0" fontId="2" fillId="2" borderId="1" xfId="0" applyFont="1" applyFill="1" applyBorder="1" applyAlignment="1">
      <alignment horizontal="center"/>
    </xf>
    <xf numFmtId="0" fontId="2" fillId="2" borderId="28" xfId="0" applyFont="1" applyFill="1" applyBorder="1" applyAlignment="1">
      <alignment horizontal="center"/>
    </xf>
    <xf numFmtId="0" fontId="2" fillId="2" borderId="2" xfId="0" applyFont="1" applyFill="1" applyBorder="1" applyAlignment="1">
      <alignment horizontal="center"/>
    </xf>
    <xf numFmtId="49" fontId="2" fillId="2" borderId="29" xfId="0" applyNumberFormat="1" applyFont="1" applyFill="1" applyBorder="1" applyAlignment="1">
      <alignment horizontal="justify" vertical="center" wrapText="1"/>
    </xf>
    <xf numFmtId="0" fontId="5" fillId="3" borderId="3" xfId="0" applyFont="1" applyFill="1" applyBorder="1" applyAlignment="1">
      <alignment horizontal="center" vertical="center"/>
    </xf>
    <xf numFmtId="49" fontId="2" fillId="2" borderId="24" xfId="0" applyNumberFormat="1" applyFont="1" applyFill="1" applyBorder="1" applyAlignment="1">
      <alignment horizontal="justify" vertical="center" wrapText="1"/>
    </xf>
    <xf numFmtId="49" fontId="7" fillId="2" borderId="29" xfId="0" applyNumberFormat="1" applyFont="1" applyFill="1" applyBorder="1" applyAlignment="1">
      <alignment horizontal="justify" vertical="center" wrapText="1"/>
    </xf>
    <xf numFmtId="49" fontId="7" fillId="2" borderId="24" xfId="0" applyNumberFormat="1" applyFont="1" applyFill="1" applyBorder="1" applyAlignment="1">
      <alignment horizontal="justify" vertical="center" wrapText="1"/>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49" fontId="2" fillId="3" borderId="24" xfId="0" applyNumberFormat="1" applyFont="1" applyFill="1" applyBorder="1" applyAlignment="1">
      <alignment horizontal="left" vertical="center" wrapText="1" indent="2"/>
    </xf>
    <xf numFmtId="0" fontId="5" fillId="3" borderId="33" xfId="0" applyFont="1" applyFill="1" applyBorder="1" applyAlignment="1">
      <alignment horizontal="center" vertic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23" xfId="0" applyFont="1" applyFill="1" applyBorder="1" applyAlignment="1">
      <alignment horizontal="center"/>
    </xf>
    <xf numFmtId="0" fontId="2" fillId="3" borderId="5" xfId="0" applyFont="1" applyFill="1" applyBorder="1" applyAlignment="1">
      <alignment horizontal="center"/>
    </xf>
    <xf numFmtId="0" fontId="5" fillId="3" borderId="34" xfId="0" applyFont="1" applyFill="1" applyBorder="1" applyAlignment="1">
      <alignment horizontal="center" vertical="center"/>
    </xf>
    <xf numFmtId="0" fontId="7" fillId="2" borderId="30" xfId="0" applyFont="1" applyFill="1" applyBorder="1" applyAlignment="1">
      <alignment horizontal="center" vertical="top" wrapText="1"/>
    </xf>
    <xf numFmtId="0" fontId="7" fillId="2" borderId="31" xfId="0" applyFont="1" applyFill="1" applyBorder="1" applyAlignment="1">
      <alignment horizontal="center" vertical="top" wrapText="1"/>
    </xf>
    <xf numFmtId="0" fontId="7" fillId="2" borderId="32" xfId="0" applyFont="1" applyFill="1" applyBorder="1" applyAlignment="1">
      <alignment horizontal="center" vertical="top" wrapText="1"/>
    </xf>
    <xf numFmtId="0" fontId="2" fillId="2" borderId="32" xfId="0" applyFont="1" applyFill="1" applyBorder="1"/>
    <xf numFmtId="49" fontId="2" fillId="3" borderId="24" xfId="0" applyNumberFormat="1" applyFont="1" applyFill="1" applyBorder="1" applyAlignment="1">
      <alignment horizontal="left" vertical="center"/>
    </xf>
    <xf numFmtId="49" fontId="2" fillId="3" borderId="24" xfId="0" applyNumberFormat="1" applyFont="1" applyFill="1" applyBorder="1" applyAlignment="1">
      <alignment horizontal="left" vertical="center" wrapText="1"/>
    </xf>
    <xf numFmtId="49" fontId="2" fillId="3" borderId="24" xfId="0" applyNumberFormat="1" applyFont="1" applyFill="1" applyBorder="1" applyAlignment="1">
      <alignment vertical="center" wrapText="1"/>
    </xf>
    <xf numFmtId="49" fontId="2" fillId="3" borderId="24" xfId="0" applyNumberFormat="1" applyFont="1" applyFill="1" applyBorder="1" applyAlignment="1">
      <alignment vertical="center"/>
    </xf>
    <xf numFmtId="0" fontId="7" fillId="3" borderId="35"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37" xfId="0" applyFont="1" applyFill="1" applyBorder="1" applyAlignment="1">
      <alignment horizontal="center" vertical="top" wrapText="1"/>
    </xf>
    <xf numFmtId="0" fontId="7" fillId="3" borderId="37" xfId="0" applyFont="1" applyFill="1" applyBorder="1" applyAlignment="1">
      <alignment horizontal="justify" vertical="center" wrapText="1"/>
    </xf>
    <xf numFmtId="0" fontId="7" fillId="3" borderId="38" xfId="0" applyFont="1" applyFill="1" applyBorder="1" applyAlignment="1">
      <alignment horizontal="center" vertical="center"/>
    </xf>
    <xf numFmtId="0" fontId="2" fillId="2" borderId="0" xfId="0" applyFont="1" applyFill="1" applyAlignment="1">
      <alignment horizontal="right"/>
    </xf>
    <xf numFmtId="0" fontId="7" fillId="3" borderId="0" xfId="0" applyFont="1" applyFill="1" applyAlignment="1">
      <alignment vertical="center" wrapText="1"/>
    </xf>
    <xf numFmtId="0" fontId="2" fillId="2" borderId="0" xfId="0" applyFont="1" applyFill="1" applyAlignment="1">
      <alignment horizontal="left"/>
    </xf>
    <xf numFmtId="0" fontId="2" fillId="3" borderId="0" xfId="0" applyFont="1" applyFill="1" applyAlignment="1">
      <alignment horizontal="left"/>
    </xf>
    <xf numFmtId="0" fontId="2" fillId="3" borderId="0" xfId="0" applyFont="1" applyFill="1" applyAlignment="1">
      <alignment vertical="center"/>
    </xf>
    <xf numFmtId="0" fontId="2" fillId="3" borderId="39" xfId="0" applyFont="1" applyFill="1" applyBorder="1"/>
    <xf numFmtId="0" fontId="7" fillId="3" borderId="40" xfId="0" applyFont="1" applyFill="1" applyBorder="1"/>
    <xf numFmtId="0" fontId="7" fillId="3" borderId="41" xfId="0" applyFont="1" applyFill="1" applyBorder="1"/>
    <xf numFmtId="0" fontId="7" fillId="5" borderId="0" xfId="0" applyFont="1" applyFill="1" applyAlignment="1">
      <alignment horizontal="center"/>
    </xf>
    <xf numFmtId="0" fontId="5" fillId="2" borderId="0" xfId="0" applyFont="1" applyFill="1"/>
    <xf numFmtId="0" fontId="7" fillId="3" borderId="42" xfId="0" applyFont="1" applyFill="1" applyBorder="1"/>
    <xf numFmtId="0" fontId="2" fillId="3" borderId="42" xfId="0" applyFont="1" applyFill="1" applyBorder="1" applyAlignment="1">
      <alignment vertical="center"/>
    </xf>
    <xf numFmtId="0" fontId="7" fillId="3" borderId="43" xfId="0" applyFont="1" applyFill="1" applyBorder="1" applyAlignment="1">
      <alignment vertical="center"/>
    </xf>
    <xf numFmtId="0" fontId="2" fillId="0" borderId="44" xfId="0" applyFont="1" applyBorder="1"/>
    <xf numFmtId="0" fontId="7" fillId="2" borderId="42" xfId="0" applyFont="1" applyFill="1" applyBorder="1"/>
    <xf numFmtId="0" fontId="7" fillId="3" borderId="43" xfId="0" applyFont="1" applyFill="1" applyBorder="1"/>
    <xf numFmtId="0" fontId="2" fillId="3" borderId="44" xfId="0" applyFont="1" applyFill="1" applyBorder="1" applyAlignment="1">
      <alignment vertical="center"/>
    </xf>
    <xf numFmtId="0" fontId="9" fillId="3" borderId="0" xfId="0" applyFont="1" applyFill="1" applyAlignment="1">
      <alignment horizontal="center"/>
    </xf>
    <xf numFmtId="0" fontId="7" fillId="3" borderId="0" xfId="0" applyFont="1" applyFill="1" applyAlignment="1">
      <alignment vertical="center"/>
    </xf>
    <xf numFmtId="0" fontId="10" fillId="2" borderId="0" xfId="0" applyFont="1" applyFill="1"/>
    <xf numFmtId="0" fontId="11" fillId="0" borderId="0" xfId="0" applyFont="1" applyAlignment="1">
      <alignment horizontal="center"/>
    </xf>
    <xf numFmtId="49" fontId="11" fillId="0" borderId="0" xfId="0" applyNumberFormat="1" applyFont="1" applyAlignment="1">
      <alignment horizontal="center"/>
    </xf>
    <xf numFmtId="0" fontId="12" fillId="2" borderId="0" xfId="0" applyFont="1" applyFill="1"/>
    <xf numFmtId="0" fontId="6" fillId="3" borderId="0" xfId="0" applyFont="1" applyFill="1" applyAlignment="1">
      <alignment horizontal="left"/>
    </xf>
    <xf numFmtId="0" fontId="0" fillId="0" borderId="0" xfId="2" applyFont="1"/>
    <xf numFmtId="0" fontId="1" fillId="0" borderId="0" xfId="2"/>
    <xf numFmtId="0" fontId="13" fillId="0" borderId="0" xfId="0" applyFont="1"/>
    <xf numFmtId="164" fontId="1" fillId="0" borderId="0" xfId="0" applyNumberFormat="1" applyFont="1" applyAlignment="1">
      <alignment horizontal="right"/>
    </xf>
    <xf numFmtId="0" fontId="1" fillId="0" borderId="0" xfId="0" applyFont="1"/>
    <xf numFmtId="0" fontId="14" fillId="0" borderId="0" xfId="0" applyFont="1"/>
    <xf numFmtId="0" fontId="15" fillId="0" borderId="0" xfId="0" applyFont="1"/>
    <xf numFmtId="0" fontId="7" fillId="3" borderId="45" xfId="0" applyFont="1" applyFill="1" applyBorder="1" applyAlignment="1">
      <alignment horizontal="left" vertical="center"/>
    </xf>
    <xf numFmtId="0" fontId="2" fillId="3" borderId="45" xfId="0" applyFont="1" applyFill="1" applyBorder="1" applyAlignment="1">
      <alignment horizontal="center"/>
    </xf>
    <xf numFmtId="0" fontId="2" fillId="3" borderId="45" xfId="0" applyFont="1" applyFill="1" applyBorder="1" applyAlignment="1">
      <alignment horizontal="left" vertical="center"/>
    </xf>
    <xf numFmtId="0" fontId="2" fillId="3" borderId="45" xfId="0" applyFont="1" applyFill="1" applyBorder="1" applyAlignment="1">
      <alignment horizontal="left" vertical="center" indent="2"/>
    </xf>
    <xf numFmtId="165" fontId="2" fillId="3" borderId="5" xfId="0" applyNumberFormat="1" applyFont="1" applyFill="1" applyBorder="1" applyAlignment="1">
      <alignment horizontal="right"/>
    </xf>
    <xf numFmtId="165" fontId="7" fillId="3" borderId="5" xfId="0" applyNumberFormat="1" applyFont="1" applyFill="1" applyBorder="1" applyAlignment="1">
      <alignment horizontal="right"/>
    </xf>
    <xf numFmtId="0" fontId="2" fillId="3" borderId="49" xfId="0" applyFont="1" applyFill="1" applyBorder="1" applyAlignment="1">
      <alignment horizontal="left" vertical="center"/>
    </xf>
    <xf numFmtId="165" fontId="2" fillId="3" borderId="50" xfId="0" applyNumberFormat="1" applyFont="1" applyFill="1" applyBorder="1" applyAlignment="1">
      <alignment horizontal="right"/>
    </xf>
    <xf numFmtId="0" fontId="7" fillId="3" borderId="49" xfId="0" applyFont="1" applyFill="1" applyBorder="1" applyAlignment="1">
      <alignment horizontal="left" vertical="center"/>
    </xf>
    <xf numFmtId="165" fontId="7" fillId="3" borderId="50" xfId="0" applyNumberFormat="1" applyFont="1" applyFill="1" applyBorder="1" applyAlignment="1">
      <alignment horizontal="right"/>
    </xf>
    <xf numFmtId="0" fontId="7" fillId="3" borderId="51" xfId="0" applyFont="1" applyFill="1" applyBorder="1" applyAlignment="1">
      <alignment horizontal="left" vertical="center"/>
    </xf>
    <xf numFmtId="0" fontId="7" fillId="3" borderId="54" xfId="0" applyFont="1" applyFill="1" applyBorder="1" applyAlignment="1">
      <alignment horizontal="left" vertical="center"/>
    </xf>
    <xf numFmtId="0" fontId="7" fillId="3" borderId="55" xfId="0" applyFont="1" applyFill="1" applyBorder="1" applyAlignment="1">
      <alignment horizontal="center"/>
    </xf>
    <xf numFmtId="0" fontId="7" fillId="3" borderId="56" xfId="0" applyFont="1" applyFill="1" applyBorder="1" applyAlignment="1">
      <alignment horizontal="center"/>
    </xf>
    <xf numFmtId="0" fontId="2" fillId="3" borderId="46" xfId="0" applyFont="1" applyFill="1" applyBorder="1" applyAlignment="1">
      <alignment horizontal="left" vertical="center"/>
    </xf>
    <xf numFmtId="165" fontId="2" fillId="3" borderId="47" xfId="0" applyNumberFormat="1" applyFont="1" applyFill="1" applyBorder="1" applyAlignment="1">
      <alignment horizontal="right"/>
    </xf>
    <xf numFmtId="165" fontId="2" fillId="3" borderId="48" xfId="0" applyNumberFormat="1" applyFont="1" applyFill="1" applyBorder="1" applyAlignment="1">
      <alignment horizontal="right"/>
    </xf>
    <xf numFmtId="0" fontId="2" fillId="3" borderId="47" xfId="0" applyFont="1" applyFill="1" applyBorder="1" applyAlignment="1">
      <alignment horizontal="center"/>
    </xf>
    <xf numFmtId="0" fontId="2" fillId="3" borderId="48" xfId="0" applyFont="1" applyFill="1" applyBorder="1" applyAlignment="1">
      <alignment horizontal="center"/>
    </xf>
    <xf numFmtId="0" fontId="4" fillId="3" borderId="52" xfId="0" applyFont="1" applyFill="1" applyBorder="1" applyAlignment="1">
      <alignment horizontal="center"/>
    </xf>
    <xf numFmtId="0" fontId="4" fillId="3" borderId="53" xfId="0" applyFont="1" applyFill="1" applyBorder="1" applyAlignment="1">
      <alignment horizontal="center"/>
    </xf>
    <xf numFmtId="0" fontId="16" fillId="2" borderId="0" xfId="0" applyFont="1" applyFill="1"/>
    <xf numFmtId="0" fontId="7" fillId="3" borderId="31" xfId="0" applyFont="1" applyFill="1" applyBorder="1" applyAlignment="1">
      <alignment horizontal="left" vertical="center"/>
    </xf>
    <xf numFmtId="0" fontId="2" fillId="3" borderId="57" xfId="0" applyFont="1" applyFill="1" applyBorder="1" applyAlignment="1">
      <alignment horizontal="center"/>
    </xf>
    <xf numFmtId="0" fontId="5" fillId="3" borderId="58" xfId="0" applyFont="1" applyFill="1" applyBorder="1" applyAlignment="1">
      <alignment horizontal="center" vertical="center"/>
    </xf>
    <xf numFmtId="0" fontId="2" fillId="2" borderId="50" xfId="0" applyFont="1" applyFill="1" applyBorder="1" applyAlignment="1">
      <alignment horizontal="center"/>
    </xf>
    <xf numFmtId="0" fontId="5" fillId="3" borderId="59" xfId="0" applyFont="1" applyFill="1" applyBorder="1" applyAlignment="1">
      <alignment horizontal="center" vertical="center"/>
    </xf>
    <xf numFmtId="0" fontId="2" fillId="2" borderId="60" xfId="0" applyFont="1" applyFill="1" applyBorder="1" applyAlignment="1">
      <alignment horizontal="center"/>
    </xf>
    <xf numFmtId="0" fontId="5" fillId="3" borderId="61" xfId="0" applyFont="1" applyFill="1" applyBorder="1" applyAlignment="1">
      <alignment horizontal="center" vertical="center"/>
    </xf>
    <xf numFmtId="49" fontId="2" fillId="2" borderId="62" xfId="0" applyNumberFormat="1" applyFont="1" applyFill="1" applyBorder="1" applyAlignment="1">
      <alignment horizontal="justify" vertical="center" wrapText="1"/>
    </xf>
    <xf numFmtId="0" fontId="2" fillId="2" borderId="52" xfId="0" applyFont="1" applyFill="1" applyBorder="1" applyAlignment="1">
      <alignment horizontal="center"/>
    </xf>
    <xf numFmtId="0" fontId="2" fillId="2" borderId="63" xfId="0" applyFont="1" applyFill="1" applyBorder="1" applyAlignment="1">
      <alignment horizontal="center"/>
    </xf>
    <xf numFmtId="0" fontId="2" fillId="2" borderId="53" xfId="0" applyFont="1" applyFill="1" applyBorder="1" applyAlignment="1">
      <alignment horizontal="center"/>
    </xf>
    <xf numFmtId="0" fontId="7" fillId="3" borderId="64" xfId="0" applyFont="1" applyFill="1" applyBorder="1" applyAlignment="1">
      <alignment horizontal="left" vertical="center"/>
    </xf>
    <xf numFmtId="0" fontId="2" fillId="3" borderId="15" xfId="0" applyFont="1" applyFill="1" applyBorder="1" applyAlignment="1">
      <alignment horizontal="left" vertical="center"/>
    </xf>
    <xf numFmtId="0" fontId="7" fillId="3" borderId="65" xfId="0" applyFont="1" applyFill="1" applyBorder="1" applyAlignment="1">
      <alignment horizontal="left" vertical="center"/>
    </xf>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13" fillId="3" borderId="0" xfId="0" applyFont="1" applyFill="1" applyAlignment="1">
      <alignment horizontal="center"/>
    </xf>
    <xf numFmtId="14" fontId="13" fillId="0" borderId="0" xfId="0" applyNumberFormat="1" applyFont="1" applyAlignment="1">
      <alignment horizontal="center" vertical="top" wrapText="1"/>
    </xf>
    <xf numFmtId="0" fontId="6" fillId="3" borderId="5" xfId="0" applyFont="1" applyFill="1" applyBorder="1" applyAlignment="1">
      <alignment horizontal="left" vertical="top"/>
    </xf>
    <xf numFmtId="166" fontId="6" fillId="0" borderId="5" xfId="0" applyNumberFormat="1" applyFont="1" applyBorder="1" applyAlignment="1">
      <alignment horizontal="left" vertical="top" wrapText="1"/>
    </xf>
    <xf numFmtId="0" fontId="6" fillId="3" borderId="5" xfId="0" applyFont="1" applyFill="1" applyBorder="1" applyAlignment="1">
      <alignment horizontal="center" vertical="top"/>
    </xf>
    <xf numFmtId="0" fontId="19" fillId="0" borderId="0" xfId="0" applyFont="1"/>
    <xf numFmtId="0" fontId="5" fillId="2" borderId="13" xfId="0" applyFont="1" applyFill="1" applyBorder="1" applyAlignment="1" applyProtection="1">
      <alignment horizontal="center"/>
      <protection locked="0" hidden="1"/>
    </xf>
    <xf numFmtId="0" fontId="19" fillId="2" borderId="0" xfId="0" applyFont="1" applyFill="1" applyAlignment="1">
      <alignment horizontal="left"/>
    </xf>
    <xf numFmtId="166" fontId="6" fillId="2" borderId="5" xfId="0" applyNumberFormat="1" applyFont="1" applyFill="1" applyBorder="1" applyAlignment="1">
      <alignment horizontal="left"/>
    </xf>
    <xf numFmtId="166" fontId="13" fillId="0" borderId="5" xfId="0" applyNumberFormat="1" applyFont="1" applyBorder="1" applyAlignment="1">
      <alignment horizontal="right"/>
    </xf>
    <xf numFmtId="0" fontId="13" fillId="0" borderId="0" xfId="0" applyFont="1" applyAlignment="1">
      <alignment horizontal="left"/>
    </xf>
    <xf numFmtId="0" fontId="6" fillId="0" borderId="5" xfId="0" applyFont="1" applyBorder="1" applyAlignment="1">
      <alignment horizontal="left" vertical="top"/>
    </xf>
    <xf numFmtId="166" fontId="20" fillId="2" borderId="5" xfId="0" applyNumberFormat="1" applyFont="1" applyFill="1" applyBorder="1" applyAlignment="1">
      <alignment horizontal="left"/>
    </xf>
    <xf numFmtId="166" fontId="13" fillId="0" borderId="0" xfId="0" applyNumberFormat="1" applyFont="1" applyAlignment="1">
      <alignment horizontal="center"/>
    </xf>
    <xf numFmtId="0" fontId="6" fillId="0" borderId="0" xfId="0" applyFont="1" applyAlignment="1">
      <alignment horizontal="left"/>
    </xf>
    <xf numFmtId="166" fontId="13" fillId="0" borderId="0" xfId="0" applyNumberFormat="1" applyFont="1" applyAlignment="1">
      <alignment horizontal="center" wrapText="1"/>
    </xf>
    <xf numFmtId="0" fontId="6" fillId="3" borderId="0" xfId="0" applyFont="1" applyFill="1" applyAlignment="1">
      <alignment horizontal="left" vertical="center"/>
    </xf>
    <xf numFmtId="0" fontId="13" fillId="3" borderId="0" xfId="0" applyFont="1" applyFill="1" applyAlignment="1">
      <alignment vertical="top"/>
    </xf>
    <xf numFmtId="0" fontId="21" fillId="0" borderId="0" xfId="0" applyFont="1" applyAlignment="1">
      <alignment vertical="top" wrapText="1"/>
    </xf>
    <xf numFmtId="0" fontId="6" fillId="0" borderId="0" xfId="0" applyFont="1"/>
    <xf numFmtId="0" fontId="5" fillId="3" borderId="0" xfId="0" applyFont="1" applyFill="1" applyAlignment="1">
      <alignment wrapText="1"/>
    </xf>
    <xf numFmtId="0" fontId="22" fillId="0" borderId="0" xfId="0" applyFont="1" applyAlignment="1">
      <alignment horizontal="justify" vertical="top"/>
    </xf>
    <xf numFmtId="0" fontId="22" fillId="2" borderId="0" xfId="0" applyFont="1" applyFill="1" applyAlignment="1">
      <alignment horizontal="justify" vertical="top" wrapText="1"/>
    </xf>
    <xf numFmtId="0" fontId="6" fillId="0" borderId="0" xfId="0" applyFont="1" applyAlignment="1">
      <alignment horizontal="left" vertical="center"/>
    </xf>
    <xf numFmtId="0" fontId="5" fillId="3" borderId="0" xfId="0" applyFont="1" applyFill="1" applyAlignment="1">
      <alignment vertical="center" wrapText="1"/>
    </xf>
    <xf numFmtId="166" fontId="23" fillId="0" borderId="0" xfId="0" applyNumberFormat="1" applyFont="1" applyAlignment="1">
      <alignment horizontal="left" vertical="top"/>
    </xf>
    <xf numFmtId="0" fontId="5" fillId="3" borderId="0" xfId="0" applyFont="1" applyFill="1" applyAlignment="1">
      <alignment vertical="center"/>
    </xf>
    <xf numFmtId="165"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6" fillId="4" borderId="0" xfId="3" applyFont="1" applyFill="1" applyAlignment="1">
      <alignment horizontal="left"/>
    </xf>
    <xf numFmtId="49" fontId="5" fillId="4" borderId="0" xfId="3" applyNumberFormat="1" applyFont="1" applyFill="1" applyAlignment="1">
      <alignment horizontal="left" vertical="center" wrapText="1"/>
    </xf>
    <xf numFmtId="0" fontId="6" fillId="4" borderId="0" xfId="1" applyFont="1" applyFill="1" applyAlignment="1">
      <alignment horizontal="right"/>
    </xf>
    <xf numFmtId="0" fontId="5" fillId="4" borderId="0" xfId="1" applyFont="1" applyFill="1"/>
    <xf numFmtId="0" fontId="26" fillId="6" borderId="0" xfId="4" applyFont="1" applyFill="1" applyAlignment="1" applyProtection="1"/>
    <xf numFmtId="0" fontId="5" fillId="6" borderId="0" xfId="3" applyFont="1" applyFill="1"/>
    <xf numFmtId="0" fontId="27" fillId="0" borderId="0" xfId="3" applyFont="1"/>
    <xf numFmtId="49" fontId="27" fillId="0" borderId="0" xfId="5" applyNumberFormat="1" applyFont="1" applyAlignment="1">
      <alignment horizontal="left" vertical="center" wrapText="1"/>
    </xf>
    <xf numFmtId="0" fontId="6" fillId="4" borderId="0" xfId="1" applyFont="1" applyFill="1"/>
    <xf numFmtId="49" fontId="28" fillId="4" borderId="0" xfId="1" applyNumberFormat="1" applyFont="1" applyFill="1"/>
    <xf numFmtId="0" fontId="10" fillId="6" borderId="0" xfId="6" applyFont="1" applyFill="1"/>
    <xf numFmtId="0" fontId="6" fillId="4" borderId="0" xfId="3" applyFont="1" applyFill="1"/>
    <xf numFmtId="0" fontId="5" fillId="4" borderId="0" xfId="3" applyFont="1" applyFill="1"/>
    <xf numFmtId="0" fontId="6" fillId="6" borderId="0" xfId="3" applyFont="1" applyFill="1"/>
    <xf numFmtId="0" fontId="6" fillId="4" borderId="66" xfId="3" applyFont="1" applyFill="1" applyBorder="1"/>
    <xf numFmtId="0" fontId="5" fillId="4" borderId="67" xfId="3" applyFont="1" applyFill="1" applyBorder="1" applyAlignment="1">
      <alignment horizontal="left"/>
    </xf>
    <xf numFmtId="0" fontId="6" fillId="4" borderId="67" xfId="3" applyFont="1" applyFill="1" applyBorder="1"/>
    <xf numFmtId="14" fontId="5" fillId="2" borderId="67" xfId="3" applyNumberFormat="1" applyFont="1" applyFill="1" applyBorder="1"/>
    <xf numFmtId="14" fontId="5" fillId="0" borderId="67" xfId="3" applyNumberFormat="1" applyFont="1" applyBorder="1"/>
    <xf numFmtId="0" fontId="5" fillId="0" borderId="67" xfId="3" applyFont="1" applyBorder="1"/>
    <xf numFmtId="0" fontId="5" fillId="0" borderId="68" xfId="3" applyFont="1" applyBorder="1"/>
    <xf numFmtId="0" fontId="5" fillId="4" borderId="67" xfId="3" applyFont="1" applyFill="1" applyBorder="1"/>
    <xf numFmtId="0" fontId="5" fillId="4" borderId="68" xfId="3" applyFont="1" applyFill="1" applyBorder="1"/>
    <xf numFmtId="0" fontId="7" fillId="7" borderId="0" xfId="7" applyFont="1" applyFill="1" applyAlignment="1">
      <alignment horizontal="center"/>
    </xf>
    <xf numFmtId="49" fontId="6" fillId="4" borderId="0" xfId="1" applyNumberFormat="1" applyFont="1" applyFill="1" applyAlignment="1">
      <alignment horizontal="left" vertical="center" wrapText="1"/>
    </xf>
    <xf numFmtId="0" fontId="5" fillId="4" borderId="67" xfId="8" applyFont="1" applyFill="1" applyBorder="1"/>
    <xf numFmtId="0" fontId="5" fillId="4" borderId="68" xfId="8" applyFont="1" applyFill="1" applyBorder="1"/>
    <xf numFmtId="0" fontId="5" fillId="6" borderId="0" xfId="9" applyFont="1" applyFill="1" applyAlignment="1">
      <alignment horizontal="right"/>
    </xf>
    <xf numFmtId="49" fontId="5" fillId="4" borderId="0" xfId="1" applyNumberFormat="1" applyFont="1" applyFill="1" applyAlignment="1">
      <alignment horizontal="left" vertical="center" wrapText="1"/>
    </xf>
    <xf numFmtId="0" fontId="7" fillId="4" borderId="0" xfId="3" applyFont="1" applyFill="1"/>
    <xf numFmtId="0" fontId="2" fillId="4" borderId="0" xfId="3" applyFont="1" applyFill="1" applyAlignment="1">
      <alignment horizontal="left"/>
    </xf>
    <xf numFmtId="0" fontId="2" fillId="4" borderId="0" xfId="3" applyFont="1" applyFill="1"/>
    <xf numFmtId="0" fontId="6" fillId="4" borderId="69" xfId="10" applyFont="1" applyFill="1" applyBorder="1" applyAlignment="1">
      <alignment horizontal="center" vertical="top"/>
    </xf>
    <xf numFmtId="49" fontId="6" fillId="4" borderId="70" xfId="1" applyNumberFormat="1" applyFont="1" applyFill="1" applyBorder="1" applyAlignment="1">
      <alignment horizontal="center" vertical="top"/>
    </xf>
    <xf numFmtId="0" fontId="7" fillId="4" borderId="73" xfId="3" applyFont="1" applyFill="1" applyBorder="1" applyAlignment="1">
      <alignment horizontal="center" vertical="center" wrapText="1"/>
    </xf>
    <xf numFmtId="0" fontId="6" fillId="4" borderId="74" xfId="10" applyFont="1" applyFill="1" applyBorder="1" applyAlignment="1">
      <alignment horizontal="center" vertical="top"/>
    </xf>
    <xf numFmtId="49" fontId="6" fillId="4" borderId="75" xfId="1" applyNumberFormat="1" applyFont="1" applyFill="1" applyBorder="1" applyAlignment="1">
      <alignment horizontal="center" vertical="top"/>
    </xf>
    <xf numFmtId="0" fontId="6" fillId="4" borderId="75" xfId="1" applyFont="1" applyFill="1" applyBorder="1" applyAlignment="1">
      <alignment horizontal="center" vertical="top" wrapText="1"/>
    </xf>
    <xf numFmtId="0" fontId="7" fillId="4" borderId="76" xfId="3" applyFont="1" applyFill="1" applyBorder="1" applyAlignment="1">
      <alignment horizontal="center" vertical="center" wrapText="1"/>
    </xf>
    <xf numFmtId="0" fontId="5" fillId="4" borderId="77" xfId="10" applyFont="1" applyFill="1" applyBorder="1" applyAlignment="1">
      <alignment horizontal="center" vertical="center"/>
    </xf>
    <xf numFmtId="0" fontId="7" fillId="0" borderId="13" xfId="3" applyFont="1" applyBorder="1" applyAlignment="1">
      <alignment vertical="top" wrapText="1"/>
    </xf>
    <xf numFmtId="0" fontId="7" fillId="0" borderId="13" xfId="3" applyFont="1" applyBorder="1" applyAlignment="1">
      <alignment horizontal="center" vertical="top" wrapText="1"/>
    </xf>
    <xf numFmtId="0" fontId="6" fillId="0" borderId="13" xfId="1" applyFont="1" applyBorder="1" applyAlignment="1">
      <alignment horizontal="center"/>
    </xf>
    <xf numFmtId="0" fontId="5" fillId="4" borderId="76" xfId="1" applyFont="1" applyFill="1" applyBorder="1"/>
    <xf numFmtId="0" fontId="2" fillId="0" borderId="13" xfId="3" applyFont="1" applyBorder="1" applyAlignment="1">
      <alignment vertical="top" wrapText="1"/>
    </xf>
    <xf numFmtId="0" fontId="7" fillId="2" borderId="13" xfId="3" applyFont="1" applyFill="1" applyBorder="1" applyAlignment="1">
      <alignment horizontal="center" vertical="top" wrapText="1"/>
    </xf>
    <xf numFmtId="0" fontId="6" fillId="2" borderId="13" xfId="1" applyFont="1" applyFill="1" applyBorder="1" applyAlignment="1">
      <alignment horizontal="center"/>
    </xf>
    <xf numFmtId="0" fontId="5" fillId="2" borderId="76" xfId="1" applyFont="1" applyFill="1" applyBorder="1"/>
    <xf numFmtId="0" fontId="2" fillId="0" borderId="13" xfId="3" applyFont="1" applyBorder="1" applyAlignment="1">
      <alignment vertical="top"/>
    </xf>
    <xf numFmtId="0" fontId="2" fillId="0" borderId="13" xfId="3" quotePrefix="1" applyFont="1" applyBorder="1" applyAlignment="1">
      <alignment vertical="top" wrapText="1"/>
    </xf>
    <xf numFmtId="49" fontId="6" fillId="4" borderId="0" xfId="3" applyNumberFormat="1" applyFont="1" applyFill="1" applyAlignment="1">
      <alignment horizontal="left"/>
    </xf>
    <xf numFmtId="49" fontId="5" fillId="4" borderId="78" xfId="3" applyNumberFormat="1" applyFont="1" applyFill="1" applyBorder="1" applyAlignment="1">
      <alignment horizontal="left"/>
    </xf>
    <xf numFmtId="49" fontId="6" fillId="4" borderId="79" xfId="1" applyNumberFormat="1" applyFont="1" applyFill="1" applyBorder="1" applyAlignment="1">
      <alignment horizontal="center" vertical="top"/>
    </xf>
    <xf numFmtId="0" fontId="5" fillId="4" borderId="0" xfId="3" applyFont="1" applyFill="1" applyAlignment="1">
      <alignment horizontal="center" wrapText="1"/>
    </xf>
    <xf numFmtId="49" fontId="5" fillId="4" borderId="83" xfId="3" applyNumberFormat="1" applyFont="1" applyFill="1" applyBorder="1" applyAlignment="1">
      <alignment horizontal="left"/>
    </xf>
    <xf numFmtId="0" fontId="6" fillId="4" borderId="84" xfId="1" applyFont="1" applyFill="1" applyBorder="1" applyAlignment="1">
      <alignment horizontal="center" vertical="top" wrapText="1"/>
    </xf>
    <xf numFmtId="0" fontId="5" fillId="4" borderId="0" xfId="3" applyFont="1" applyFill="1" applyAlignment="1">
      <alignment horizontal="center"/>
    </xf>
    <xf numFmtId="49" fontId="5" fillId="4" borderId="85" xfId="3" applyNumberFormat="1" applyFont="1" applyFill="1" applyBorder="1" applyAlignment="1">
      <alignment horizontal="left"/>
    </xf>
    <xf numFmtId="0" fontId="5" fillId="4" borderId="13" xfId="3" applyFont="1" applyFill="1" applyBorder="1"/>
    <xf numFmtId="0" fontId="5" fillId="4" borderId="86" xfId="3" applyFont="1" applyFill="1" applyBorder="1"/>
    <xf numFmtId="0" fontId="5" fillId="4" borderId="12" xfId="3" applyFont="1" applyFill="1" applyBorder="1"/>
    <xf numFmtId="49" fontId="5" fillId="4" borderId="87" xfId="3" applyNumberFormat="1" applyFont="1" applyFill="1" applyBorder="1" applyAlignment="1">
      <alignment horizontal="left"/>
    </xf>
    <xf numFmtId="49" fontId="5" fillId="4" borderId="88" xfId="3" applyNumberFormat="1" applyFont="1" applyFill="1" applyBorder="1" applyAlignment="1">
      <alignment horizontal="left"/>
    </xf>
    <xf numFmtId="9" fontId="5" fillId="4" borderId="11" xfId="3" applyNumberFormat="1" applyFont="1" applyFill="1" applyBorder="1"/>
    <xf numFmtId="9" fontId="5" fillId="4" borderId="10" xfId="3" applyNumberFormat="1" applyFont="1" applyFill="1" applyBorder="1"/>
    <xf numFmtId="49" fontId="5" fillId="4" borderId="0" xfId="3" applyNumberFormat="1" applyFont="1" applyFill="1" applyAlignment="1">
      <alignment horizontal="left"/>
    </xf>
    <xf numFmtId="49" fontId="6" fillId="4" borderId="0" xfId="11" applyNumberFormat="1" applyFont="1" applyFill="1" applyAlignment="1">
      <alignment horizontal="left"/>
    </xf>
    <xf numFmtId="49" fontId="5" fillId="0" borderId="0" xfId="3" applyNumberFormat="1" applyFont="1" applyAlignment="1">
      <alignment horizontal="left" vertical="center" wrapText="1"/>
    </xf>
    <xf numFmtId="0" fontId="31" fillId="4" borderId="0" xfId="3" applyFont="1" applyFill="1" applyAlignment="1">
      <alignment wrapText="1"/>
    </xf>
    <xf numFmtId="49" fontId="5" fillId="2" borderId="0" xfId="11" applyNumberFormat="1" applyFont="1" applyFill="1" applyAlignment="1">
      <alignment horizontal="left"/>
    </xf>
    <xf numFmtId="49" fontId="5" fillId="6" borderId="0" xfId="3" applyNumberFormat="1" applyFont="1" applyFill="1" applyAlignment="1">
      <alignment horizontal="left" vertical="center" wrapText="1"/>
    </xf>
    <xf numFmtId="0" fontId="31" fillId="2" borderId="0" xfId="3" applyFont="1" applyFill="1" applyAlignment="1">
      <alignment wrapText="1"/>
    </xf>
    <xf numFmtId="49" fontId="6" fillId="4" borderId="0" xfId="3" applyNumberFormat="1" applyFont="1" applyFill="1" applyAlignment="1">
      <alignment horizontal="left" vertical="center"/>
    </xf>
    <xf numFmtId="49" fontId="5" fillId="2" borderId="0" xfId="3" applyNumberFormat="1" applyFont="1" applyFill="1" applyAlignment="1">
      <alignment horizontal="left"/>
    </xf>
    <xf numFmtId="0" fontId="3" fillId="6" borderId="0" xfId="3" applyFont="1" applyFill="1"/>
    <xf numFmtId="49" fontId="5" fillId="6" borderId="0" xfId="3" applyNumberFormat="1" applyFont="1" applyFill="1" applyAlignment="1">
      <alignment horizontal="left"/>
    </xf>
    <xf numFmtId="0" fontId="5" fillId="6" borderId="0" xfId="3" applyFont="1" applyFill="1" applyAlignment="1">
      <alignment horizontal="left"/>
    </xf>
    <xf numFmtId="0" fontId="33" fillId="0" borderId="0" xfId="12" applyFont="1"/>
    <xf numFmtId="0" fontId="33" fillId="4" borderId="0" xfId="12" applyFont="1" applyFill="1"/>
    <xf numFmtId="0" fontId="33" fillId="4" borderId="0" xfId="12" applyFont="1" applyFill="1" applyAlignment="1">
      <alignment horizontal="center" vertical="top" wrapText="1"/>
    </xf>
    <xf numFmtId="0" fontId="34" fillId="0" borderId="0" xfId="4" applyFont="1" applyFill="1" applyAlignment="1" applyProtection="1"/>
    <xf numFmtId="0" fontId="5" fillId="0" borderId="0" xfId="3" applyFont="1"/>
    <xf numFmtId="0" fontId="35" fillId="0" borderId="0" xfId="12" applyFont="1"/>
    <xf numFmtId="0" fontId="35" fillId="6" borderId="0" xfId="12" applyFont="1" applyFill="1"/>
    <xf numFmtId="0" fontId="33" fillId="4" borderId="0" xfId="12" applyFont="1" applyFill="1" applyAlignment="1">
      <alignment horizontal="right"/>
    </xf>
    <xf numFmtId="49" fontId="36" fillId="0" borderId="0" xfId="3" applyNumberFormat="1" applyFont="1"/>
    <xf numFmtId="49" fontId="36" fillId="0" borderId="0" xfId="12" applyNumberFormat="1" applyFont="1"/>
    <xf numFmtId="0" fontId="37" fillId="0" borderId="0" xfId="3" applyFont="1"/>
    <xf numFmtId="0" fontId="37" fillId="0" borderId="0" xfId="12" applyFont="1"/>
    <xf numFmtId="0" fontId="7" fillId="4" borderId="0" xfId="10" applyFont="1" applyFill="1" applyAlignment="1">
      <alignment horizontal="left" vertical="top"/>
    </xf>
    <xf numFmtId="0" fontId="7" fillId="4" borderId="66" xfId="10" applyFont="1" applyFill="1" applyBorder="1" applyAlignment="1">
      <alignment horizontal="left" vertical="top" wrapText="1"/>
    </xf>
    <xf numFmtId="0" fontId="35" fillId="0" borderId="67" xfId="12" applyFont="1" applyBorder="1"/>
    <xf numFmtId="0" fontId="34" fillId="0" borderId="67" xfId="4" applyFont="1" applyFill="1" applyBorder="1" applyAlignment="1" applyProtection="1"/>
    <xf numFmtId="0" fontId="35" fillId="0" borderId="68" xfId="12" applyFont="1" applyBorder="1"/>
    <xf numFmtId="0" fontId="39" fillId="4" borderId="66" xfId="12" applyFont="1" applyFill="1" applyBorder="1" applyAlignment="1">
      <alignment horizontal="left" vertical="top" wrapText="1"/>
    </xf>
    <xf numFmtId="14" fontId="7" fillId="2" borderId="66" xfId="3" applyNumberFormat="1" applyFont="1" applyFill="1" applyBorder="1" applyAlignment="1">
      <alignment horizontal="left"/>
    </xf>
    <xf numFmtId="0" fontId="7" fillId="7" borderId="0" xfId="3" applyFont="1" applyFill="1" applyAlignment="1">
      <alignment horizontal="center"/>
    </xf>
    <xf numFmtId="0" fontId="35" fillId="4" borderId="0" xfId="12" applyFont="1" applyFill="1"/>
    <xf numFmtId="0" fontId="35" fillId="4" borderId="0" xfId="12" applyFont="1" applyFill="1" applyAlignment="1">
      <alignment vertical="top" wrapText="1"/>
    </xf>
    <xf numFmtId="0" fontId="35" fillId="2" borderId="13" xfId="12" applyFont="1" applyFill="1" applyBorder="1" applyAlignment="1">
      <alignment vertical="top" wrapText="1"/>
    </xf>
    <xf numFmtId="0" fontId="35" fillId="4" borderId="89" xfId="12" applyFont="1" applyFill="1" applyBorder="1" applyAlignment="1">
      <alignment vertical="top" wrapText="1"/>
    </xf>
    <xf numFmtId="0" fontId="35" fillId="4" borderId="90" xfId="12" applyFont="1" applyFill="1" applyBorder="1" applyAlignment="1">
      <alignment vertical="top" wrapText="1"/>
    </xf>
    <xf numFmtId="0" fontId="38" fillId="0" borderId="0" xfId="13" applyFont="1" applyAlignment="1">
      <alignment vertical="center"/>
    </xf>
    <xf numFmtId="0" fontId="13" fillId="0" borderId="0" xfId="13" applyFont="1" applyAlignment="1">
      <alignment horizontal="justify" vertical="center"/>
    </xf>
    <xf numFmtId="0" fontId="33" fillId="0" borderId="0" xfId="13" applyFont="1" applyAlignment="1">
      <alignment vertical="center"/>
    </xf>
    <xf numFmtId="0" fontId="35" fillId="6" borderId="0" xfId="12" applyFont="1" applyFill="1" applyAlignment="1">
      <alignment wrapText="1"/>
    </xf>
    <xf numFmtId="0" fontId="25" fillId="0" borderId="0" xfId="4" applyFill="1" applyAlignment="1" applyProtection="1">
      <alignment wrapText="1"/>
    </xf>
    <xf numFmtId="0" fontId="41" fillId="0" borderId="0" xfId="12" applyFont="1" applyAlignment="1">
      <alignment horizontal="left"/>
    </xf>
    <xf numFmtId="0" fontId="42" fillId="0" borderId="0" xfId="12" applyFont="1"/>
    <xf numFmtId="0" fontId="45" fillId="0" borderId="0" xfId="13" applyFont="1" applyAlignment="1">
      <alignment vertical="top"/>
    </xf>
    <xf numFmtId="0" fontId="27" fillId="0" borderId="91" xfId="13" applyFont="1" applyBorder="1" applyAlignment="1">
      <alignment horizontal="center" vertical="center" wrapText="1"/>
    </xf>
    <xf numFmtId="0" fontId="27" fillId="0" borderId="92" xfId="13" applyFont="1" applyBorder="1" applyAlignment="1">
      <alignment horizontal="center" vertical="center" wrapText="1"/>
    </xf>
    <xf numFmtId="0" fontId="27" fillId="0" borderId="71" xfId="13" applyFont="1" applyBorder="1" applyAlignment="1">
      <alignment horizontal="center" vertical="center" wrapText="1"/>
    </xf>
    <xf numFmtId="0" fontId="27" fillId="0" borderId="93" xfId="13" applyFont="1" applyBorder="1" applyAlignment="1">
      <alignment horizontal="center" vertical="center" wrapText="1"/>
    </xf>
    <xf numFmtId="0" fontId="33" fillId="0" borderId="77" xfId="12" applyFont="1" applyBorder="1" applyAlignment="1">
      <alignment horizontal="center" vertical="top"/>
    </xf>
    <xf numFmtId="0" fontId="17" fillId="0" borderId="0" xfId="13" applyFont="1" applyAlignment="1">
      <alignment horizontal="left" vertical="center"/>
    </xf>
    <xf numFmtId="0" fontId="17" fillId="0" borderId="0" xfId="13" applyFont="1" applyAlignment="1">
      <alignment horizontal="left" vertical="center" wrapText="1"/>
    </xf>
    <xf numFmtId="0" fontId="35" fillId="0" borderId="94" xfId="12" applyFont="1" applyBorder="1"/>
    <xf numFmtId="0" fontId="35" fillId="0" borderId="90" xfId="12" applyFont="1" applyBorder="1"/>
    <xf numFmtId="0" fontId="35" fillId="0" borderId="95" xfId="12" applyFont="1" applyBorder="1"/>
    <xf numFmtId="0" fontId="27" fillId="0" borderId="13" xfId="13" applyFont="1" applyBorder="1" applyAlignment="1">
      <alignment horizontal="left" vertical="top"/>
    </xf>
    <xf numFmtId="0" fontId="46" fillId="0" borderId="89" xfId="13" applyFont="1" applyBorder="1" applyAlignment="1">
      <alignment horizontal="justify" vertical="center" wrapText="1"/>
    </xf>
    <xf numFmtId="0" fontId="35" fillId="0" borderId="96" xfId="12" applyFont="1" applyBorder="1"/>
    <xf numFmtId="0" fontId="35" fillId="0" borderId="97" xfId="12" applyFont="1" applyBorder="1"/>
    <xf numFmtId="0" fontId="47" fillId="0" borderId="86" xfId="13" applyFont="1" applyBorder="1" applyAlignment="1">
      <alignment horizontal="left" vertical="top"/>
    </xf>
    <xf numFmtId="0" fontId="35" fillId="0" borderId="98" xfId="12" applyFont="1" applyBorder="1"/>
    <xf numFmtId="0" fontId="35" fillId="0" borderId="99" xfId="12" applyFont="1" applyBorder="1"/>
    <xf numFmtId="0" fontId="35" fillId="0" borderId="100" xfId="12" applyFont="1" applyBorder="1"/>
    <xf numFmtId="0" fontId="48" fillId="0" borderId="101" xfId="13" applyFont="1" applyBorder="1" applyAlignment="1">
      <alignment vertical="top"/>
    </xf>
    <xf numFmtId="0" fontId="49" fillId="0" borderId="102" xfId="13" applyFont="1" applyBorder="1" applyAlignment="1">
      <alignment horizontal="justify" vertical="center" wrapText="1"/>
    </xf>
    <xf numFmtId="0" fontId="51" fillId="2" borderId="13" xfId="12" applyFont="1" applyFill="1" applyBorder="1" applyAlignment="1">
      <alignment horizontal="center" vertical="center" wrapText="1"/>
    </xf>
    <xf numFmtId="0" fontId="51" fillId="8" borderId="86" xfId="12" applyFont="1" applyFill="1" applyBorder="1" applyAlignment="1">
      <alignment horizontal="center" vertical="center" wrapText="1"/>
    </xf>
    <xf numFmtId="0" fontId="33" fillId="2" borderId="76" xfId="12" applyFont="1" applyFill="1" applyBorder="1" applyAlignment="1">
      <alignment horizontal="center" vertical="center" wrapText="1"/>
    </xf>
    <xf numFmtId="0" fontId="48" fillId="0" borderId="103" xfId="13" applyFont="1" applyBorder="1" applyAlignment="1">
      <alignment horizontal="left" vertical="center"/>
    </xf>
    <xf numFmtId="0" fontId="49" fillId="0" borderId="89" xfId="13" applyFont="1" applyBorder="1" applyAlignment="1">
      <alignment horizontal="justify" vertical="center" wrapText="1"/>
    </xf>
    <xf numFmtId="0" fontId="52" fillId="0" borderId="89" xfId="13" applyFont="1" applyBorder="1" applyAlignment="1">
      <alignment horizontal="justify" vertical="center" wrapText="1"/>
    </xf>
    <xf numFmtId="0" fontId="53" fillId="0" borderId="89" xfId="12" applyFont="1" applyBorder="1" applyAlignment="1">
      <alignment horizontal="center" vertical="center" wrapText="1"/>
    </xf>
    <xf numFmtId="0" fontId="54" fillId="0" borderId="104" xfId="12" applyFont="1" applyBorder="1" applyAlignment="1">
      <alignment horizontal="center" vertical="center" wrapText="1"/>
    </xf>
    <xf numFmtId="0" fontId="48" fillId="0" borderId="75" xfId="13" applyFont="1" applyBorder="1" applyAlignment="1">
      <alignment vertical="top"/>
    </xf>
    <xf numFmtId="0" fontId="33" fillId="2" borderId="104" xfId="12" applyFont="1" applyFill="1" applyBorder="1" applyAlignment="1">
      <alignment horizontal="center" vertical="center" wrapText="1"/>
    </xf>
    <xf numFmtId="0" fontId="51" fillId="0" borderId="89" xfId="12" applyFont="1" applyBorder="1" applyAlignment="1">
      <alignment horizontal="center" vertical="center" wrapText="1"/>
    </xf>
    <xf numFmtId="0" fontId="33" fillId="0" borderId="104" xfId="12" applyFont="1" applyBorder="1" applyAlignment="1">
      <alignment horizontal="center" vertical="center" wrapText="1"/>
    </xf>
    <xf numFmtId="0" fontId="47" fillId="0" borderId="13" xfId="13" applyFont="1" applyBorder="1" applyAlignment="1">
      <alignment horizontal="left" vertical="top"/>
    </xf>
    <xf numFmtId="0" fontId="2" fillId="0" borderId="89" xfId="13" applyFont="1" applyBorder="1" applyAlignment="1">
      <alignment horizontal="justify" vertical="center" wrapText="1"/>
    </xf>
    <xf numFmtId="0" fontId="51" fillId="8" borderId="13" xfId="12" applyFont="1" applyFill="1" applyBorder="1" applyAlignment="1">
      <alignment horizontal="center" vertical="center" wrapText="1"/>
    </xf>
    <xf numFmtId="0" fontId="48" fillId="0" borderId="103" xfId="13" applyFont="1" applyBorder="1" applyAlignment="1">
      <alignment vertical="top"/>
    </xf>
    <xf numFmtId="0" fontId="57" fillId="0" borderId="89" xfId="13" applyFont="1" applyBorder="1" applyAlignment="1">
      <alignment horizontal="justify" vertical="center" wrapText="1"/>
    </xf>
    <xf numFmtId="0" fontId="35" fillId="0" borderId="105" xfId="12" applyFont="1" applyBorder="1"/>
    <xf numFmtId="0" fontId="35" fillId="4" borderId="90" xfId="12" applyFont="1" applyFill="1" applyBorder="1"/>
    <xf numFmtId="0" fontId="5" fillId="4" borderId="106" xfId="3" applyFont="1" applyFill="1" applyBorder="1"/>
    <xf numFmtId="49" fontId="6" fillId="4" borderId="91" xfId="3" applyNumberFormat="1" applyFont="1" applyFill="1" applyBorder="1" applyAlignment="1">
      <alignment horizontal="right" vertical="center"/>
    </xf>
    <xf numFmtId="0" fontId="27" fillId="0" borderId="106" xfId="13" applyFont="1" applyBorder="1" applyAlignment="1">
      <alignment horizontal="center" vertical="center" wrapText="1"/>
    </xf>
    <xf numFmtId="0" fontId="27" fillId="0" borderId="0" xfId="13" applyFont="1" applyAlignment="1">
      <alignment horizontal="center" vertical="center" wrapText="1"/>
    </xf>
    <xf numFmtId="49" fontId="6" fillId="4" borderId="77" xfId="3" applyNumberFormat="1" applyFont="1" applyFill="1" applyBorder="1" applyAlignment="1">
      <alignment horizontal="right" vertical="center"/>
    </xf>
    <xf numFmtId="0" fontId="5" fillId="4" borderId="76" xfId="3" applyFont="1" applyFill="1" applyBorder="1"/>
    <xf numFmtId="49" fontId="6" fillId="4" borderId="107" xfId="3" applyNumberFormat="1" applyFont="1" applyFill="1" applyBorder="1" applyAlignment="1">
      <alignment horizontal="right" vertical="center"/>
    </xf>
    <xf numFmtId="9" fontId="5" fillId="4" borderId="108" xfId="3" applyNumberFormat="1" applyFont="1" applyFill="1" applyBorder="1"/>
    <xf numFmtId="9" fontId="5" fillId="4" borderId="109" xfId="3" applyNumberFormat="1" applyFont="1" applyFill="1" applyBorder="1"/>
    <xf numFmtId="9" fontId="5" fillId="4" borderId="106" xfId="3" applyNumberFormat="1" applyFont="1" applyFill="1" applyBorder="1"/>
    <xf numFmtId="9" fontId="5" fillId="4" borderId="0" xfId="3" applyNumberFormat="1" applyFont="1" applyFill="1"/>
    <xf numFmtId="49" fontId="6" fillId="4" borderId="106" xfId="11" applyNumberFormat="1" applyFont="1" applyFill="1" applyBorder="1" applyAlignment="1">
      <alignment horizontal="left"/>
    </xf>
    <xf numFmtId="0" fontId="31" fillId="4" borderId="97" xfId="3" applyFont="1" applyFill="1" applyBorder="1" applyAlignment="1">
      <alignment wrapText="1"/>
    </xf>
    <xf numFmtId="49" fontId="5" fillId="2" borderId="106" xfId="11" applyNumberFormat="1" applyFont="1" applyFill="1" applyBorder="1" applyAlignment="1">
      <alignment horizontal="left"/>
    </xf>
    <xf numFmtId="49" fontId="6" fillId="4" borderId="106" xfId="3" applyNumberFormat="1" applyFont="1" applyFill="1" applyBorder="1" applyAlignment="1">
      <alignment horizontal="left" vertical="center"/>
    </xf>
    <xf numFmtId="49" fontId="5" fillId="2" borderId="106" xfId="3" applyNumberFormat="1" applyFont="1" applyFill="1" applyBorder="1" applyAlignment="1">
      <alignment horizontal="left"/>
    </xf>
    <xf numFmtId="0" fontId="35" fillId="0" borderId="110" xfId="12" applyFont="1" applyBorder="1"/>
    <xf numFmtId="0" fontId="35" fillId="0" borderId="111" xfId="12" applyFont="1" applyBorder="1"/>
    <xf numFmtId="0" fontId="35" fillId="0" borderId="111" xfId="12" applyFont="1" applyBorder="1" applyAlignment="1">
      <alignment vertical="top" wrapText="1"/>
    </xf>
    <xf numFmtId="0" fontId="35" fillId="0" borderId="112" xfId="12" applyFont="1" applyBorder="1"/>
    <xf numFmtId="0" fontId="35" fillId="6" borderId="0" xfId="12" applyFont="1" applyFill="1" applyAlignment="1">
      <alignment vertical="top" wrapText="1"/>
    </xf>
    <xf numFmtId="0" fontId="47" fillId="0" borderId="101" xfId="13" applyFont="1" applyBorder="1" applyAlignment="1">
      <alignment horizontal="left" vertical="top"/>
    </xf>
    <xf numFmtId="0" fontId="55" fillId="0" borderId="89" xfId="13" applyFont="1" applyBorder="1" applyAlignment="1">
      <alignment horizontal="justify" vertical="center" wrapText="1"/>
    </xf>
    <xf numFmtId="0" fontId="48" fillId="0" borderId="13" xfId="13" applyFont="1" applyBorder="1" applyAlignment="1">
      <alignment vertical="top"/>
    </xf>
    <xf numFmtId="0" fontId="27" fillId="0" borderId="86" xfId="13" applyFont="1" applyBorder="1" applyAlignment="1">
      <alignment vertical="top"/>
    </xf>
    <xf numFmtId="0" fontId="51" fillId="0" borderId="13" xfId="12" applyFont="1" applyBorder="1" applyAlignment="1">
      <alignment horizontal="center" vertical="center" wrapText="1"/>
    </xf>
    <xf numFmtId="0" fontId="33" fillId="0" borderId="76" xfId="12" applyFont="1" applyBorder="1" applyAlignment="1">
      <alignment horizontal="center" vertical="center" wrapText="1"/>
    </xf>
    <xf numFmtId="0" fontId="48" fillId="0" borderId="86" xfId="13" applyFont="1" applyBorder="1" applyAlignment="1">
      <alignment vertical="top"/>
    </xf>
    <xf numFmtId="167" fontId="48" fillId="0" borderId="101" xfId="13" applyNumberFormat="1" applyFont="1" applyBorder="1" applyAlignment="1">
      <alignment vertical="top"/>
    </xf>
    <xf numFmtId="167" fontId="49" fillId="0" borderId="89" xfId="13" applyNumberFormat="1" applyFont="1" applyBorder="1" applyAlignment="1">
      <alignment horizontal="justify" vertical="center" wrapText="1"/>
    </xf>
    <xf numFmtId="167" fontId="51" fillId="2" borderId="13" xfId="12" applyNumberFormat="1" applyFont="1" applyFill="1" applyBorder="1" applyAlignment="1">
      <alignment horizontal="center" vertical="center" wrapText="1"/>
    </xf>
    <xf numFmtId="167" fontId="33" fillId="2" borderId="76" xfId="12" applyNumberFormat="1" applyFont="1" applyFill="1" applyBorder="1" applyAlignment="1">
      <alignment horizontal="center" vertical="center" wrapText="1"/>
    </xf>
    <xf numFmtId="0" fontId="58" fillId="0" borderId="89" xfId="13" applyFont="1" applyBorder="1" applyAlignment="1">
      <alignment horizontal="justify" vertical="center" wrapText="1"/>
    </xf>
    <xf numFmtId="0" fontId="40" fillId="0" borderId="75" xfId="13" applyBorder="1" applyAlignment="1">
      <alignment vertical="top"/>
    </xf>
    <xf numFmtId="0" fontId="27" fillId="0" borderId="103" xfId="13" applyFont="1" applyBorder="1" applyAlignment="1">
      <alignment horizontal="left" vertical="top"/>
    </xf>
    <xf numFmtId="0" fontId="27" fillId="0" borderId="75" xfId="13" applyFont="1" applyBorder="1" applyAlignment="1">
      <alignment horizontal="left" vertical="top"/>
    </xf>
    <xf numFmtId="0" fontId="25" fillId="0" borderId="0" xfId="4" applyFill="1" applyAlignment="1" applyProtection="1"/>
    <xf numFmtId="0" fontId="46" fillId="0" borderId="94" xfId="13" applyFont="1" applyBorder="1" applyAlignment="1">
      <alignment horizontal="justify" vertical="center" wrapText="1"/>
    </xf>
    <xf numFmtId="0" fontId="46" fillId="0" borderId="90" xfId="13" applyFont="1" applyBorder="1" applyAlignment="1">
      <alignment horizontal="justify" vertical="center" wrapText="1"/>
    </xf>
    <xf numFmtId="0" fontId="46" fillId="0" borderId="98" xfId="13" applyFont="1" applyBorder="1" applyAlignment="1">
      <alignment horizontal="justify" vertical="center" wrapText="1"/>
    </xf>
    <xf numFmtId="0" fontId="46" fillId="0" borderId="99" xfId="13" applyFont="1" applyBorder="1" applyAlignment="1">
      <alignment horizontal="justify" vertical="center" wrapText="1"/>
    </xf>
    <xf numFmtId="0" fontId="40" fillId="0" borderId="86" xfId="13" applyBorder="1" applyAlignment="1">
      <alignment vertical="top"/>
    </xf>
    <xf numFmtId="0" fontId="64" fillId="0" borderId="86" xfId="13" applyFont="1" applyBorder="1" applyAlignment="1">
      <alignment vertical="top"/>
    </xf>
    <xf numFmtId="0" fontId="51" fillId="9" borderId="89" xfId="12" applyFont="1" applyFill="1" applyBorder="1" applyAlignment="1">
      <alignment horizontal="center" vertical="center" wrapText="1"/>
    </xf>
    <xf numFmtId="0" fontId="33" fillId="9" borderId="104" xfId="12" applyFont="1" applyFill="1" applyBorder="1" applyAlignment="1">
      <alignment horizontal="center" vertical="center" wrapText="1"/>
    </xf>
    <xf numFmtId="0" fontId="40" fillId="0" borderId="13" xfId="13" applyBorder="1" applyAlignment="1">
      <alignment vertical="top"/>
    </xf>
    <xf numFmtId="0" fontId="40" fillId="0" borderId="13" xfId="13" applyBorder="1" applyAlignment="1">
      <alignment horizontal="justify"/>
    </xf>
    <xf numFmtId="0" fontId="19" fillId="0" borderId="89" xfId="13" applyFont="1" applyBorder="1" applyAlignment="1">
      <alignment horizontal="justify" vertical="center" wrapText="1"/>
    </xf>
    <xf numFmtId="0" fontId="51" fillId="10" borderId="89" xfId="12" applyFont="1" applyFill="1" applyBorder="1" applyAlignment="1">
      <alignment horizontal="center" vertical="center" wrapText="1"/>
    </xf>
    <xf numFmtId="0" fontId="33" fillId="10" borderId="104" xfId="12" applyFont="1" applyFill="1" applyBorder="1" applyAlignment="1">
      <alignment horizontal="center" vertical="center" wrapText="1"/>
    </xf>
    <xf numFmtId="0" fontId="9" fillId="0" borderId="89" xfId="13" applyFont="1" applyBorder="1" applyAlignment="1">
      <alignment horizontal="justify" vertical="center" wrapText="1"/>
    </xf>
    <xf numFmtId="0" fontId="13" fillId="0" borderId="0" xfId="13" applyFont="1" applyAlignment="1">
      <alignment vertical="center"/>
    </xf>
    <xf numFmtId="0" fontId="33" fillId="0" borderId="77" xfId="12" applyFont="1" applyBorder="1" applyAlignment="1">
      <alignment horizontal="center"/>
    </xf>
    <xf numFmtId="0" fontId="27" fillId="0" borderId="13" xfId="13" applyFont="1" applyBorder="1" applyAlignment="1">
      <alignment vertical="top"/>
    </xf>
    <xf numFmtId="0" fontId="40" fillId="3" borderId="13" xfId="13" applyFill="1" applyBorder="1" applyAlignment="1">
      <alignment horizontal="justify" vertical="center" wrapText="1"/>
    </xf>
    <xf numFmtId="0" fontId="40" fillId="0" borderId="86" xfId="13" applyBorder="1"/>
    <xf numFmtId="0" fontId="13" fillId="3" borderId="102" xfId="13" applyFont="1" applyFill="1" applyBorder="1" applyAlignment="1">
      <alignment vertical="center" wrapText="1"/>
    </xf>
    <xf numFmtId="0" fontId="13" fillId="11" borderId="102" xfId="13" applyFont="1" applyFill="1" applyBorder="1" applyAlignment="1">
      <alignment horizontal="left" vertical="center" wrapText="1"/>
    </xf>
    <xf numFmtId="0" fontId="51" fillId="10" borderId="13" xfId="12" applyFont="1" applyFill="1" applyBorder="1" applyAlignment="1">
      <alignment horizontal="center" vertical="center" wrapText="1"/>
    </xf>
    <xf numFmtId="0" fontId="33" fillId="10" borderId="76" xfId="12" applyFont="1" applyFill="1" applyBorder="1" applyAlignment="1">
      <alignment horizontal="center" vertical="center" wrapText="1"/>
    </xf>
    <xf numFmtId="0" fontId="49" fillId="3" borderId="102" xfId="13" applyFont="1" applyFill="1" applyBorder="1" applyAlignment="1">
      <alignment vertical="top" wrapText="1"/>
    </xf>
    <xf numFmtId="0" fontId="13" fillId="0" borderId="102" xfId="13" applyFont="1" applyBorder="1" applyAlignment="1">
      <alignment vertical="center" wrapText="1"/>
    </xf>
    <xf numFmtId="0" fontId="46" fillId="0" borderId="86" xfId="13" applyFont="1" applyBorder="1" applyAlignment="1">
      <alignment horizontal="justify" vertical="center" wrapText="1"/>
    </xf>
    <xf numFmtId="0" fontId="49" fillId="3" borderId="13" xfId="13" applyFont="1" applyFill="1" applyBorder="1" applyAlignment="1">
      <alignment vertical="top" wrapText="1"/>
    </xf>
    <xf numFmtId="0" fontId="19" fillId="0" borderId="102" xfId="13" applyFont="1" applyBorder="1" applyAlignment="1">
      <alignment horizontal="justify" vertical="center" wrapText="1"/>
    </xf>
    <xf numFmtId="0" fontId="19" fillId="0" borderId="13" xfId="13" applyFont="1" applyBorder="1" applyAlignment="1">
      <alignment horizontal="justify" vertical="center" wrapText="1"/>
    </xf>
    <xf numFmtId="0" fontId="40" fillId="0" borderId="13" xfId="13" applyBorder="1"/>
    <xf numFmtId="0" fontId="40" fillId="0" borderId="13" xfId="13" applyBorder="1" applyAlignment="1">
      <alignment horizontal="justify" vertical="center" wrapText="1"/>
    </xf>
    <xf numFmtId="16" fontId="27" fillId="0" borderId="13" xfId="13" quotePrefix="1" applyNumberFormat="1" applyFont="1" applyBorder="1" applyAlignment="1">
      <alignment vertical="top"/>
    </xf>
    <xf numFmtId="0" fontId="51" fillId="0" borderId="90" xfId="12" applyFont="1" applyBorder="1" applyAlignment="1">
      <alignment horizontal="center" vertical="center" wrapText="1"/>
    </xf>
    <xf numFmtId="0" fontId="33" fillId="0" borderId="95" xfId="12" applyFont="1" applyBorder="1" applyAlignment="1">
      <alignment horizontal="center" vertical="center" wrapText="1"/>
    </xf>
    <xf numFmtId="0" fontId="51" fillId="0" borderId="0" xfId="12" applyFont="1" applyAlignment="1">
      <alignment horizontal="center" vertical="center" wrapText="1"/>
    </xf>
    <xf numFmtId="0" fontId="33" fillId="0" borderId="97" xfId="12" applyFont="1" applyBorder="1" applyAlignment="1">
      <alignment horizontal="center" vertical="center" wrapText="1"/>
    </xf>
    <xf numFmtId="0" fontId="51" fillId="0" borderId="99" xfId="12" applyFont="1" applyBorder="1" applyAlignment="1">
      <alignment horizontal="center" vertical="center" wrapText="1"/>
    </xf>
    <xf numFmtId="0" fontId="33" fillId="0" borderId="100" xfId="12" applyFont="1" applyBorder="1" applyAlignment="1">
      <alignment horizontal="center" vertical="center" wrapText="1"/>
    </xf>
    <xf numFmtId="0" fontId="13" fillId="0" borderId="86" xfId="13" applyFont="1" applyBorder="1" applyAlignment="1">
      <alignment vertical="top"/>
    </xf>
    <xf numFmtId="0" fontId="40" fillId="0" borderId="102" xfId="13" applyBorder="1" applyAlignment="1">
      <alignment horizontal="justify"/>
    </xf>
    <xf numFmtId="0" fontId="13" fillId="11" borderId="13" xfId="13" applyFont="1" applyFill="1" applyBorder="1" applyAlignment="1">
      <alignment horizontal="center" vertical="top" wrapText="1"/>
    </xf>
    <xf numFmtId="0" fontId="13" fillId="11" borderId="13" xfId="13" applyFont="1" applyFill="1" applyBorder="1" applyAlignment="1">
      <alignment horizontal="justify" vertical="top" wrapText="1"/>
    </xf>
    <xf numFmtId="0" fontId="9" fillId="3" borderId="13" xfId="13" applyFont="1" applyFill="1" applyBorder="1" applyAlignment="1">
      <alignment vertical="top" wrapText="1"/>
    </xf>
    <xf numFmtId="0" fontId="49" fillId="3" borderId="13" xfId="13" applyFont="1" applyFill="1" applyBorder="1" applyAlignment="1">
      <alignment horizontal="justify" vertical="top" wrapText="1"/>
    </xf>
    <xf numFmtId="0" fontId="49" fillId="3" borderId="13" xfId="13" applyFont="1" applyFill="1" applyBorder="1" applyAlignment="1">
      <alignment horizontal="justify" vertical="center" wrapText="1"/>
    </xf>
    <xf numFmtId="0" fontId="9" fillId="3" borderId="13" xfId="13" quotePrefix="1" applyFont="1" applyFill="1" applyBorder="1" applyAlignment="1">
      <alignment vertical="top" wrapText="1"/>
    </xf>
    <xf numFmtId="166" fontId="13" fillId="0" borderId="5" xfId="0" applyNumberFormat="1" applyFont="1" applyBorder="1" applyAlignment="1">
      <alignment horizontal="center"/>
    </xf>
    <xf numFmtId="49" fontId="2" fillId="2" borderId="24" xfId="0" applyNumberFormat="1" applyFont="1" applyFill="1" applyBorder="1" applyAlignment="1">
      <alignment horizontal="left" vertical="center" wrapText="1" indent="2"/>
    </xf>
    <xf numFmtId="49" fontId="2" fillId="2" borderId="29" xfId="0" applyNumberFormat="1" applyFont="1" applyFill="1" applyBorder="1" applyAlignment="1">
      <alignment horizontal="left" vertical="center" wrapText="1" indent="2"/>
    </xf>
    <xf numFmtId="0" fontId="33" fillId="0" borderId="0" xfId="12" applyFont="1" applyFill="1"/>
    <xf numFmtId="0" fontId="5" fillId="0" borderId="0" xfId="3" applyFont="1" applyFill="1"/>
    <xf numFmtId="0" fontId="35" fillId="0" borderId="0" xfId="12" applyFont="1" applyFill="1"/>
    <xf numFmtId="49" fontId="36" fillId="0" borderId="0" xfId="3" applyNumberFormat="1" applyFont="1" applyFill="1"/>
    <xf numFmtId="49" fontId="36" fillId="0" borderId="0" xfId="12" applyNumberFormat="1" applyFont="1" applyFill="1"/>
    <xf numFmtId="0" fontId="37" fillId="0" borderId="0" xfId="3" applyFont="1" applyFill="1"/>
    <xf numFmtId="0" fontId="37" fillId="0" borderId="0" xfId="12" applyFont="1" applyFill="1"/>
    <xf numFmtId="0" fontId="7" fillId="4" borderId="0" xfId="10" applyFont="1" applyFill="1" applyBorder="1" applyAlignment="1">
      <alignment horizontal="left" vertical="top"/>
    </xf>
    <xf numFmtId="0" fontId="35" fillId="0" borderId="67" xfId="12" applyFont="1" applyFill="1" applyBorder="1"/>
    <xf numFmtId="0" fontId="5" fillId="0" borderId="67" xfId="3" applyFont="1" applyFill="1" applyBorder="1"/>
    <xf numFmtId="0" fontId="35" fillId="0" borderId="68" xfId="12" applyFont="1" applyFill="1" applyBorder="1"/>
    <xf numFmtId="0" fontId="33" fillId="4" borderId="0" xfId="12" applyFont="1" applyFill="1" applyBorder="1"/>
    <xf numFmtId="0" fontId="35" fillId="4" borderId="0" xfId="12" applyFont="1" applyFill="1" applyBorder="1"/>
    <xf numFmtId="0" fontId="38" fillId="0" borderId="0" xfId="13" applyFont="1" applyBorder="1" applyAlignment="1">
      <alignment vertical="center"/>
    </xf>
    <xf numFmtId="0" fontId="13" fillId="0" borderId="0" xfId="13" applyFont="1" applyBorder="1" applyAlignment="1">
      <alignment horizontal="justify" vertical="center"/>
    </xf>
    <xf numFmtId="0" fontId="33" fillId="0" borderId="0" xfId="13" applyFont="1" applyBorder="1" applyAlignment="1">
      <alignment vertical="center"/>
    </xf>
    <xf numFmtId="0" fontId="41" fillId="0" borderId="0" xfId="12" applyFont="1" applyFill="1" applyAlignment="1">
      <alignment horizontal="left"/>
    </xf>
    <xf numFmtId="0" fontId="42" fillId="0" borderId="0" xfId="12" applyFont="1" applyFill="1"/>
    <xf numFmtId="0" fontId="45" fillId="0" borderId="0" xfId="13" applyFont="1" applyBorder="1" applyAlignment="1">
      <alignment vertical="top"/>
    </xf>
    <xf numFmtId="0" fontId="33" fillId="0" borderId="77" xfId="12" applyNumberFormat="1" applyFont="1" applyFill="1" applyBorder="1" applyAlignment="1">
      <alignment horizontal="center" vertical="top"/>
    </xf>
    <xf numFmtId="0" fontId="17" fillId="0" borderId="0" xfId="13" applyFont="1" applyBorder="1" applyAlignment="1">
      <alignment horizontal="left" vertical="center"/>
    </xf>
    <xf numFmtId="0" fontId="46" fillId="0" borderId="90" xfId="13" applyFont="1" applyFill="1" applyBorder="1" applyAlignment="1">
      <alignment horizontal="justify" vertical="center" wrapText="1"/>
    </xf>
    <xf numFmtId="0" fontId="35" fillId="0" borderId="96" xfId="12" applyFont="1" applyFill="1" applyBorder="1"/>
    <xf numFmtId="0" fontId="35" fillId="0" borderId="0" xfId="12" applyFont="1" applyFill="1" applyBorder="1"/>
    <xf numFmtId="0" fontId="35" fillId="0" borderId="97" xfId="12" applyFont="1" applyFill="1" applyBorder="1"/>
    <xf numFmtId="0" fontId="2" fillId="0" borderId="0" xfId="3" applyNumberFormat="1" applyFont="1" applyAlignment="1">
      <alignment wrapText="1"/>
    </xf>
    <xf numFmtId="0" fontId="50" fillId="0" borderId="13" xfId="13" applyFont="1" applyBorder="1" applyAlignment="1">
      <alignment horizontal="justify" vertical="center" wrapText="1"/>
    </xf>
    <xf numFmtId="0" fontId="56" fillId="0" borderId="0" xfId="3" applyNumberFormat="1" applyFont="1" applyAlignment="1">
      <alignment wrapText="1"/>
    </xf>
    <xf numFmtId="0" fontId="9" fillId="0" borderId="102" xfId="13" applyFont="1" applyBorder="1" applyAlignment="1">
      <alignment horizontal="justify" vertical="center" wrapText="1"/>
    </xf>
    <xf numFmtId="0" fontId="27" fillId="0" borderId="101" xfId="13" applyFont="1" applyBorder="1" applyAlignment="1">
      <alignment horizontal="left" vertical="top"/>
    </xf>
    <xf numFmtId="0" fontId="46" fillId="0" borderId="89" xfId="13" applyFont="1" applyFill="1" applyBorder="1" applyAlignment="1">
      <alignment horizontal="justify" vertical="center" wrapText="1"/>
    </xf>
    <xf numFmtId="0" fontId="51" fillId="0" borderId="89" xfId="12" applyFont="1" applyFill="1" applyBorder="1" applyAlignment="1">
      <alignment horizontal="center" vertical="center" wrapText="1"/>
    </xf>
    <xf numFmtId="0" fontId="33" fillId="0" borderId="104" xfId="12" applyFont="1" applyFill="1" applyBorder="1" applyAlignment="1">
      <alignment horizontal="center" vertical="center" wrapText="1"/>
    </xf>
    <xf numFmtId="0" fontId="58" fillId="0" borderId="0" xfId="3" applyFont="1" applyAlignment="1">
      <alignment vertical="center" wrapText="1"/>
    </xf>
    <xf numFmtId="0" fontId="49" fillId="0" borderId="0" xfId="3" applyFont="1" applyAlignment="1">
      <alignment vertical="center" wrapText="1"/>
    </xf>
    <xf numFmtId="0" fontId="49" fillId="0" borderId="13" xfId="3" applyFont="1" applyBorder="1" applyAlignment="1">
      <alignment vertical="center" wrapText="1"/>
    </xf>
    <xf numFmtId="0" fontId="49" fillId="0" borderId="89" xfId="3" applyFont="1" applyBorder="1" applyAlignment="1">
      <alignment vertical="center" wrapText="1"/>
    </xf>
    <xf numFmtId="0" fontId="47" fillId="0" borderId="13" xfId="13" applyFont="1" applyFill="1" applyBorder="1" applyAlignment="1">
      <alignment horizontal="left" vertical="top"/>
    </xf>
    <xf numFmtId="0" fontId="55" fillId="0" borderId="13" xfId="13" applyFont="1" applyBorder="1" applyAlignment="1">
      <alignment horizontal="justify" vertical="center" wrapText="1"/>
    </xf>
    <xf numFmtId="0" fontId="35" fillId="0" borderId="105" xfId="12" applyFont="1" applyFill="1" applyBorder="1"/>
    <xf numFmtId="0" fontId="35" fillId="0" borderId="90" xfId="12" applyFont="1" applyFill="1" applyBorder="1"/>
    <xf numFmtId="0" fontId="35" fillId="0" borderId="95" xfId="12" applyFont="1" applyFill="1" applyBorder="1"/>
    <xf numFmtId="49" fontId="5" fillId="4" borderId="0" xfId="3" applyNumberFormat="1" applyFont="1" applyFill="1" applyBorder="1" applyAlignment="1">
      <alignment horizontal="left"/>
    </xf>
    <xf numFmtId="49" fontId="6" fillId="4" borderId="0" xfId="3" applyNumberFormat="1" applyFont="1" applyFill="1" applyBorder="1" applyAlignment="1">
      <alignment horizontal="left"/>
    </xf>
    <xf numFmtId="0" fontId="5" fillId="4" borderId="0" xfId="3" applyFont="1" applyFill="1" applyBorder="1"/>
    <xf numFmtId="0" fontId="27" fillId="0" borderId="0" xfId="13" applyFont="1" applyBorder="1" applyAlignment="1">
      <alignment horizontal="center" vertical="center" wrapText="1"/>
    </xf>
    <xf numFmtId="9" fontId="5" fillId="4" borderId="0" xfId="3" applyNumberFormat="1" applyFont="1" applyFill="1" applyBorder="1"/>
    <xf numFmtId="49" fontId="5" fillId="0" borderId="0" xfId="3" applyNumberFormat="1" applyFont="1" applyFill="1" applyBorder="1" applyAlignment="1">
      <alignment horizontal="left" vertical="center" wrapText="1"/>
    </xf>
    <xf numFmtId="0" fontId="31" fillId="4" borderId="0" xfId="3" applyFont="1" applyFill="1" applyBorder="1" applyAlignment="1">
      <alignment wrapText="1"/>
    </xf>
    <xf numFmtId="49" fontId="5" fillId="6" borderId="0" xfId="3" applyNumberFormat="1" applyFont="1" applyFill="1" applyBorder="1" applyAlignment="1">
      <alignment horizontal="left" vertical="center" wrapText="1"/>
    </xf>
    <xf numFmtId="0" fontId="31" fillId="2" borderId="0" xfId="3" applyFont="1" applyFill="1" applyBorder="1" applyAlignment="1">
      <alignment wrapText="1"/>
    </xf>
    <xf numFmtId="49" fontId="5" fillId="2" borderId="0" xfId="3" applyNumberFormat="1" applyFont="1" applyFill="1" applyBorder="1" applyAlignment="1">
      <alignment horizontal="left"/>
    </xf>
    <xf numFmtId="0" fontId="35" fillId="0" borderId="110" xfId="12" applyFont="1" applyFill="1" applyBorder="1"/>
    <xf numFmtId="0" fontId="35" fillId="0" borderId="111" xfId="12" applyFont="1" applyFill="1" applyBorder="1"/>
    <xf numFmtId="0" fontId="35" fillId="0" borderId="111" xfId="12" applyFont="1" applyFill="1" applyBorder="1" applyAlignment="1">
      <alignment vertical="top" wrapText="1"/>
    </xf>
    <xf numFmtId="0" fontId="35" fillId="0" borderId="112" xfId="12" applyFont="1" applyFill="1" applyBorder="1"/>
    <xf numFmtId="0" fontId="62" fillId="0" borderId="89" xfId="13" applyFont="1" applyBorder="1" applyAlignment="1">
      <alignment horizontal="justify" vertical="center" wrapText="1"/>
    </xf>
    <xf numFmtId="0" fontId="2" fillId="0" borderId="13" xfId="3" applyFont="1" applyFill="1" applyBorder="1" applyAlignment="1">
      <alignment wrapText="1"/>
    </xf>
    <xf numFmtId="0" fontId="2" fillId="0" borderId="13" xfId="13" applyFont="1" applyBorder="1" applyAlignment="1">
      <alignment horizontal="justify" vertical="center" wrapText="1"/>
    </xf>
    <xf numFmtId="0" fontId="49" fillId="0" borderId="13" xfId="3" applyFont="1" applyBorder="1" applyAlignment="1">
      <alignment wrapText="1"/>
    </xf>
    <xf numFmtId="0" fontId="49" fillId="0" borderId="13" xfId="3" applyFont="1" applyBorder="1" applyAlignment="1">
      <alignment horizontal="justify" vertical="center" wrapText="1"/>
    </xf>
    <xf numFmtId="0" fontId="49" fillId="0" borderId="13" xfId="13" applyFont="1" applyBorder="1" applyAlignment="1">
      <alignment horizontal="justify" vertical="center" wrapText="1"/>
    </xf>
    <xf numFmtId="0" fontId="48" fillId="0" borderId="101" xfId="13" applyFont="1" applyFill="1" applyBorder="1" applyAlignment="1">
      <alignment vertical="top"/>
    </xf>
    <xf numFmtId="0" fontId="52" fillId="0" borderId="89" xfId="13" applyFont="1" applyFill="1" applyBorder="1" applyAlignment="1">
      <alignment horizontal="justify" vertical="center" wrapText="1"/>
    </xf>
    <xf numFmtId="0" fontId="53" fillId="0" borderId="89" xfId="12" applyFont="1" applyFill="1" applyBorder="1" applyAlignment="1">
      <alignment horizontal="center" vertical="center" wrapText="1"/>
    </xf>
    <xf numFmtId="0" fontId="54" fillId="0" borderId="104" xfId="12" applyFont="1" applyFill="1" applyBorder="1" applyAlignment="1">
      <alignment horizontal="center" vertical="center" wrapText="1"/>
    </xf>
    <xf numFmtId="0" fontId="62" fillId="0" borderId="13" xfId="13" applyFont="1" applyBorder="1" applyAlignment="1">
      <alignment horizontal="justify" vertical="center" wrapText="1"/>
    </xf>
    <xf numFmtId="0" fontId="60" fillId="0" borderId="13" xfId="13" applyFont="1" applyBorder="1" applyAlignment="1">
      <alignment horizontal="justify" vertical="center" wrapText="1"/>
    </xf>
    <xf numFmtId="0" fontId="2" fillId="0" borderId="0" xfId="3" applyFont="1" applyFill="1" applyAlignment="1">
      <alignment wrapText="1"/>
    </xf>
    <xf numFmtId="0" fontId="75" fillId="0" borderId="89" xfId="13" applyFont="1" applyBorder="1" applyAlignment="1">
      <alignment horizontal="justify" vertical="center" wrapText="1"/>
    </xf>
    <xf numFmtId="0" fontId="47" fillId="0" borderId="13" xfId="13" applyFont="1" applyFill="1" applyBorder="1" applyAlignment="1">
      <alignment horizontal="left" vertical="top" indent="3"/>
    </xf>
    <xf numFmtId="0" fontId="75" fillId="0" borderId="0" xfId="3" applyFont="1" applyAlignment="1">
      <alignment vertical="center" wrapText="1"/>
    </xf>
    <xf numFmtId="0" fontId="55" fillId="0" borderId="0" xfId="3" applyFont="1" applyAlignment="1">
      <alignment vertical="center" wrapText="1"/>
    </xf>
    <xf numFmtId="0" fontId="55" fillId="0" borderId="89" xfId="3" applyFont="1" applyBorder="1" applyAlignment="1">
      <alignment vertical="center" wrapText="1"/>
    </xf>
    <xf numFmtId="0" fontId="55" fillId="0" borderId="89" xfId="13" applyFont="1" applyFill="1" applyBorder="1" applyAlignment="1">
      <alignment horizontal="justify" vertical="center" wrapText="1"/>
    </xf>
    <xf numFmtId="0" fontId="58" fillId="0" borderId="89" xfId="13" applyFont="1" applyFill="1" applyBorder="1" applyAlignment="1">
      <alignment horizontal="justify" vertical="center" wrapText="1"/>
    </xf>
    <xf numFmtId="0" fontId="51" fillId="8" borderId="89" xfId="12" applyFont="1" applyFill="1" applyBorder="1" applyAlignment="1">
      <alignment horizontal="center" vertical="center" wrapText="1"/>
    </xf>
    <xf numFmtId="0" fontId="51" fillId="2" borderId="89" xfId="12" applyFont="1" applyFill="1" applyBorder="1" applyAlignment="1">
      <alignment horizontal="center" vertical="center" wrapText="1"/>
    </xf>
    <xf numFmtId="0" fontId="48" fillId="0" borderId="96" xfId="13" applyFont="1" applyBorder="1" applyAlignment="1">
      <alignment vertical="top"/>
    </xf>
    <xf numFmtId="0" fontId="55" fillId="0" borderId="102" xfId="13" applyFont="1" applyBorder="1" applyAlignment="1">
      <alignment horizontal="justify" vertical="center" wrapText="1"/>
    </xf>
    <xf numFmtId="166" fontId="13" fillId="0" borderId="23" xfId="0" applyNumberFormat="1" applyFont="1" applyBorder="1" applyAlignment="1">
      <alignment horizontal="center"/>
    </xf>
    <xf numFmtId="166" fontId="13" fillId="0" borderId="24" xfId="0" applyNumberFormat="1" applyFont="1" applyBorder="1" applyAlignment="1">
      <alignment horizontal="center"/>
    </xf>
    <xf numFmtId="0" fontId="6" fillId="4" borderId="71" xfId="1" applyFont="1" applyFill="1" applyBorder="1" applyAlignment="1">
      <alignment horizontal="center" vertical="top" wrapText="1"/>
    </xf>
    <xf numFmtId="0" fontId="6" fillId="4" borderId="72" xfId="1" applyFont="1" applyFill="1" applyBorder="1" applyAlignment="1">
      <alignment horizontal="center" vertical="top" wrapText="1"/>
    </xf>
    <xf numFmtId="0" fontId="6" fillId="4" borderId="80" xfId="1" applyFont="1" applyFill="1" applyBorder="1" applyAlignment="1">
      <alignment horizontal="center" vertical="top" wrapText="1"/>
    </xf>
    <xf numFmtId="0" fontId="6" fillId="4" borderId="81" xfId="1" applyFont="1" applyFill="1" applyBorder="1" applyAlignment="1">
      <alignment horizontal="center" vertical="top" wrapText="1"/>
    </xf>
    <xf numFmtId="0" fontId="6" fillId="4" borderId="82" xfId="1" applyFont="1" applyFill="1" applyBorder="1" applyAlignment="1">
      <alignment horizontal="center" vertical="top" wrapText="1"/>
    </xf>
    <xf numFmtId="0" fontId="47" fillId="0" borderId="86" xfId="13" applyFont="1" applyBorder="1" applyAlignment="1">
      <alignment horizontal="left" vertical="top" wrapText="1" indent="3"/>
    </xf>
    <xf numFmtId="0" fontId="47" fillId="0" borderId="89" xfId="13" applyFont="1" applyBorder="1" applyAlignment="1">
      <alignment horizontal="left" vertical="top" wrapText="1" indent="3"/>
    </xf>
    <xf numFmtId="0" fontId="47" fillId="0" borderId="104" xfId="13" applyFont="1" applyBorder="1" applyAlignment="1">
      <alignment horizontal="left" vertical="top" wrapText="1" indent="3"/>
    </xf>
    <xf numFmtId="0" fontId="38" fillId="4" borderId="0" xfId="12" applyFont="1" applyFill="1" applyAlignment="1">
      <alignment horizontal="center"/>
    </xf>
    <xf numFmtId="0" fontId="35" fillId="0" borderId="0" xfId="12" applyFont="1" applyFill="1" applyAlignment="1">
      <alignment horizontal="justify" vertical="top" wrapText="1"/>
    </xf>
    <xf numFmtId="0" fontId="27" fillId="0" borderId="86" xfId="13" applyFont="1" applyBorder="1" applyAlignment="1">
      <alignment horizontal="left" vertical="top" wrapText="1" indent="1"/>
    </xf>
    <xf numFmtId="0" fontId="27" fillId="0" borderId="89" xfId="13" applyFont="1" applyBorder="1" applyAlignment="1">
      <alignment horizontal="left" vertical="top" wrapText="1" indent="1"/>
    </xf>
    <xf numFmtId="0" fontId="27" fillId="0" borderId="104" xfId="13" applyFont="1" applyBorder="1" applyAlignment="1">
      <alignment horizontal="left" vertical="top" wrapText="1" indent="1"/>
    </xf>
    <xf numFmtId="0" fontId="47" fillId="0" borderId="89" xfId="13" applyFont="1" applyBorder="1" applyAlignment="1">
      <alignment horizontal="left" vertical="top" indent="3"/>
    </xf>
    <xf numFmtId="0" fontId="47" fillId="0" borderId="104" xfId="13" applyFont="1" applyBorder="1" applyAlignment="1">
      <alignment horizontal="left" vertical="top" indent="3"/>
    </xf>
    <xf numFmtId="0" fontId="47" fillId="0" borderId="86" xfId="13" applyFont="1" applyBorder="1" applyAlignment="1">
      <alignment horizontal="left" vertical="top" wrapText="1"/>
    </xf>
    <xf numFmtId="0" fontId="47" fillId="0" borderId="89" xfId="13" applyFont="1" applyBorder="1" applyAlignment="1">
      <alignment horizontal="left" vertical="top" wrapText="1"/>
    </xf>
    <xf numFmtId="0" fontId="47" fillId="0" borderId="104" xfId="13" applyFont="1" applyBorder="1" applyAlignment="1">
      <alignment horizontal="left" vertical="top" wrapText="1"/>
    </xf>
    <xf numFmtId="0" fontId="27" fillId="0" borderId="86" xfId="13" applyFont="1" applyBorder="1" applyAlignment="1">
      <alignment horizontal="left" vertical="top" wrapText="1"/>
    </xf>
    <xf numFmtId="0" fontId="27" fillId="0" borderId="89" xfId="13" applyFont="1" applyBorder="1" applyAlignment="1">
      <alignment horizontal="left" vertical="top" wrapText="1"/>
    </xf>
    <xf numFmtId="0" fontId="27" fillId="0" borderId="104" xfId="13" applyFont="1" applyBorder="1" applyAlignment="1">
      <alignment horizontal="left" vertical="top" wrapText="1"/>
    </xf>
    <xf numFmtId="0" fontId="47" fillId="0" borderId="86" xfId="13" applyFont="1" applyBorder="1" applyAlignment="1">
      <alignment horizontal="justify" vertical="top" wrapText="1"/>
    </xf>
    <xf numFmtId="0" fontId="47" fillId="0" borderId="89" xfId="13" applyFont="1" applyBorder="1" applyAlignment="1">
      <alignment horizontal="justify" vertical="top"/>
    </xf>
    <xf numFmtId="0" fontId="47" fillId="0" borderId="104" xfId="13" applyFont="1" applyBorder="1" applyAlignment="1">
      <alignment horizontal="justify" vertical="top"/>
    </xf>
    <xf numFmtId="0" fontId="35" fillId="0" borderId="0" xfId="12" applyFont="1" applyAlignment="1">
      <alignment horizontal="justify" vertical="top" wrapText="1"/>
    </xf>
    <xf numFmtId="0" fontId="47" fillId="0" borderId="86" xfId="13" applyFont="1" applyBorder="1" applyAlignment="1">
      <alignment horizontal="justify" vertical="top"/>
    </xf>
    <xf numFmtId="0" fontId="17" fillId="0" borderId="0" xfId="13" applyFont="1" applyAlignment="1">
      <alignment horizontal="left" vertical="center" wrapText="1"/>
    </xf>
    <xf numFmtId="0" fontId="49" fillId="3" borderId="13" xfId="13" applyFont="1" applyFill="1" applyBorder="1" applyAlignment="1">
      <alignment vertical="top" wrapText="1"/>
    </xf>
    <xf numFmtId="0" fontId="9" fillId="3" borderId="13" xfId="13" applyFont="1" applyFill="1" applyBorder="1" applyAlignment="1">
      <alignment vertical="top" wrapText="1"/>
    </xf>
  </cellXfs>
  <cellStyles count="14">
    <cellStyle name="Hivatkozás 2" xfId="4" xr:uid="{55A40F7B-B301-4EBB-AAA3-5A1ECFF3850E}"/>
    <cellStyle name="Normál" xfId="0" builtinId="0"/>
    <cellStyle name="Normál 14 3" xfId="13" xr:uid="{4F17A477-E5D0-486A-B0F8-BE4C173DF1AB}"/>
    <cellStyle name="Normál 2" xfId="3" xr:uid="{DEF6C90A-3B84-4757-8074-18EE9907EA48}"/>
    <cellStyle name="Normál 2 2" xfId="6" xr:uid="{9EBB025A-FCD7-486B-929E-C3A61C059E21}"/>
    <cellStyle name="Normál 2 3" xfId="12" xr:uid="{660B2D89-677E-4183-9382-F1C3F4C05FCD}"/>
    <cellStyle name="Normál 2 4" xfId="9" xr:uid="{FBDA3B12-0705-4B65-A126-15E4E3AB3711}"/>
    <cellStyle name="Normál 3" xfId="2" xr:uid="{00000000-0005-0000-0000-000001000000}"/>
    <cellStyle name="Normál_A.I.20" xfId="5" xr:uid="{15E7147D-79F5-4596-9328-A2CB970D0752}"/>
    <cellStyle name="Normál_Dunacargo - forgalmi - A 2004-2005-05-25" xfId="10" xr:uid="{A8D77A30-8CF8-4CD3-97C2-29C5EA0D74D7}"/>
    <cellStyle name="Normál_kérdőív 1.1,1.2" xfId="8" xr:uid="{D7982750-AFB6-4A88-9137-902ABDDBFA77}"/>
    <cellStyle name="Normál_Leltár összesítők" xfId="7" xr:uid="{776CE80C-EFD6-48F8-9E07-096BB60CE609}"/>
    <cellStyle name="Normál_Munka1" xfId="11" xr:uid="{A6FBF0C6-2063-43B9-8AE8-436DCAB877CF}"/>
    <cellStyle name="Normál_Szabályozottság tesztelés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drawing1.xml><?xml version="1.0" encoding="utf-8"?>
<xdr:wsDr xmlns:xdr="http://schemas.openxmlformats.org/drawingml/2006/spreadsheetDrawing" xmlns:a="http://schemas.openxmlformats.org/drawingml/2006/main">
  <xdr:oneCellAnchor>
    <xdr:from>
      <xdr:col>2</xdr:col>
      <xdr:colOff>0</xdr:colOff>
      <xdr:row>156</xdr:row>
      <xdr:rowOff>0</xdr:rowOff>
    </xdr:from>
    <xdr:ext cx="304800" cy="307941"/>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2FE9EEEA-3339-4CD3-A65C-82B5FFCBF0EE}"/>
            </a:ext>
          </a:extLst>
        </xdr:cNvPr>
        <xdr:cNvSpPr>
          <a:spLocks noChangeAspect="1" noChangeArrowheads="1"/>
        </xdr:cNvSpPr>
      </xdr:nvSpPr>
      <xdr:spPr bwMode="auto">
        <a:xfrm>
          <a:off x="1371600" y="2823210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176</xdr:row>
      <xdr:rowOff>0</xdr:rowOff>
    </xdr:from>
    <xdr:to>
      <xdr:col>2</xdr:col>
      <xdr:colOff>304800</xdr:colOff>
      <xdr:row>177</xdr:row>
      <xdr:rowOff>98391</xdr:rowOff>
    </xdr:to>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CC7004C0-7C9C-4C22-8E1D-AA612786B222}"/>
            </a:ext>
          </a:extLst>
        </xdr:cNvPr>
        <xdr:cNvSpPr>
          <a:spLocks noChangeAspect="1" noChangeArrowheads="1"/>
        </xdr:cNvSpPr>
      </xdr:nvSpPr>
      <xdr:spPr bwMode="auto">
        <a:xfrm>
          <a:off x="1762125" y="8284845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73</xdr:row>
      <xdr:rowOff>0</xdr:rowOff>
    </xdr:from>
    <xdr:to>
      <xdr:col>2</xdr:col>
      <xdr:colOff>304800</xdr:colOff>
      <xdr:row>73</xdr:row>
      <xdr:rowOff>307941</xdr:rowOff>
    </xdr:to>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FD2F95FF-6AC3-4AF8-931A-C4BC56D03C88}"/>
            </a:ext>
          </a:extLst>
        </xdr:cNvPr>
        <xdr:cNvSpPr>
          <a:spLocks noChangeAspect="1" noChangeArrowheads="1"/>
        </xdr:cNvSpPr>
      </xdr:nvSpPr>
      <xdr:spPr bwMode="auto">
        <a:xfrm>
          <a:off x="1762125" y="3000375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8EEF-64F5-470A-960E-E65414F3E75E}">
  <sheetPr>
    <pageSetUpPr fitToPage="1"/>
  </sheetPr>
  <dimension ref="A1:K50"/>
  <sheetViews>
    <sheetView showGridLines="0" tabSelected="1" workbookViewId="0"/>
  </sheetViews>
  <sheetFormatPr defaultColWidth="9" defaultRowHeight="16.5" customHeight="1" x14ac:dyDescent="0.3"/>
  <cols>
    <col min="1" max="1" width="11" style="154" customWidth="1"/>
    <col min="2" max="2" width="70" style="185" customWidth="1"/>
    <col min="3" max="6" width="13.5" style="154" customWidth="1"/>
    <col min="7" max="8" width="9" style="154" customWidth="1"/>
    <col min="9" max="9" width="11.5" style="154" bestFit="1" customWidth="1"/>
    <col min="10" max="29" width="9" style="154" customWidth="1"/>
    <col min="30" max="16384" width="9" style="154"/>
  </cols>
  <sheetData>
    <row r="1" spans="1:11" ht="18.75" x14ac:dyDescent="0.3">
      <c r="A1" s="151" t="s">
        <v>310</v>
      </c>
      <c r="B1" s="152" t="s">
        <v>311</v>
      </c>
      <c r="C1" s="153"/>
      <c r="D1" s="153"/>
      <c r="E1" s="153"/>
      <c r="F1" s="153"/>
    </row>
    <row r="2" spans="1:11" ht="18.75" x14ac:dyDescent="0.3">
      <c r="A2" s="153"/>
      <c r="B2" s="155"/>
      <c r="C2" s="153"/>
      <c r="D2" s="153"/>
      <c r="E2" s="153"/>
      <c r="F2" s="153"/>
    </row>
    <row r="3" spans="1:11" ht="18.75" x14ac:dyDescent="0.3">
      <c r="A3" s="151" t="s">
        <v>1289</v>
      </c>
      <c r="B3" s="153"/>
      <c r="C3" s="156" t="s">
        <v>312</v>
      </c>
      <c r="D3" s="157" t="str">
        <f>IF(Alapa!F12=0,"",Alapa!F12)</f>
        <v/>
      </c>
      <c r="E3" s="153"/>
      <c r="F3" s="153"/>
      <c r="H3" s="93" t="s">
        <v>279</v>
      </c>
      <c r="I3" s="154" t="s">
        <v>313</v>
      </c>
    </row>
    <row r="4" spans="1:11" ht="16.5" customHeight="1" x14ac:dyDescent="0.3">
      <c r="A4" s="158" t="s">
        <v>314</v>
      </c>
      <c r="B4" s="159">
        <f>Alapa!C17</f>
        <v>0</v>
      </c>
      <c r="C4" s="160" t="s">
        <v>315</v>
      </c>
      <c r="D4" s="160" t="s">
        <v>316</v>
      </c>
      <c r="E4" s="161"/>
      <c r="F4" s="161"/>
      <c r="H4" s="162">
        <v>1</v>
      </c>
      <c r="I4" s="163" t="str">
        <f>IF(Alapa!F2=0,"",Alapa!F2)</f>
        <v/>
      </c>
      <c r="J4" s="163" t="str">
        <f>IF(Alapa!G2=0,"",Alapa!G2)</f>
        <v/>
      </c>
      <c r="K4" s="163" t="str">
        <f>IF(Alapa!H2=0,"",Alapa!H2)</f>
        <v/>
      </c>
    </row>
    <row r="5" spans="1:11" ht="16.5" customHeight="1" x14ac:dyDescent="0.3">
      <c r="A5" s="158" t="s">
        <v>317</v>
      </c>
      <c r="B5" s="164">
        <f>Alapa!C15</f>
        <v>0</v>
      </c>
      <c r="C5" s="165">
        <f>Alapa!P95</f>
        <v>0</v>
      </c>
      <c r="D5" s="165">
        <f>Alapa!Q95</f>
        <v>0</v>
      </c>
      <c r="E5" s="166" t="s">
        <v>318</v>
      </c>
      <c r="F5" s="161"/>
      <c r="I5" s="163" t="str">
        <f>IF(Alapa!F3=0,"",Alapa!F3)</f>
        <v/>
      </c>
      <c r="J5" s="163" t="str">
        <f>IF(Alapa!G3=0,"",Alapa!G3)</f>
        <v/>
      </c>
      <c r="K5" s="163" t="str">
        <f>IF(Alapa!H3=0,"",Alapa!H3)</f>
        <v/>
      </c>
    </row>
    <row r="6" spans="1:11" ht="16.5" customHeight="1" x14ac:dyDescent="0.3">
      <c r="A6" s="158" t="s">
        <v>279</v>
      </c>
      <c r="B6" s="159" t="str">
        <f>IFERROR(VLOOKUP(H4,Alapa!$G$2:$H$22,2,FALSE),"")</f>
        <v/>
      </c>
      <c r="C6" s="501">
        <f>Alapa!R95</f>
        <v>0</v>
      </c>
      <c r="D6" s="502"/>
      <c r="E6" s="110" t="s">
        <v>319</v>
      </c>
      <c r="F6" s="161"/>
      <c r="I6" s="163" t="str">
        <f>IF(Alapa!F4=0,"",Alapa!F4)</f>
        <v/>
      </c>
      <c r="J6" s="163" t="str">
        <f>IF(Alapa!G4=0,"",Alapa!G4)</f>
        <v/>
      </c>
      <c r="K6" s="163" t="str">
        <f>IF(Alapa!H4=0,"",Alapa!H4)</f>
        <v/>
      </c>
    </row>
    <row r="7" spans="1:11" ht="16.5" customHeight="1" x14ac:dyDescent="0.3">
      <c r="A7" s="167" t="s">
        <v>320</v>
      </c>
      <c r="B7" s="159" t="str">
        <f>IF(Alapa!O2=0,"",Alapa!O2)</f>
        <v/>
      </c>
      <c r="C7" s="165">
        <f>C5*C6%</f>
        <v>0</v>
      </c>
      <c r="D7" s="165">
        <f>D5*C6%</f>
        <v>0</v>
      </c>
      <c r="E7" s="166" t="s">
        <v>321</v>
      </c>
      <c r="F7" s="161"/>
    </row>
    <row r="8" spans="1:11" ht="16.5" customHeight="1" x14ac:dyDescent="0.3">
      <c r="A8" s="158" t="s">
        <v>322</v>
      </c>
      <c r="B8" s="168"/>
      <c r="C8" s="418" t="s">
        <v>570</v>
      </c>
      <c r="D8" s="418" t="s">
        <v>570</v>
      </c>
      <c r="E8" s="166" t="s">
        <v>323</v>
      </c>
      <c r="F8" s="161"/>
    </row>
    <row r="9" spans="1:11" ht="16.5" customHeight="1" x14ac:dyDescent="0.3">
      <c r="A9" s="158" t="s">
        <v>278</v>
      </c>
      <c r="B9" s="159" t="str">
        <f>IF(Alapa!N2=0,"",Alapa!N2)</f>
        <v/>
      </c>
      <c r="C9" s="165">
        <f>Alapa!S95</f>
        <v>0</v>
      </c>
      <c r="D9" s="165">
        <f>Alapa!T95</f>
        <v>0</v>
      </c>
      <c r="E9" s="166" t="s">
        <v>324</v>
      </c>
      <c r="F9" s="161"/>
    </row>
    <row r="10" spans="1:11" x14ac:dyDescent="0.3">
      <c r="A10" s="169">
        <f>Alapa!D95</f>
        <v>0</v>
      </c>
      <c r="B10" s="107" t="s">
        <v>325</v>
      </c>
      <c r="C10" s="161"/>
      <c r="D10" s="161"/>
      <c r="E10" s="161"/>
      <c r="F10" s="161"/>
    </row>
    <row r="11" spans="1:11" x14ac:dyDescent="0.3">
      <c r="A11" s="169">
        <f>Alapa!E95</f>
        <v>0</v>
      </c>
      <c r="B11" s="107" t="s">
        <v>1510</v>
      </c>
      <c r="C11" s="161"/>
      <c r="D11" s="161"/>
      <c r="E11" s="170"/>
      <c r="F11" s="161"/>
    </row>
    <row r="12" spans="1:11" x14ac:dyDescent="0.3">
      <c r="A12" s="171">
        <f>Alapa!F95</f>
        <v>0</v>
      </c>
      <c r="B12" s="172" t="s">
        <v>326</v>
      </c>
      <c r="C12" s="161"/>
      <c r="D12" s="161"/>
      <c r="E12" s="170"/>
      <c r="F12" s="161"/>
    </row>
    <row r="13" spans="1:11" ht="16.5" customHeight="1" x14ac:dyDescent="0.3">
      <c r="A13" s="173" t="s">
        <v>277</v>
      </c>
      <c r="B13" s="174" t="s">
        <v>327</v>
      </c>
      <c r="C13" s="161"/>
      <c r="D13" s="161"/>
      <c r="E13" s="166"/>
      <c r="F13" s="161"/>
    </row>
    <row r="14" spans="1:11" ht="16.5" customHeight="1" x14ac:dyDescent="0.3">
      <c r="A14" s="173" t="s">
        <v>328</v>
      </c>
      <c r="B14" s="174" t="s">
        <v>327</v>
      </c>
      <c r="C14" s="161"/>
      <c r="D14" s="161"/>
      <c r="E14" s="166"/>
      <c r="F14" s="161"/>
    </row>
    <row r="15" spans="1:11" ht="16.5" customHeight="1" x14ac:dyDescent="0.3">
      <c r="A15" s="173" t="s">
        <v>329</v>
      </c>
      <c r="B15" s="174" t="s">
        <v>327</v>
      </c>
      <c r="C15" s="161"/>
      <c r="D15" s="161"/>
      <c r="E15" s="161"/>
      <c r="F15" s="161"/>
    </row>
    <row r="16" spans="1:11" ht="16.5" customHeight="1" x14ac:dyDescent="0.3">
      <c r="A16" s="175" t="s">
        <v>2</v>
      </c>
      <c r="B16" s="176"/>
      <c r="C16" s="161"/>
      <c r="D16" s="161"/>
      <c r="E16" s="161"/>
      <c r="F16" s="161"/>
    </row>
    <row r="17" spans="1:6" x14ac:dyDescent="0.3">
      <c r="A17" s="177"/>
      <c r="B17" s="178"/>
      <c r="C17" s="161"/>
      <c r="D17" s="161"/>
      <c r="E17" s="161"/>
      <c r="F17" s="161"/>
    </row>
    <row r="18" spans="1:6" ht="16.5" customHeight="1" x14ac:dyDescent="0.3">
      <c r="A18" s="179" t="s">
        <v>330</v>
      </c>
      <c r="B18" s="180"/>
      <c r="C18" s="161"/>
      <c r="D18" s="161"/>
      <c r="E18" s="161"/>
      <c r="F18" s="161"/>
    </row>
    <row r="19" spans="1:6" x14ac:dyDescent="0.3">
      <c r="A19" s="177"/>
      <c r="B19" s="178"/>
      <c r="C19" s="161"/>
      <c r="D19" s="161"/>
      <c r="E19" s="161"/>
      <c r="F19" s="161"/>
    </row>
    <row r="20" spans="1:6" ht="16.5" customHeight="1" x14ac:dyDescent="0.3">
      <c r="A20" s="181">
        <f>Alapa!U95</f>
        <v>0</v>
      </c>
      <c r="B20" s="182"/>
      <c r="C20" s="161"/>
      <c r="D20" s="161"/>
      <c r="E20" s="161"/>
      <c r="F20" s="161"/>
    </row>
    <row r="21" spans="1:6" x14ac:dyDescent="0.3">
      <c r="A21" s="183"/>
      <c r="B21" s="184"/>
      <c r="C21" s="183"/>
      <c r="D21" s="183"/>
      <c r="E21" s="183"/>
      <c r="F21" s="183"/>
    </row>
    <row r="22" spans="1:6" ht="16.5" customHeight="1" x14ac:dyDescent="0.3">
      <c r="A22" s="183"/>
      <c r="B22" s="184"/>
      <c r="C22" s="183"/>
      <c r="D22" s="183"/>
      <c r="E22" s="183"/>
      <c r="F22" s="183"/>
    </row>
    <row r="23" spans="1:6" x14ac:dyDescent="0.3">
      <c r="A23" s="183"/>
      <c r="B23" s="184"/>
      <c r="C23" s="183"/>
      <c r="D23" s="183"/>
      <c r="E23" s="183"/>
      <c r="F23" s="183"/>
    </row>
    <row r="24" spans="1:6" ht="16.5" customHeight="1" x14ac:dyDescent="0.3">
      <c r="A24" s="183"/>
      <c r="B24" s="184"/>
      <c r="C24" s="183"/>
      <c r="D24" s="183"/>
      <c r="E24" s="183"/>
      <c r="F24" s="183"/>
    </row>
    <row r="25" spans="1:6" ht="16.5" customHeight="1" x14ac:dyDescent="0.3">
      <c r="A25" s="183"/>
      <c r="B25" s="184"/>
      <c r="C25" s="183"/>
      <c r="D25" s="183"/>
      <c r="E25" s="183"/>
      <c r="F25" s="183"/>
    </row>
    <row r="26" spans="1:6" ht="16.5" customHeight="1" x14ac:dyDescent="0.3">
      <c r="A26" s="183"/>
      <c r="B26" s="184"/>
      <c r="C26" s="183"/>
      <c r="D26" s="183"/>
      <c r="E26" s="183"/>
      <c r="F26" s="183"/>
    </row>
    <row r="27" spans="1:6" ht="16.5" customHeight="1" x14ac:dyDescent="0.3">
      <c r="A27" s="183"/>
      <c r="B27" s="184"/>
      <c r="C27" s="183"/>
      <c r="D27" s="183"/>
      <c r="E27" s="183"/>
      <c r="F27" s="183"/>
    </row>
    <row r="28" spans="1:6" ht="16.5" customHeight="1" x14ac:dyDescent="0.3">
      <c r="A28" s="183"/>
      <c r="B28" s="184"/>
      <c r="C28" s="183"/>
      <c r="D28" s="183"/>
      <c r="E28" s="183"/>
      <c r="F28" s="183"/>
    </row>
    <row r="29" spans="1:6" ht="16.5" customHeight="1" x14ac:dyDescent="0.3">
      <c r="A29" s="183"/>
      <c r="B29" s="184"/>
      <c r="C29" s="183"/>
      <c r="D29" s="183"/>
      <c r="E29" s="183"/>
      <c r="F29" s="183"/>
    </row>
    <row r="30" spans="1:6" ht="16.5" customHeight="1" x14ac:dyDescent="0.3">
      <c r="A30" s="183"/>
      <c r="B30" s="184"/>
      <c r="C30" s="183"/>
      <c r="D30" s="183"/>
      <c r="E30" s="183"/>
      <c r="F30" s="183"/>
    </row>
    <row r="31" spans="1:6" ht="16.5" customHeight="1" x14ac:dyDescent="0.3">
      <c r="A31" s="183"/>
      <c r="B31" s="184"/>
      <c r="C31" s="183"/>
      <c r="D31" s="183"/>
      <c r="E31" s="183"/>
      <c r="F31" s="183"/>
    </row>
    <row r="32" spans="1:6" ht="16.5" customHeight="1" x14ac:dyDescent="0.3">
      <c r="A32" s="183"/>
      <c r="B32" s="184"/>
      <c r="C32" s="183"/>
      <c r="D32" s="183"/>
      <c r="E32" s="183"/>
      <c r="F32" s="183"/>
    </row>
    <row r="33" spans="1:6" ht="16.5" customHeight="1" x14ac:dyDescent="0.3">
      <c r="A33" s="183"/>
      <c r="B33" s="184"/>
      <c r="C33" s="183"/>
      <c r="D33" s="183"/>
      <c r="E33" s="183"/>
      <c r="F33" s="183"/>
    </row>
    <row r="34" spans="1:6" x14ac:dyDescent="0.3">
      <c r="A34" s="183"/>
      <c r="B34" s="184"/>
      <c r="C34" s="183"/>
      <c r="D34" s="183"/>
      <c r="E34" s="183"/>
      <c r="F34" s="183"/>
    </row>
    <row r="35" spans="1:6" x14ac:dyDescent="0.3">
      <c r="A35" s="183"/>
      <c r="B35" s="184"/>
      <c r="C35" s="183"/>
      <c r="D35" s="183"/>
      <c r="E35" s="183"/>
      <c r="F35" s="183"/>
    </row>
    <row r="36" spans="1:6" x14ac:dyDescent="0.3">
      <c r="A36" s="183"/>
      <c r="B36" s="184"/>
      <c r="C36" s="183"/>
      <c r="D36" s="183"/>
      <c r="E36" s="183"/>
      <c r="F36" s="183"/>
    </row>
    <row r="37" spans="1:6" x14ac:dyDescent="0.3">
      <c r="A37" s="183"/>
      <c r="B37" s="184"/>
      <c r="C37" s="183"/>
      <c r="D37" s="183"/>
      <c r="E37" s="183"/>
      <c r="F37" s="183"/>
    </row>
    <row r="38" spans="1:6" x14ac:dyDescent="0.3">
      <c r="A38" s="183"/>
      <c r="B38" s="184"/>
      <c r="C38" s="183"/>
      <c r="D38" s="183"/>
      <c r="E38" s="183"/>
      <c r="F38" s="183"/>
    </row>
    <row r="39" spans="1:6" x14ac:dyDescent="0.3">
      <c r="A39" s="183"/>
      <c r="B39" s="184"/>
      <c r="C39" s="183"/>
      <c r="D39" s="183"/>
      <c r="E39" s="183"/>
      <c r="F39" s="183"/>
    </row>
    <row r="40" spans="1:6" x14ac:dyDescent="0.3">
      <c r="A40" s="183"/>
      <c r="B40" s="184"/>
      <c r="C40" s="183"/>
      <c r="D40" s="183"/>
      <c r="E40" s="183"/>
      <c r="F40" s="183"/>
    </row>
    <row r="41" spans="1:6" x14ac:dyDescent="0.3">
      <c r="A41" s="183"/>
      <c r="B41" s="184"/>
      <c r="C41" s="183"/>
      <c r="D41" s="183"/>
      <c r="E41" s="183"/>
      <c r="F41" s="183"/>
    </row>
    <row r="42" spans="1:6" x14ac:dyDescent="0.3">
      <c r="A42" s="183"/>
      <c r="B42" s="184"/>
      <c r="C42" s="183"/>
      <c r="D42" s="183"/>
      <c r="E42" s="183"/>
      <c r="F42" s="183"/>
    </row>
    <row r="43" spans="1:6" x14ac:dyDescent="0.3">
      <c r="A43" s="183"/>
      <c r="B43" s="184"/>
      <c r="C43" s="183"/>
      <c r="D43" s="183"/>
      <c r="E43" s="183"/>
      <c r="F43" s="183"/>
    </row>
    <row r="48" spans="1:6" s="93" customFormat="1" x14ac:dyDescent="0.3">
      <c r="C48" s="154"/>
      <c r="D48" s="154"/>
      <c r="E48" s="154"/>
      <c r="F48" s="154"/>
    </row>
    <row r="49" spans="1:6" s="93" customFormat="1" x14ac:dyDescent="0.3">
      <c r="A49" s="154"/>
      <c r="B49" s="154"/>
      <c r="C49" s="154"/>
      <c r="D49" s="154"/>
      <c r="E49" s="154"/>
      <c r="F49" s="154"/>
    </row>
    <row r="50" spans="1:6" s="93" customFormat="1" x14ac:dyDescent="0.3">
      <c r="A50" s="154"/>
      <c r="B50" s="154"/>
      <c r="C50" s="154"/>
      <c r="D50" s="154"/>
      <c r="E50" s="154"/>
      <c r="F50" s="154"/>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4C5D3-F881-47A3-A0C4-2486459F5199}">
  <sheetPr>
    <pageSetUpPr fitToPage="1"/>
  </sheetPr>
  <dimension ref="A1:I57"/>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965</v>
      </c>
      <c r="B1" s="264"/>
      <c r="C1" s="265"/>
      <c r="D1" s="266"/>
      <c r="E1" s="267"/>
      <c r="F1" s="267"/>
      <c r="G1" s="268"/>
    </row>
    <row r="2" spans="1:9" x14ac:dyDescent="0.3">
      <c r="A2" s="268"/>
      <c r="B2" s="264"/>
      <c r="C2" s="270"/>
      <c r="D2" s="271">
        <f>A54</f>
        <v>0</v>
      </c>
      <c r="E2" s="272">
        <f>A56</f>
        <v>0</v>
      </c>
      <c r="F2" s="268"/>
      <c r="G2" s="268"/>
      <c r="H2" s="196" t="s">
        <v>283</v>
      </c>
    </row>
    <row r="3" spans="1:9" x14ac:dyDescent="0.3">
      <c r="A3" s="268"/>
      <c r="B3" s="264"/>
      <c r="C3" s="270"/>
      <c r="D3" s="266"/>
      <c r="E3" s="273"/>
      <c r="F3" s="274"/>
      <c r="G3" s="268"/>
      <c r="H3" s="196"/>
    </row>
    <row r="4" spans="1:9" ht="16.5" customHeight="1" x14ac:dyDescent="0.3">
      <c r="A4" s="511" t="s">
        <v>966</v>
      </c>
      <c r="B4" s="511"/>
      <c r="C4" s="511"/>
      <c r="D4" s="511"/>
      <c r="E4" s="511"/>
      <c r="F4" s="511"/>
      <c r="G4" s="511"/>
      <c r="H4" s="196"/>
    </row>
    <row r="5" spans="1:9" x14ac:dyDescent="0.3">
      <c r="A5" s="275" t="s">
        <v>314</v>
      </c>
      <c r="B5" s="276">
        <f xml:space="preserve"> Alapa!$C$17</f>
        <v>0</v>
      </c>
      <c r="C5" s="277"/>
      <c r="D5" s="278"/>
      <c r="E5" s="205"/>
      <c r="F5" s="205"/>
      <c r="G5" s="279"/>
    </row>
    <row r="6" spans="1:9" x14ac:dyDescent="0.3">
      <c r="A6" s="275" t="s">
        <v>312</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573</v>
      </c>
      <c r="C11" s="285" t="s">
        <v>574</v>
      </c>
      <c r="D11" s="284"/>
      <c r="E11" s="284"/>
      <c r="F11" s="284"/>
      <c r="G11" s="284"/>
    </row>
    <row r="12" spans="1:9" x14ac:dyDescent="0.3">
      <c r="A12" s="268"/>
      <c r="B12" s="264" t="s">
        <v>277</v>
      </c>
      <c r="C12" s="285" t="s">
        <v>967</v>
      </c>
      <c r="D12" s="284"/>
      <c r="E12" s="284"/>
      <c r="F12" s="284"/>
      <c r="G12" s="284"/>
    </row>
    <row r="13" spans="1:9" x14ac:dyDescent="0.3">
      <c r="A13" s="268"/>
      <c r="B13" s="283"/>
      <c r="C13" s="286"/>
      <c r="D13" s="284"/>
      <c r="E13" s="284"/>
      <c r="F13" s="284"/>
      <c r="G13" s="284"/>
    </row>
    <row r="14" spans="1:9" x14ac:dyDescent="0.3">
      <c r="A14" s="268"/>
      <c r="B14" s="264" t="s">
        <v>329</v>
      </c>
      <c r="C14" s="285" t="s">
        <v>576</v>
      </c>
      <c r="D14" s="284"/>
      <c r="E14" s="284"/>
      <c r="F14" s="284"/>
      <c r="G14" s="284"/>
    </row>
    <row r="15" spans="1:9" x14ac:dyDescent="0.3">
      <c r="A15" s="268"/>
      <c r="B15" s="283"/>
      <c r="C15" s="287"/>
      <c r="D15" s="284"/>
      <c r="E15" s="284"/>
      <c r="F15" s="284"/>
      <c r="G15" s="284"/>
    </row>
    <row r="16" spans="1:9" ht="16.5" customHeight="1" x14ac:dyDescent="0.3">
      <c r="A16" s="288" t="s">
        <v>968</v>
      </c>
      <c r="B16" s="268"/>
      <c r="C16" s="289"/>
      <c r="D16" s="284"/>
      <c r="E16" s="284"/>
      <c r="F16" s="284"/>
      <c r="G16" s="284"/>
    </row>
    <row r="17" spans="1:7" ht="16.5" customHeight="1" x14ac:dyDescent="0.3">
      <c r="A17" s="290"/>
      <c r="B17" s="268" t="s">
        <v>969</v>
      </c>
      <c r="C17" s="289"/>
      <c r="D17" s="284"/>
      <c r="E17" s="284"/>
      <c r="F17" s="284"/>
      <c r="G17" s="284"/>
    </row>
    <row r="18" spans="1:7" ht="16.5" customHeight="1" x14ac:dyDescent="0.3">
      <c r="A18" s="290"/>
      <c r="B18" s="371" t="s">
        <v>970</v>
      </c>
      <c r="C18" s="289"/>
      <c r="D18" s="284"/>
      <c r="E18" s="284"/>
      <c r="F18" s="284"/>
      <c r="G18" s="284"/>
    </row>
    <row r="19" spans="1:7" ht="16.5" customHeight="1" x14ac:dyDescent="0.3">
      <c r="A19" s="290"/>
      <c r="B19" s="371" t="s">
        <v>971</v>
      </c>
      <c r="C19" s="289"/>
      <c r="D19" s="284"/>
      <c r="E19" s="284"/>
      <c r="F19" s="284"/>
      <c r="G19" s="284"/>
    </row>
    <row r="20" spans="1:7" x14ac:dyDescent="0.3">
      <c r="A20" s="268"/>
      <c r="B20" s="295"/>
      <c r="C20" s="268"/>
      <c r="D20" s="284"/>
      <c r="E20" s="284"/>
      <c r="F20" s="284"/>
      <c r="G20" s="284"/>
    </row>
    <row r="21" spans="1:7" ht="33" x14ac:dyDescent="0.3">
      <c r="A21" s="296" t="s">
        <v>584</v>
      </c>
      <c r="B21" s="297" t="s">
        <v>585</v>
      </c>
      <c r="C21" s="297" t="s">
        <v>586</v>
      </c>
      <c r="D21" s="297" t="s">
        <v>587</v>
      </c>
      <c r="E21" s="297" t="s">
        <v>588</v>
      </c>
      <c r="F21" s="297" t="s">
        <v>333</v>
      </c>
      <c r="G21" s="299" t="s">
        <v>269</v>
      </c>
    </row>
    <row r="22" spans="1:7" x14ac:dyDescent="0.3">
      <c r="A22" s="300">
        <f>COUNT($A$21:A21)+1</f>
        <v>1</v>
      </c>
      <c r="B22" s="372"/>
      <c r="C22" s="373"/>
      <c r="D22" s="304"/>
      <c r="E22" s="304"/>
      <c r="F22" s="304"/>
      <c r="G22" s="305"/>
    </row>
    <row r="23" spans="1:7" ht="18" x14ac:dyDescent="0.3">
      <c r="A23" s="300">
        <f>COUNT($A$21:A22)+1</f>
        <v>2</v>
      </c>
      <c r="B23" s="529" t="s">
        <v>972</v>
      </c>
      <c r="C23" s="529"/>
      <c r="D23" s="268"/>
      <c r="E23" s="268"/>
      <c r="F23" s="268"/>
      <c r="G23" s="309"/>
    </row>
    <row r="24" spans="1:7" x14ac:dyDescent="0.3">
      <c r="A24" s="300">
        <f>COUNT($A$21:A23)+1</f>
        <v>3</v>
      </c>
      <c r="B24" s="374"/>
      <c r="C24" s="375"/>
      <c r="D24" s="312"/>
      <c r="E24" s="312"/>
      <c r="F24" s="312"/>
      <c r="G24" s="313"/>
    </row>
    <row r="25" spans="1:7" x14ac:dyDescent="0.3">
      <c r="A25" s="300">
        <f>COUNT($A$21:A24)+1</f>
        <v>4</v>
      </c>
      <c r="B25" s="306" t="s">
        <v>973</v>
      </c>
      <c r="C25" s="307"/>
      <c r="D25" s="326"/>
      <c r="E25" s="326"/>
      <c r="F25" s="326"/>
      <c r="G25" s="327"/>
    </row>
    <row r="26" spans="1:7" ht="38.25" x14ac:dyDescent="0.3">
      <c r="A26" s="300">
        <f>COUNT($A$21:A25)+1</f>
        <v>5</v>
      </c>
      <c r="B26" s="376"/>
      <c r="C26" s="315" t="s">
        <v>974</v>
      </c>
      <c r="D26" s="316"/>
      <c r="E26" s="316"/>
      <c r="F26" s="316"/>
      <c r="G26" s="318"/>
    </row>
    <row r="27" spans="1:7" ht="25.5" x14ac:dyDescent="0.3">
      <c r="A27" s="300">
        <f>COUNT($A$21:A26)+1</f>
        <v>6</v>
      </c>
      <c r="B27" s="376"/>
      <c r="C27" s="315" t="s">
        <v>975</v>
      </c>
      <c r="D27" s="316"/>
      <c r="E27" s="316"/>
      <c r="F27" s="316"/>
      <c r="G27" s="318"/>
    </row>
    <row r="28" spans="1:7" ht="76.5" x14ac:dyDescent="0.3">
      <c r="A28" s="300">
        <f>COUNT($A$21:A27)+1</f>
        <v>7</v>
      </c>
      <c r="B28" s="376"/>
      <c r="C28" s="315" t="s">
        <v>976</v>
      </c>
      <c r="D28" s="316"/>
      <c r="E28" s="316"/>
      <c r="F28" s="316"/>
      <c r="G28" s="318"/>
    </row>
    <row r="29" spans="1:7" x14ac:dyDescent="0.3">
      <c r="A29" s="300">
        <f>COUNT($A$21:A28)+1</f>
        <v>8</v>
      </c>
      <c r="B29" s="306" t="s">
        <v>977</v>
      </c>
      <c r="C29" s="307"/>
      <c r="D29" s="326"/>
      <c r="E29" s="326"/>
      <c r="F29" s="326"/>
      <c r="G29" s="327"/>
    </row>
    <row r="30" spans="1:7" ht="38.25" x14ac:dyDescent="0.3">
      <c r="A30" s="300">
        <f>COUNT($A$21:A29)+1</f>
        <v>9</v>
      </c>
      <c r="B30" s="376"/>
      <c r="C30" s="315" t="s">
        <v>978</v>
      </c>
      <c r="D30" s="316"/>
      <c r="E30" s="316"/>
      <c r="F30" s="316"/>
      <c r="G30" s="318"/>
    </row>
    <row r="31" spans="1:7" x14ac:dyDescent="0.3">
      <c r="A31" s="300">
        <f>COUNT($A$21:A30)+1</f>
        <v>10</v>
      </c>
      <c r="B31" s="306" t="s">
        <v>979</v>
      </c>
      <c r="C31" s="307"/>
      <c r="D31" s="326"/>
      <c r="E31" s="326"/>
      <c r="F31" s="326"/>
      <c r="G31" s="327"/>
    </row>
    <row r="32" spans="1:7" ht="51" x14ac:dyDescent="0.3">
      <c r="A32" s="300">
        <f>COUNT($A$21:A31)+1</f>
        <v>11</v>
      </c>
      <c r="B32" s="376"/>
      <c r="C32" s="315" t="s">
        <v>980</v>
      </c>
      <c r="D32" s="316"/>
      <c r="E32" s="316"/>
      <c r="F32" s="316"/>
      <c r="G32" s="318"/>
    </row>
    <row r="33" spans="1:7" ht="25.5" x14ac:dyDescent="0.3">
      <c r="A33" s="300">
        <f>COUNT($A$21:A32)+1</f>
        <v>12</v>
      </c>
      <c r="B33" s="376"/>
      <c r="C33" s="320" t="s">
        <v>981</v>
      </c>
      <c r="D33" s="316"/>
      <c r="E33" s="316"/>
      <c r="F33" s="316"/>
      <c r="G33" s="318"/>
    </row>
    <row r="34" spans="1:7" ht="51" x14ac:dyDescent="0.3">
      <c r="A34" s="300">
        <f>COUNT($A$21:A33)+1</f>
        <v>13</v>
      </c>
      <c r="B34" s="376"/>
      <c r="C34" s="320" t="s">
        <v>982</v>
      </c>
      <c r="D34" s="316"/>
      <c r="E34" s="316"/>
      <c r="F34" s="316"/>
      <c r="G34" s="318"/>
    </row>
    <row r="35" spans="1:7" ht="25.5" x14ac:dyDescent="0.3">
      <c r="A35" s="300">
        <f>COUNT($A$21:A34)+1</f>
        <v>14</v>
      </c>
      <c r="B35" s="376"/>
      <c r="C35" s="320" t="s">
        <v>983</v>
      </c>
      <c r="D35" s="316"/>
      <c r="E35" s="316"/>
      <c r="F35" s="316"/>
      <c r="G35" s="318"/>
    </row>
    <row r="36" spans="1:7" ht="38.25" x14ac:dyDescent="0.3">
      <c r="A36" s="300">
        <f>COUNT($A$21:A35)+1</f>
        <v>15</v>
      </c>
      <c r="B36" s="376"/>
      <c r="C36" s="320" t="s">
        <v>984</v>
      </c>
      <c r="D36" s="316"/>
      <c r="E36" s="316"/>
      <c r="F36" s="316"/>
      <c r="G36" s="318"/>
    </row>
    <row r="37" spans="1:7" x14ac:dyDescent="0.3">
      <c r="A37" s="300">
        <f>COUNT($A$21:A36)+1</f>
        <v>16</v>
      </c>
      <c r="B37" s="306" t="s">
        <v>985</v>
      </c>
      <c r="C37" s="307"/>
      <c r="D37" s="326"/>
      <c r="E37" s="326"/>
      <c r="F37" s="326"/>
      <c r="G37" s="327"/>
    </row>
    <row r="38" spans="1:7" ht="51" x14ac:dyDescent="0.3">
      <c r="A38" s="300">
        <f>COUNT($A$21:A37)+1</f>
        <v>17</v>
      </c>
      <c r="B38" s="376"/>
      <c r="C38" s="320" t="s">
        <v>986</v>
      </c>
      <c r="D38" s="316"/>
      <c r="E38" s="316"/>
      <c r="F38" s="316"/>
      <c r="G38" s="318"/>
    </row>
    <row r="39" spans="1:7" ht="38.25" x14ac:dyDescent="0.3">
      <c r="A39" s="300">
        <f>COUNT($A$21:A38)+1</f>
        <v>18</v>
      </c>
      <c r="B39" s="376"/>
      <c r="C39" s="320" t="s">
        <v>987</v>
      </c>
      <c r="D39" s="316"/>
      <c r="E39" s="316"/>
      <c r="F39" s="316"/>
      <c r="G39" s="318"/>
    </row>
    <row r="40" spans="1:7" x14ac:dyDescent="0.3">
      <c r="A40" s="300">
        <f>COUNT($A$21:A39)+1</f>
        <v>19</v>
      </c>
      <c r="B40" s="306" t="s">
        <v>988</v>
      </c>
      <c r="C40" s="307"/>
      <c r="D40" s="326"/>
      <c r="E40" s="326"/>
      <c r="F40" s="326"/>
      <c r="G40" s="327"/>
    </row>
    <row r="41" spans="1:7" ht="140.25" x14ac:dyDescent="0.3">
      <c r="A41" s="300">
        <f>COUNT($A$21:A40)+1</f>
        <v>20</v>
      </c>
      <c r="B41" s="376"/>
      <c r="C41" s="320" t="s">
        <v>989</v>
      </c>
      <c r="D41" s="316"/>
      <c r="E41" s="316"/>
      <c r="F41" s="316"/>
      <c r="G41" s="318"/>
    </row>
    <row r="42" spans="1:7" x14ac:dyDescent="0.3">
      <c r="A42" s="300">
        <f>COUNT($A$21:A41)+1</f>
        <v>21</v>
      </c>
      <c r="B42" s="306" t="s">
        <v>990</v>
      </c>
      <c r="C42" s="307"/>
      <c r="D42" s="326"/>
      <c r="E42" s="326"/>
      <c r="F42" s="326"/>
      <c r="G42" s="327"/>
    </row>
    <row r="43" spans="1:7" ht="38.25" x14ac:dyDescent="0.3">
      <c r="A43" s="300">
        <f>COUNT($A$21:A42)+1</f>
        <v>22</v>
      </c>
      <c r="B43" s="376"/>
      <c r="C43" s="320" t="s">
        <v>991</v>
      </c>
      <c r="D43" s="316"/>
      <c r="E43" s="316"/>
      <c r="F43" s="316"/>
      <c r="G43" s="318"/>
    </row>
    <row r="44" spans="1:7" x14ac:dyDescent="0.3">
      <c r="A44" s="300">
        <f>COUNT($A$21:A43)+1</f>
        <v>23</v>
      </c>
      <c r="B44" s="377" t="s">
        <v>992</v>
      </c>
      <c r="C44" s="320"/>
      <c r="D44" s="378"/>
      <c r="E44" s="378"/>
      <c r="F44" s="378"/>
      <c r="G44" s="379"/>
    </row>
    <row r="45" spans="1:7" x14ac:dyDescent="0.3">
      <c r="A45" s="300">
        <f>COUNT($A$21:A44)+1</f>
        <v>24</v>
      </c>
      <c r="B45" s="380"/>
      <c r="C45" s="381"/>
      <c r="D45" s="316"/>
      <c r="E45" s="316"/>
      <c r="F45" s="316"/>
      <c r="G45" s="318"/>
    </row>
    <row r="46" spans="1:7" x14ac:dyDescent="0.3">
      <c r="A46" s="333"/>
      <c r="B46" s="334"/>
      <c r="C46" s="287"/>
      <c r="D46" s="304"/>
      <c r="E46" s="304"/>
      <c r="F46" s="304"/>
      <c r="G46" s="305"/>
    </row>
    <row r="47" spans="1:7" x14ac:dyDescent="0.3">
      <c r="A47" s="335"/>
      <c r="B47" s="251"/>
      <c r="C47" s="236" t="s">
        <v>9</v>
      </c>
      <c r="D47" s="198"/>
      <c r="E47" s="198"/>
      <c r="F47" s="198"/>
      <c r="G47" s="309"/>
    </row>
    <row r="48" spans="1:7" ht="33" x14ac:dyDescent="0.3">
      <c r="A48" s="335"/>
      <c r="B48" s="251"/>
      <c r="C48" s="336" t="s">
        <v>8</v>
      </c>
      <c r="D48" s="297" t="s">
        <v>587</v>
      </c>
      <c r="E48" s="297" t="s">
        <v>588</v>
      </c>
      <c r="F48" s="299" t="s">
        <v>333</v>
      </c>
      <c r="G48" s="309"/>
    </row>
    <row r="49" spans="1:7" x14ac:dyDescent="0.3">
      <c r="A49" s="335"/>
      <c r="B49" s="251"/>
      <c r="C49" s="339" t="s">
        <v>4</v>
      </c>
      <c r="D49" s="244">
        <f>COUNTA(D25:D45)</f>
        <v>0</v>
      </c>
      <c r="E49" s="244">
        <f>COUNTA(E25:E45)</f>
        <v>0</v>
      </c>
      <c r="F49" s="340">
        <f>COUNTA(F25:F45)</f>
        <v>0</v>
      </c>
      <c r="G49" s="309"/>
    </row>
    <row r="50" spans="1:7" x14ac:dyDescent="0.3">
      <c r="A50" s="335"/>
      <c r="B50" s="251"/>
      <c r="C50" s="341" t="s">
        <v>3</v>
      </c>
      <c r="D50" s="342">
        <f>IF(SUM($D49:$F49)=0,0,D49/SUM($D49:$F49))</f>
        <v>0</v>
      </c>
      <c r="E50" s="342">
        <f>IF(SUM($D49:$F49)=0,0,E49/SUM($D49:$F49))</f>
        <v>0</v>
      </c>
      <c r="F50" s="343">
        <f>IF(SUM($D49:$F49)=0,0,F49/SUM($D49:$F49))</f>
        <v>0</v>
      </c>
      <c r="G50" s="309"/>
    </row>
    <row r="51" spans="1:7" x14ac:dyDescent="0.3">
      <c r="A51" s="335"/>
      <c r="B51" s="251"/>
      <c r="C51" s="198"/>
      <c r="D51" s="198"/>
      <c r="E51" s="198"/>
      <c r="F51" s="198"/>
      <c r="G51" s="309"/>
    </row>
    <row r="52" spans="1:7" x14ac:dyDescent="0.3">
      <c r="A52" s="335"/>
      <c r="B52" s="251"/>
      <c r="C52" s="198"/>
      <c r="D52" s="198"/>
      <c r="E52" s="198"/>
      <c r="F52" s="198"/>
      <c r="G52" s="309"/>
    </row>
    <row r="53" spans="1:7" x14ac:dyDescent="0.3">
      <c r="A53" s="346" t="s">
        <v>2</v>
      </c>
      <c r="B53" s="253"/>
      <c r="C53" s="254"/>
      <c r="D53" s="254"/>
      <c r="E53" s="254"/>
      <c r="F53" s="254"/>
      <c r="G53" s="347"/>
    </row>
    <row r="54" spans="1:7" x14ac:dyDescent="0.3">
      <c r="A54" s="348"/>
      <c r="B54" s="256"/>
      <c r="C54" s="257"/>
      <c r="D54" s="257"/>
      <c r="E54" s="257"/>
      <c r="F54" s="257"/>
      <c r="G54" s="347"/>
    </row>
    <row r="55" spans="1:7" x14ac:dyDescent="0.3">
      <c r="A55" s="349" t="s">
        <v>1</v>
      </c>
      <c r="B55" s="253"/>
      <c r="C55" s="254"/>
      <c r="D55" s="254"/>
      <c r="E55" s="254"/>
      <c r="F55" s="254"/>
      <c r="G55" s="347"/>
    </row>
    <row r="56" spans="1:7" x14ac:dyDescent="0.3">
      <c r="A56" s="350"/>
      <c r="B56" s="256"/>
      <c r="C56" s="259"/>
      <c r="D56" s="259"/>
      <c r="E56" s="259"/>
      <c r="F56" s="259"/>
      <c r="G56" s="347"/>
    </row>
    <row r="57" spans="1:7" x14ac:dyDescent="0.3">
      <c r="A57" s="351"/>
      <c r="B57" s="352"/>
      <c r="C57" s="353"/>
      <c r="D57" s="352"/>
      <c r="E57" s="352"/>
      <c r="F57" s="352"/>
      <c r="G57" s="354"/>
    </row>
  </sheetData>
  <mergeCells count="2">
    <mergeCell ref="A4:G4"/>
    <mergeCell ref="B23:C23"/>
  </mergeCells>
  <hyperlinks>
    <hyperlink ref="B19" r:id="rId1" xr:uid="{963E683C-08D8-47BA-ADC0-A06430C6DBF9}"/>
    <hyperlink ref="B18" r:id="rId2" xr:uid="{AB8BC3BD-4D5B-4DAC-BFBF-5D875C820C76}"/>
  </hyperlinks>
  <pageMargins left="0.70866141732283472" right="0.70866141732283472" top="0.74803149606299213" bottom="0.74803149606299213" header="0.31496062992125984" footer="0.31496062992125984"/>
  <pageSetup paperSize="9" scale="43" fitToHeight="10" orientation="portrait" verticalDpi="300" r:id="rId3"/>
  <headerFooter>
    <oddFooter>&amp;L&amp;"Arial Narrow,Normál"&amp;8&amp;F/&amp;A&amp;C&amp;"Arial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0659-D718-461A-93FD-C3E2679A05F5}">
  <sheetPr>
    <pageSetUpPr fitToPage="1"/>
  </sheetPr>
  <dimension ref="A1:I86"/>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993</v>
      </c>
      <c r="B1" s="264"/>
      <c r="C1" s="265"/>
      <c r="D1" s="266"/>
      <c r="E1" s="267"/>
      <c r="F1" s="267"/>
      <c r="G1" s="268"/>
    </row>
    <row r="2" spans="1:9" x14ac:dyDescent="0.3">
      <c r="A2" s="268"/>
      <c r="B2" s="264"/>
      <c r="C2" s="270"/>
      <c r="D2" s="271">
        <f>A83</f>
        <v>0</v>
      </c>
      <c r="E2" s="272">
        <f>A85</f>
        <v>0</v>
      </c>
      <c r="F2" s="268"/>
      <c r="G2" s="268"/>
      <c r="H2" s="196" t="s">
        <v>283</v>
      </c>
    </row>
    <row r="3" spans="1:9" x14ac:dyDescent="0.3">
      <c r="A3" s="268"/>
      <c r="B3" s="264"/>
      <c r="C3" s="270"/>
      <c r="D3" s="266"/>
      <c r="E3" s="273"/>
      <c r="F3" s="274"/>
      <c r="G3" s="268"/>
      <c r="H3" s="196"/>
    </row>
    <row r="4" spans="1:9" ht="16.5" customHeight="1" x14ac:dyDescent="0.3">
      <c r="A4" s="511" t="s">
        <v>994</v>
      </c>
      <c r="B4" s="511"/>
      <c r="C4" s="511"/>
      <c r="D4" s="511"/>
      <c r="E4" s="511"/>
      <c r="F4" s="511"/>
      <c r="G4" s="511"/>
      <c r="H4" s="196"/>
    </row>
    <row r="5" spans="1:9" x14ac:dyDescent="0.3">
      <c r="A5" s="275" t="s">
        <v>314</v>
      </c>
      <c r="B5" s="276">
        <f xml:space="preserve"> Alapa!$C$17</f>
        <v>0</v>
      </c>
      <c r="C5" s="277"/>
      <c r="D5" s="278"/>
      <c r="E5" s="205"/>
      <c r="F5" s="205"/>
      <c r="G5" s="279"/>
    </row>
    <row r="6" spans="1:9" x14ac:dyDescent="0.3">
      <c r="A6" s="275" t="s">
        <v>312</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573</v>
      </c>
      <c r="C11" s="285" t="s">
        <v>574</v>
      </c>
      <c r="D11" s="284"/>
      <c r="E11" s="284"/>
      <c r="F11" s="284"/>
      <c r="G11" s="284"/>
    </row>
    <row r="12" spans="1:9" x14ac:dyDescent="0.3">
      <c r="A12" s="268"/>
      <c r="B12" s="264" t="s">
        <v>277</v>
      </c>
      <c r="C12" s="285" t="s">
        <v>995</v>
      </c>
      <c r="D12" s="284"/>
      <c r="E12" s="284"/>
      <c r="F12" s="284"/>
      <c r="G12" s="284"/>
    </row>
    <row r="13" spans="1:9" x14ac:dyDescent="0.3">
      <c r="A13" s="268"/>
      <c r="B13" s="283"/>
      <c r="C13" s="286"/>
      <c r="D13" s="284"/>
      <c r="E13" s="284"/>
      <c r="F13" s="284"/>
      <c r="G13" s="284"/>
    </row>
    <row r="14" spans="1:9" x14ac:dyDescent="0.3">
      <c r="A14" s="268"/>
      <c r="B14" s="264" t="s">
        <v>329</v>
      </c>
      <c r="C14" s="285" t="s">
        <v>576</v>
      </c>
      <c r="D14" s="284"/>
      <c r="E14" s="284"/>
      <c r="F14" s="284"/>
      <c r="G14" s="284"/>
    </row>
    <row r="15" spans="1:9" x14ac:dyDescent="0.3">
      <c r="A15" s="268"/>
      <c r="B15" s="283"/>
      <c r="C15" s="287"/>
      <c r="D15" s="284"/>
      <c r="E15" s="284"/>
      <c r="F15" s="284"/>
      <c r="G15" s="284"/>
    </row>
    <row r="16" spans="1:9" ht="16.5" customHeight="1" x14ac:dyDescent="0.3">
      <c r="A16" s="290" t="s">
        <v>996</v>
      </c>
      <c r="B16" s="268"/>
      <c r="C16" s="289"/>
      <c r="D16" s="284"/>
      <c r="E16" s="284"/>
      <c r="F16" s="284"/>
      <c r="G16" s="284"/>
    </row>
    <row r="17" spans="1:7" x14ac:dyDescent="0.3">
      <c r="A17" s="268"/>
      <c r="B17" s="295"/>
      <c r="C17" s="268"/>
      <c r="D17" s="284"/>
      <c r="E17" s="284"/>
      <c r="F17" s="284"/>
      <c r="G17" s="284"/>
    </row>
    <row r="18" spans="1:7" ht="33" x14ac:dyDescent="0.3">
      <c r="A18" s="296" t="s">
        <v>584</v>
      </c>
      <c r="B18" s="297" t="s">
        <v>585</v>
      </c>
      <c r="C18" s="297" t="s">
        <v>586</v>
      </c>
      <c r="D18" s="297" t="s">
        <v>587</v>
      </c>
      <c r="E18" s="297" t="s">
        <v>588</v>
      </c>
      <c r="F18" s="297" t="s">
        <v>333</v>
      </c>
      <c r="G18" s="299" t="s">
        <v>269</v>
      </c>
    </row>
    <row r="19" spans="1:7" x14ac:dyDescent="0.3">
      <c r="A19" s="300">
        <f>COUNT($A$18:A18)+1</f>
        <v>1</v>
      </c>
      <c r="B19" s="372"/>
      <c r="C19" s="373"/>
      <c r="D19" s="304"/>
      <c r="E19" s="304"/>
      <c r="F19" s="304"/>
      <c r="G19" s="305"/>
    </row>
    <row r="20" spans="1:7" ht="18" x14ac:dyDescent="0.3">
      <c r="A20" s="300">
        <f>COUNT($A$18:A19)+1</f>
        <v>2</v>
      </c>
      <c r="B20" s="529" t="s">
        <v>972</v>
      </c>
      <c r="C20" s="529"/>
      <c r="D20" s="268"/>
      <c r="E20" s="268"/>
      <c r="F20" s="268"/>
      <c r="G20" s="309"/>
    </row>
    <row r="21" spans="1:7" x14ac:dyDescent="0.3">
      <c r="A21" s="300">
        <f>COUNT($A$18:A20)+1</f>
        <v>3</v>
      </c>
      <c r="B21" s="374"/>
      <c r="C21" s="375"/>
      <c r="D21" s="312"/>
      <c r="E21" s="312"/>
      <c r="F21" s="312"/>
      <c r="G21" s="313"/>
    </row>
    <row r="22" spans="1:7" x14ac:dyDescent="0.3">
      <c r="A22" s="300">
        <f>COUNT($A$18:A21)+1</f>
        <v>4</v>
      </c>
      <c r="B22" s="306" t="s">
        <v>997</v>
      </c>
      <c r="C22" s="307"/>
      <c r="D22" s="326"/>
      <c r="E22" s="326"/>
      <c r="F22" s="326"/>
      <c r="G22" s="327"/>
    </row>
    <row r="23" spans="1:7" ht="51" x14ac:dyDescent="0.3">
      <c r="A23" s="300">
        <f>COUNT($A$18:A22)+1</f>
        <v>5</v>
      </c>
      <c r="B23" s="376"/>
      <c r="C23" s="315" t="s">
        <v>998</v>
      </c>
      <c r="D23" s="316"/>
      <c r="E23" s="316"/>
      <c r="F23" s="316"/>
      <c r="G23" s="318"/>
    </row>
    <row r="24" spans="1:7" ht="38.25" x14ac:dyDescent="0.3">
      <c r="A24" s="300">
        <f>COUNT($A$18:A23)+1</f>
        <v>6</v>
      </c>
      <c r="B24" s="376"/>
      <c r="C24" s="315" t="s">
        <v>999</v>
      </c>
      <c r="D24" s="316"/>
      <c r="E24" s="316"/>
      <c r="F24" s="316"/>
      <c r="G24" s="318"/>
    </row>
    <row r="25" spans="1:7" ht="63.75" x14ac:dyDescent="0.3">
      <c r="A25" s="300">
        <f>COUNT($A$18:A24)+1</f>
        <v>7</v>
      </c>
      <c r="B25" s="376"/>
      <c r="C25" s="315" t="s">
        <v>1000</v>
      </c>
      <c r="D25" s="316"/>
      <c r="E25" s="316"/>
      <c r="F25" s="316"/>
      <c r="G25" s="318"/>
    </row>
    <row r="26" spans="1:7" ht="102" x14ac:dyDescent="0.3">
      <c r="A26" s="300">
        <f>COUNT($A$18:A25)+1</f>
        <v>8</v>
      </c>
      <c r="B26" s="376"/>
      <c r="C26" s="315" t="s">
        <v>1001</v>
      </c>
      <c r="D26" s="316"/>
      <c r="E26" s="316"/>
      <c r="F26" s="316"/>
      <c r="G26" s="318"/>
    </row>
    <row r="27" spans="1:7" ht="216.75" x14ac:dyDescent="0.3">
      <c r="A27" s="300">
        <f>COUNT($A$18:A26)+1</f>
        <v>9</v>
      </c>
      <c r="B27" s="376"/>
      <c r="C27" s="315" t="s">
        <v>1002</v>
      </c>
      <c r="D27" s="316"/>
      <c r="E27" s="316"/>
      <c r="F27" s="316"/>
      <c r="G27" s="318"/>
    </row>
    <row r="28" spans="1:7" ht="25.5" x14ac:dyDescent="0.3">
      <c r="A28" s="300">
        <f>COUNT($A$18:A27)+1</f>
        <v>10</v>
      </c>
      <c r="B28" s="376"/>
      <c r="C28" s="315" t="s">
        <v>1003</v>
      </c>
      <c r="D28" s="316"/>
      <c r="E28" s="316"/>
      <c r="F28" s="316"/>
      <c r="G28" s="318"/>
    </row>
    <row r="29" spans="1:7" ht="51" x14ac:dyDescent="0.3">
      <c r="A29" s="300">
        <f>COUNT($A$18:A28)+1</f>
        <v>11</v>
      </c>
      <c r="B29" s="376"/>
      <c r="C29" s="315" t="s">
        <v>1004</v>
      </c>
      <c r="D29" s="316"/>
      <c r="E29" s="316"/>
      <c r="F29" s="316"/>
      <c r="G29" s="318"/>
    </row>
    <row r="30" spans="1:7" ht="51" x14ac:dyDescent="0.3">
      <c r="A30" s="300">
        <f>COUNT($A$18:A29)+1</f>
        <v>12</v>
      </c>
      <c r="B30" s="376"/>
      <c r="C30" s="315" t="s">
        <v>1005</v>
      </c>
      <c r="D30" s="316"/>
      <c r="E30" s="316"/>
      <c r="F30" s="316"/>
      <c r="G30" s="318"/>
    </row>
    <row r="31" spans="1:7" ht="89.25" x14ac:dyDescent="0.3">
      <c r="A31" s="300">
        <f>COUNT($A$18:A30)+1</f>
        <v>13</v>
      </c>
      <c r="B31" s="376"/>
      <c r="C31" s="315" t="s">
        <v>1006</v>
      </c>
      <c r="D31" s="316"/>
      <c r="E31" s="316"/>
      <c r="F31" s="316"/>
      <c r="G31" s="318"/>
    </row>
    <row r="32" spans="1:7" ht="51" x14ac:dyDescent="0.3">
      <c r="A32" s="300">
        <f>COUNT($A$18:A31)+1</f>
        <v>14</v>
      </c>
      <c r="B32" s="376"/>
      <c r="C32" s="315" t="s">
        <v>1007</v>
      </c>
      <c r="D32" s="316"/>
      <c r="E32" s="316"/>
      <c r="F32" s="316"/>
      <c r="G32" s="318"/>
    </row>
    <row r="33" spans="1:7" ht="38.25" x14ac:dyDescent="0.3">
      <c r="A33" s="300">
        <f>COUNT($A$18:A32)+1</f>
        <v>15</v>
      </c>
      <c r="B33" s="376"/>
      <c r="C33" s="315" t="s">
        <v>1008</v>
      </c>
      <c r="D33" s="316"/>
      <c r="E33" s="316"/>
      <c r="F33" s="316"/>
      <c r="G33" s="318"/>
    </row>
    <row r="34" spans="1:7" ht="25.5" x14ac:dyDescent="0.3">
      <c r="A34" s="300">
        <f>COUNT($A$18:A33)+1</f>
        <v>16</v>
      </c>
      <c r="B34" s="376"/>
      <c r="C34" s="315" t="s">
        <v>1009</v>
      </c>
      <c r="D34" s="316"/>
      <c r="E34" s="316"/>
      <c r="F34" s="316"/>
      <c r="G34" s="318"/>
    </row>
    <row r="35" spans="1:7" ht="63.75" x14ac:dyDescent="0.3">
      <c r="A35" s="300">
        <f>COUNT($A$18:A34)+1</f>
        <v>17</v>
      </c>
      <c r="B35" s="376"/>
      <c r="C35" s="315" t="s">
        <v>1010</v>
      </c>
      <c r="D35" s="316"/>
      <c r="E35" s="316"/>
      <c r="F35" s="316"/>
      <c r="G35" s="318"/>
    </row>
    <row r="36" spans="1:7" x14ac:dyDescent="0.3">
      <c r="A36" s="300">
        <f>COUNT($A$18:A35)+1</f>
        <v>18</v>
      </c>
      <c r="B36" s="306" t="s">
        <v>1011</v>
      </c>
      <c r="C36" s="307"/>
      <c r="D36" s="326"/>
      <c r="E36" s="326"/>
      <c r="F36" s="326"/>
      <c r="G36" s="327"/>
    </row>
    <row r="37" spans="1:7" x14ac:dyDescent="0.3">
      <c r="A37" s="300">
        <f>COUNT($A$18:A36)+1</f>
        <v>19</v>
      </c>
      <c r="B37" s="376"/>
      <c r="C37" s="315" t="s">
        <v>1012</v>
      </c>
      <c r="D37" s="316"/>
      <c r="E37" s="316"/>
      <c r="F37" s="316"/>
      <c r="G37" s="318"/>
    </row>
    <row r="38" spans="1:7" ht="51" x14ac:dyDescent="0.3">
      <c r="A38" s="300">
        <f>COUNT($A$18:A37)+1</f>
        <v>20</v>
      </c>
      <c r="B38" s="376"/>
      <c r="C38" s="315" t="s">
        <v>1013</v>
      </c>
      <c r="D38" s="316"/>
      <c r="E38" s="316"/>
      <c r="F38" s="316"/>
      <c r="G38" s="318"/>
    </row>
    <row r="39" spans="1:7" ht="76.5" x14ac:dyDescent="0.3">
      <c r="A39" s="300">
        <f>COUNT($A$18:A38)+1</f>
        <v>21</v>
      </c>
      <c r="B39" s="376"/>
      <c r="C39" s="315" t="s">
        <v>1014</v>
      </c>
      <c r="D39" s="316"/>
      <c r="E39" s="316"/>
      <c r="F39" s="316"/>
      <c r="G39" s="318"/>
    </row>
    <row r="40" spans="1:7" ht="51" x14ac:dyDescent="0.3">
      <c r="A40" s="300">
        <f>COUNT($A$18:A39)+1</f>
        <v>22</v>
      </c>
      <c r="B40" s="376"/>
      <c r="C40" s="315" t="s">
        <v>1015</v>
      </c>
      <c r="D40" s="316"/>
      <c r="E40" s="316"/>
      <c r="F40" s="316"/>
      <c r="G40" s="318"/>
    </row>
    <row r="41" spans="1:7" ht="204" x14ac:dyDescent="0.3">
      <c r="A41" s="300">
        <f>COUNT($A$18:A40)+1</f>
        <v>23</v>
      </c>
      <c r="B41" s="376"/>
      <c r="C41" s="315" t="s">
        <v>1016</v>
      </c>
      <c r="D41" s="316"/>
      <c r="E41" s="316"/>
      <c r="F41" s="316"/>
      <c r="G41" s="318"/>
    </row>
    <row r="42" spans="1:7" ht="51" x14ac:dyDescent="0.3">
      <c r="A42" s="300">
        <f>COUNT($A$18:A41)+1</f>
        <v>24</v>
      </c>
      <c r="B42" s="376"/>
      <c r="C42" s="315" t="s">
        <v>1017</v>
      </c>
      <c r="D42" s="316"/>
      <c r="E42" s="316"/>
      <c r="F42" s="316"/>
      <c r="G42" s="318"/>
    </row>
    <row r="43" spans="1:7" ht="25.5" x14ac:dyDescent="0.3">
      <c r="A43" s="300">
        <f>COUNT($A$18:A42)+1</f>
        <v>25</v>
      </c>
      <c r="B43" s="376"/>
      <c r="C43" s="315" t="s">
        <v>1018</v>
      </c>
      <c r="D43" s="316"/>
      <c r="E43" s="316"/>
      <c r="F43" s="316"/>
      <c r="G43" s="318"/>
    </row>
    <row r="44" spans="1:7" ht="102" x14ac:dyDescent="0.3">
      <c r="A44" s="300">
        <f>COUNT($A$18:A43)+1</f>
        <v>26</v>
      </c>
      <c r="B44" s="376"/>
      <c r="C44" s="315" t="s">
        <v>1019</v>
      </c>
      <c r="D44" s="316"/>
      <c r="E44" s="316"/>
      <c r="F44" s="316"/>
      <c r="G44" s="318"/>
    </row>
    <row r="45" spans="1:7" ht="25.5" x14ac:dyDescent="0.3">
      <c r="A45" s="300">
        <f>COUNT($A$18:A44)+1</f>
        <v>27</v>
      </c>
      <c r="B45" s="376"/>
      <c r="C45" s="315" t="s">
        <v>1020</v>
      </c>
      <c r="D45" s="316"/>
      <c r="E45" s="316"/>
      <c r="F45" s="316"/>
      <c r="G45" s="318"/>
    </row>
    <row r="46" spans="1:7" ht="140.25" x14ac:dyDescent="0.3">
      <c r="A46" s="300">
        <f>COUNT($A$18:A45)+1</f>
        <v>28</v>
      </c>
      <c r="B46" s="376"/>
      <c r="C46" s="315" t="s">
        <v>1021</v>
      </c>
      <c r="D46" s="316"/>
      <c r="E46" s="316"/>
      <c r="F46" s="316"/>
      <c r="G46" s="318"/>
    </row>
    <row r="47" spans="1:7" ht="25.5" x14ac:dyDescent="0.3">
      <c r="A47" s="300">
        <f>COUNT($A$18:A46)+1</f>
        <v>29</v>
      </c>
      <c r="B47" s="376"/>
      <c r="C47" s="315" t="s">
        <v>1022</v>
      </c>
      <c r="D47" s="316"/>
      <c r="E47" s="316"/>
      <c r="F47" s="316"/>
      <c r="G47" s="318"/>
    </row>
    <row r="48" spans="1:7" x14ac:dyDescent="0.3">
      <c r="A48" s="300">
        <f>COUNT($A$18:A47)+1</f>
        <v>30</v>
      </c>
      <c r="B48" s="306" t="s">
        <v>1023</v>
      </c>
      <c r="C48" s="307"/>
      <c r="D48" s="326"/>
      <c r="E48" s="326"/>
      <c r="F48" s="326"/>
      <c r="G48" s="327"/>
    </row>
    <row r="49" spans="1:7" ht="76.5" x14ac:dyDescent="0.3">
      <c r="A49" s="300">
        <f>COUNT($A$18:A48)+1</f>
        <v>31</v>
      </c>
      <c r="B49" s="376"/>
      <c r="C49" s="315" t="s">
        <v>1024</v>
      </c>
      <c r="D49" s="316"/>
      <c r="E49" s="316"/>
      <c r="F49" s="316"/>
      <c r="G49" s="318"/>
    </row>
    <row r="50" spans="1:7" x14ac:dyDescent="0.3">
      <c r="A50" s="300">
        <f>COUNT($A$18:A49)+1</f>
        <v>32</v>
      </c>
      <c r="B50" s="306" t="s">
        <v>1025</v>
      </c>
      <c r="C50" s="307"/>
      <c r="D50" s="326"/>
      <c r="E50" s="326"/>
      <c r="F50" s="326"/>
      <c r="G50" s="327"/>
    </row>
    <row r="51" spans="1:7" ht="63.75" x14ac:dyDescent="0.3">
      <c r="A51" s="300">
        <f>COUNT($A$18:A50)+1</f>
        <v>33</v>
      </c>
      <c r="B51" s="376"/>
      <c r="C51" s="315" t="s">
        <v>1026</v>
      </c>
      <c r="D51" s="316"/>
      <c r="E51" s="316"/>
      <c r="F51" s="316"/>
      <c r="G51" s="318"/>
    </row>
    <row r="52" spans="1:7" x14ac:dyDescent="0.3">
      <c r="A52" s="300">
        <f>COUNT($A$18:A51)+1</f>
        <v>34</v>
      </c>
      <c r="B52" s="306" t="s">
        <v>1027</v>
      </c>
      <c r="C52" s="307"/>
      <c r="D52" s="326"/>
      <c r="E52" s="326"/>
      <c r="F52" s="326"/>
      <c r="G52" s="327"/>
    </row>
    <row r="53" spans="1:7" ht="63.75" x14ac:dyDescent="0.3">
      <c r="A53" s="300">
        <f>COUNT($A$18:A52)+1</f>
        <v>35</v>
      </c>
      <c r="B53" s="376"/>
      <c r="C53" s="315" t="s">
        <v>1028</v>
      </c>
      <c r="D53" s="316"/>
      <c r="E53" s="316"/>
      <c r="F53" s="316"/>
      <c r="G53" s="318"/>
    </row>
    <row r="54" spans="1:7" x14ac:dyDescent="0.3">
      <c r="A54" s="300">
        <f>COUNT($A$18:A53)+1</f>
        <v>36</v>
      </c>
      <c r="B54" s="306" t="s">
        <v>1029</v>
      </c>
      <c r="C54" s="307"/>
      <c r="D54" s="326"/>
      <c r="E54" s="326"/>
      <c r="F54" s="326"/>
      <c r="G54" s="327"/>
    </row>
    <row r="55" spans="1:7" ht="25.5" x14ac:dyDescent="0.3">
      <c r="A55" s="300">
        <f>COUNT($A$18:A54)+1</f>
        <v>37</v>
      </c>
      <c r="B55" s="376"/>
      <c r="C55" s="315" t="s">
        <v>1030</v>
      </c>
      <c r="D55" s="316"/>
      <c r="E55" s="316"/>
      <c r="F55" s="316"/>
      <c r="G55" s="318"/>
    </row>
    <row r="56" spans="1:7" ht="38.25" x14ac:dyDescent="0.3">
      <c r="A56" s="300">
        <f>COUNT($A$18:A55)+1</f>
        <v>38</v>
      </c>
      <c r="B56" s="376"/>
      <c r="C56" s="315" t="s">
        <v>1031</v>
      </c>
      <c r="D56" s="316"/>
      <c r="E56" s="316"/>
      <c r="F56" s="316"/>
      <c r="G56" s="318"/>
    </row>
    <row r="57" spans="1:7" x14ac:dyDescent="0.3">
      <c r="A57" s="300">
        <f>COUNT($A$18:A56)+1</f>
        <v>39</v>
      </c>
      <c r="B57" s="306" t="s">
        <v>1032</v>
      </c>
      <c r="C57" s="307"/>
      <c r="D57" s="326"/>
      <c r="E57" s="326"/>
      <c r="F57" s="326"/>
      <c r="G57" s="327"/>
    </row>
    <row r="58" spans="1:7" ht="38.25" x14ac:dyDescent="0.3">
      <c r="A58" s="300">
        <f>COUNT($A$18:A57)+1</f>
        <v>40</v>
      </c>
      <c r="B58" s="376"/>
      <c r="C58" s="315" t="s">
        <v>1033</v>
      </c>
      <c r="D58" s="316"/>
      <c r="E58" s="316"/>
      <c r="F58" s="316"/>
      <c r="G58" s="318"/>
    </row>
    <row r="59" spans="1:7" x14ac:dyDescent="0.3">
      <c r="A59" s="300">
        <f>COUNT($A$18:A58)+1</f>
        <v>41</v>
      </c>
      <c r="B59" s="306" t="s">
        <v>1034</v>
      </c>
      <c r="C59" s="307"/>
      <c r="D59" s="326"/>
      <c r="E59" s="326"/>
      <c r="F59" s="326"/>
      <c r="G59" s="327"/>
    </row>
    <row r="60" spans="1:7" ht="76.5" x14ac:dyDescent="0.3">
      <c r="A60" s="300">
        <f>COUNT($A$18:A59)+1</f>
        <v>42</v>
      </c>
      <c r="B60" s="376"/>
      <c r="C60" s="315" t="s">
        <v>1035</v>
      </c>
      <c r="D60" s="316"/>
      <c r="E60" s="316"/>
      <c r="F60" s="316"/>
      <c r="G60" s="318"/>
    </row>
    <row r="61" spans="1:7" x14ac:dyDescent="0.3">
      <c r="A61" s="300">
        <f>COUNT($A$18:A60)+1</f>
        <v>43</v>
      </c>
      <c r="B61" s="377" t="s">
        <v>1036</v>
      </c>
      <c r="C61" s="382"/>
      <c r="D61" s="383"/>
      <c r="E61" s="383"/>
      <c r="F61" s="383"/>
      <c r="G61" s="384"/>
    </row>
    <row r="62" spans="1:7" x14ac:dyDescent="0.3">
      <c r="A62" s="300">
        <f>COUNT($A$18:A61)+1</f>
        <v>44</v>
      </c>
      <c r="B62" s="306" t="s">
        <v>1037</v>
      </c>
      <c r="C62" s="307"/>
      <c r="D62" s="326"/>
      <c r="E62" s="326"/>
      <c r="F62" s="326"/>
      <c r="G62" s="327"/>
    </row>
    <row r="63" spans="1:7" ht="25.5" x14ac:dyDescent="0.3">
      <c r="A63" s="300">
        <f>COUNT($A$18:A62)+1</f>
        <v>45</v>
      </c>
      <c r="B63" s="376"/>
      <c r="C63" s="315" t="s">
        <v>1038</v>
      </c>
      <c r="D63" s="316"/>
      <c r="E63" s="316"/>
      <c r="F63" s="316"/>
      <c r="G63" s="318"/>
    </row>
    <row r="64" spans="1:7" ht="127.5" x14ac:dyDescent="0.3">
      <c r="A64" s="300">
        <f>COUNT($A$18:A63)+1</f>
        <v>46</v>
      </c>
      <c r="B64" s="376"/>
      <c r="C64" s="320" t="s">
        <v>1039</v>
      </c>
      <c r="D64" s="316"/>
      <c r="E64" s="316"/>
      <c r="F64" s="316"/>
      <c r="G64" s="318"/>
    </row>
    <row r="65" spans="1:7" ht="51" x14ac:dyDescent="0.3">
      <c r="A65" s="300">
        <f>COUNT($A$18:A64)+1</f>
        <v>47</v>
      </c>
      <c r="B65" s="376"/>
      <c r="C65" s="320" t="s">
        <v>1040</v>
      </c>
      <c r="D65" s="316"/>
      <c r="E65" s="316"/>
      <c r="F65" s="316"/>
      <c r="G65" s="318"/>
    </row>
    <row r="66" spans="1:7" ht="51" x14ac:dyDescent="0.3">
      <c r="A66" s="300">
        <f>COUNT($A$18:A65)+1</f>
        <v>48</v>
      </c>
      <c r="B66" s="376"/>
      <c r="C66" s="320" t="s">
        <v>1041</v>
      </c>
      <c r="D66" s="316"/>
      <c r="E66" s="316"/>
      <c r="F66" s="316"/>
      <c r="G66" s="318"/>
    </row>
    <row r="67" spans="1:7" ht="63.75" x14ac:dyDescent="0.3">
      <c r="A67" s="300">
        <f>COUNT($A$18:A66)+1</f>
        <v>49</v>
      </c>
      <c r="B67" s="376"/>
      <c r="C67" s="320" t="s">
        <v>1042</v>
      </c>
      <c r="D67" s="316"/>
      <c r="E67" s="316"/>
      <c r="F67" s="316"/>
      <c r="G67" s="318"/>
    </row>
    <row r="68" spans="1:7" x14ac:dyDescent="0.3">
      <c r="A68" s="300">
        <f>COUNT($A$18:A67)+1</f>
        <v>50</v>
      </c>
      <c r="B68" s="376"/>
      <c r="C68" s="320" t="s">
        <v>1043</v>
      </c>
      <c r="D68" s="316"/>
      <c r="E68" s="316"/>
      <c r="F68" s="316"/>
      <c r="G68" s="318"/>
    </row>
    <row r="69" spans="1:7" x14ac:dyDescent="0.3">
      <c r="A69" s="300" t="s">
        <v>1044</v>
      </c>
      <c r="B69" s="306" t="s">
        <v>1045</v>
      </c>
      <c r="C69" s="320"/>
      <c r="D69" s="316"/>
      <c r="E69" s="316"/>
      <c r="F69" s="316"/>
      <c r="G69" s="318"/>
    </row>
    <row r="70" spans="1:7" ht="25.5" x14ac:dyDescent="0.3">
      <c r="A70" s="300" t="s">
        <v>1046</v>
      </c>
      <c r="B70" s="376"/>
      <c r="C70" s="320" t="s">
        <v>1047</v>
      </c>
      <c r="D70" s="316"/>
      <c r="E70" s="316"/>
      <c r="F70" s="316"/>
      <c r="G70" s="318"/>
    </row>
    <row r="71" spans="1:7" x14ac:dyDescent="0.3">
      <c r="A71" s="300" t="s">
        <v>1048</v>
      </c>
      <c r="B71" s="376"/>
      <c r="C71" s="320" t="s">
        <v>1049</v>
      </c>
      <c r="D71" s="316"/>
      <c r="E71" s="316"/>
      <c r="F71" s="316"/>
      <c r="G71" s="318"/>
    </row>
    <row r="72" spans="1:7" ht="114.75" x14ac:dyDescent="0.3">
      <c r="A72" s="300" t="s">
        <v>1050</v>
      </c>
      <c r="B72" s="376"/>
      <c r="C72" s="320" t="s">
        <v>1051</v>
      </c>
      <c r="D72" s="316"/>
      <c r="E72" s="316"/>
      <c r="F72" s="316"/>
      <c r="G72" s="318"/>
    </row>
    <row r="73" spans="1:7" x14ac:dyDescent="0.3">
      <c r="A73" s="300" t="s">
        <v>1052</v>
      </c>
      <c r="B73" s="376"/>
      <c r="C73" s="385" t="s">
        <v>1053</v>
      </c>
      <c r="D73" s="316"/>
      <c r="E73" s="316"/>
      <c r="F73" s="316"/>
      <c r="G73" s="318"/>
    </row>
    <row r="74" spans="1:7" x14ac:dyDescent="0.3">
      <c r="A74" s="300"/>
      <c r="B74" s="380"/>
      <c r="C74" s="381"/>
      <c r="D74" s="316"/>
      <c r="E74" s="316"/>
      <c r="F74" s="316"/>
      <c r="G74" s="318"/>
    </row>
    <row r="75" spans="1:7" x14ac:dyDescent="0.3">
      <c r="A75" s="333"/>
      <c r="B75" s="334"/>
      <c r="C75" s="287"/>
      <c r="D75" s="304"/>
      <c r="E75" s="304"/>
      <c r="F75" s="304"/>
      <c r="G75" s="305"/>
    </row>
    <row r="76" spans="1:7" x14ac:dyDescent="0.3">
      <c r="A76" s="335"/>
      <c r="B76" s="251"/>
      <c r="C76" s="236" t="s">
        <v>9</v>
      </c>
      <c r="D76" s="198"/>
      <c r="E76" s="198"/>
      <c r="F76" s="198"/>
      <c r="G76" s="309"/>
    </row>
    <row r="77" spans="1:7" ht="33" x14ac:dyDescent="0.3">
      <c r="A77" s="335"/>
      <c r="B77" s="251"/>
      <c r="C77" s="336" t="s">
        <v>8</v>
      </c>
      <c r="D77" s="297" t="s">
        <v>587</v>
      </c>
      <c r="E77" s="297" t="s">
        <v>588</v>
      </c>
      <c r="F77" s="299" t="s">
        <v>333</v>
      </c>
      <c r="G77" s="309"/>
    </row>
    <row r="78" spans="1:7" x14ac:dyDescent="0.3">
      <c r="A78" s="335"/>
      <c r="B78" s="251"/>
      <c r="C78" s="339" t="s">
        <v>4</v>
      </c>
      <c r="D78" s="244">
        <f>COUNTA(D22:D74)</f>
        <v>0</v>
      </c>
      <c r="E78" s="244">
        <f>COUNTA(E22:E74)</f>
        <v>0</v>
      </c>
      <c r="F78" s="340">
        <f>COUNTA(F22:F74)</f>
        <v>0</v>
      </c>
      <c r="G78" s="309"/>
    </row>
    <row r="79" spans="1:7" x14ac:dyDescent="0.3">
      <c r="A79" s="335"/>
      <c r="B79" s="251"/>
      <c r="C79" s="341" t="s">
        <v>3</v>
      </c>
      <c r="D79" s="342">
        <f>IF(SUM($D78:$F78)=0,0,D78/SUM($D78:$F78))</f>
        <v>0</v>
      </c>
      <c r="E79" s="342">
        <f>IF(SUM($D78:$F78)=0,0,E78/SUM($D78:$F78))</f>
        <v>0</v>
      </c>
      <c r="F79" s="343">
        <f>IF(SUM($D78:$F78)=0,0,F78/SUM($D78:$F78))</f>
        <v>0</v>
      </c>
      <c r="G79" s="309"/>
    </row>
    <row r="80" spans="1:7" x14ac:dyDescent="0.3">
      <c r="A80" s="335"/>
      <c r="B80" s="251"/>
      <c r="C80" s="198"/>
      <c r="D80" s="198"/>
      <c r="E80" s="198"/>
      <c r="F80" s="198"/>
      <c r="G80" s="309"/>
    </row>
    <row r="81" spans="1:7" x14ac:dyDescent="0.3">
      <c r="A81" s="335"/>
      <c r="B81" s="251"/>
      <c r="C81" s="198"/>
      <c r="D81" s="198"/>
      <c r="E81" s="198"/>
      <c r="F81" s="198"/>
      <c r="G81" s="309"/>
    </row>
    <row r="82" spans="1:7" x14ac:dyDescent="0.3">
      <c r="A82" s="346" t="s">
        <v>2</v>
      </c>
      <c r="B82" s="253"/>
      <c r="C82" s="254"/>
      <c r="D82" s="254"/>
      <c r="E82" s="254"/>
      <c r="F82" s="254"/>
      <c r="G82" s="347"/>
    </row>
    <row r="83" spans="1:7" x14ac:dyDescent="0.3">
      <c r="A83" s="348"/>
      <c r="B83" s="256"/>
      <c r="C83" s="257"/>
      <c r="D83" s="257"/>
      <c r="E83" s="257"/>
      <c r="F83" s="257"/>
      <c r="G83" s="347"/>
    </row>
    <row r="84" spans="1:7" x14ac:dyDescent="0.3">
      <c r="A84" s="349" t="s">
        <v>1</v>
      </c>
      <c r="B84" s="253"/>
      <c r="C84" s="254"/>
      <c r="D84" s="254"/>
      <c r="E84" s="254"/>
      <c r="F84" s="254"/>
      <c r="G84" s="347"/>
    </row>
    <row r="85" spans="1:7" x14ac:dyDescent="0.3">
      <c r="A85" s="350"/>
      <c r="B85" s="256"/>
      <c r="C85" s="259"/>
      <c r="D85" s="259"/>
      <c r="E85" s="259"/>
      <c r="F85" s="259"/>
      <c r="G85" s="347"/>
    </row>
    <row r="86" spans="1:7" x14ac:dyDescent="0.3">
      <c r="A86" s="351"/>
      <c r="B86" s="352"/>
      <c r="C86" s="353"/>
      <c r="D86" s="352"/>
      <c r="E86" s="352"/>
      <c r="F86" s="352"/>
      <c r="G86" s="354"/>
    </row>
  </sheetData>
  <mergeCells count="2">
    <mergeCell ref="A4:G4"/>
    <mergeCell ref="B20:C20"/>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1D27-4D78-4154-8B91-4D63E75EFE47}">
  <sheetPr>
    <pageSetUpPr fitToPage="1"/>
  </sheetPr>
  <dimension ref="A1:I195"/>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1054</v>
      </c>
      <c r="B1" s="264"/>
      <c r="C1" s="265"/>
      <c r="D1" s="266"/>
      <c r="E1" s="267"/>
      <c r="F1" s="267"/>
      <c r="G1" s="268"/>
    </row>
    <row r="2" spans="1:9" x14ac:dyDescent="0.3">
      <c r="A2" s="268"/>
      <c r="B2" s="264"/>
      <c r="C2" s="270"/>
      <c r="D2" s="271">
        <f>A192</f>
        <v>0</v>
      </c>
      <c r="E2" s="272">
        <f>A194</f>
        <v>0</v>
      </c>
      <c r="F2" s="268"/>
      <c r="G2" s="268"/>
      <c r="H2" s="196" t="s">
        <v>283</v>
      </c>
    </row>
    <row r="3" spans="1:9" x14ac:dyDescent="0.3">
      <c r="A3" s="268"/>
      <c r="B3" s="264"/>
      <c r="C3" s="270"/>
      <c r="D3" s="266"/>
      <c r="E3" s="273"/>
      <c r="F3" s="274"/>
      <c r="G3" s="268"/>
      <c r="H3" s="196"/>
    </row>
    <row r="4" spans="1:9" ht="16.5" customHeight="1" x14ac:dyDescent="0.3">
      <c r="A4" s="511" t="s">
        <v>1055</v>
      </c>
      <c r="B4" s="511"/>
      <c r="C4" s="511"/>
      <c r="D4" s="511"/>
      <c r="E4" s="511"/>
      <c r="F4" s="511"/>
      <c r="G4" s="511"/>
      <c r="H4" s="196"/>
    </row>
    <row r="5" spans="1:9" x14ac:dyDescent="0.3">
      <c r="A5" s="275" t="s">
        <v>314</v>
      </c>
      <c r="B5" s="276">
        <f xml:space="preserve"> Alapa!$C$17</f>
        <v>0</v>
      </c>
      <c r="C5" s="277"/>
      <c r="D5" s="278"/>
      <c r="E5" s="205"/>
      <c r="F5" s="205"/>
      <c r="G5" s="279"/>
    </row>
    <row r="6" spans="1:9" x14ac:dyDescent="0.3">
      <c r="A6" s="275" t="s">
        <v>312</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573</v>
      </c>
      <c r="C11" s="285" t="s">
        <v>574</v>
      </c>
      <c r="D11" s="284"/>
      <c r="E11" s="284"/>
      <c r="F11" s="284"/>
      <c r="G11" s="284"/>
    </row>
    <row r="12" spans="1:9" x14ac:dyDescent="0.3">
      <c r="A12" s="268"/>
      <c r="B12" s="264" t="s">
        <v>277</v>
      </c>
      <c r="C12" s="285" t="s">
        <v>1056</v>
      </c>
      <c r="D12" s="284"/>
      <c r="E12" s="284"/>
      <c r="F12" s="284"/>
      <c r="G12" s="284"/>
    </row>
    <row r="13" spans="1:9" x14ac:dyDescent="0.3">
      <c r="A13" s="268"/>
      <c r="B13" s="283"/>
      <c r="C13" s="286"/>
      <c r="D13" s="284"/>
      <c r="E13" s="284"/>
      <c r="F13" s="284"/>
      <c r="G13" s="284"/>
    </row>
    <row r="14" spans="1:9" x14ac:dyDescent="0.3">
      <c r="A14" s="268"/>
      <c r="B14" s="264" t="s">
        <v>329</v>
      </c>
      <c r="C14" s="285" t="s">
        <v>576</v>
      </c>
      <c r="D14" s="284"/>
      <c r="E14" s="284"/>
      <c r="F14" s="284"/>
      <c r="G14" s="284"/>
    </row>
    <row r="15" spans="1:9" x14ac:dyDescent="0.3">
      <c r="A15" s="268"/>
      <c r="B15" s="283"/>
      <c r="C15" s="287"/>
      <c r="D15" s="284"/>
      <c r="E15" s="284"/>
      <c r="F15" s="284"/>
      <c r="G15" s="284"/>
    </row>
    <row r="16" spans="1:9" ht="16.5" customHeight="1" x14ac:dyDescent="0.3">
      <c r="A16" s="386" t="s">
        <v>1057</v>
      </c>
      <c r="B16" s="268"/>
      <c r="C16" s="289"/>
      <c r="D16" s="284"/>
      <c r="E16" s="284"/>
      <c r="F16" s="284"/>
      <c r="G16" s="284"/>
    </row>
    <row r="17" spans="1:7" x14ac:dyDescent="0.3">
      <c r="A17" s="268"/>
      <c r="B17" s="295"/>
      <c r="C17" s="268"/>
      <c r="D17" s="284"/>
      <c r="E17" s="284"/>
      <c r="F17" s="284"/>
      <c r="G17" s="284"/>
    </row>
    <row r="18" spans="1:7" ht="33" x14ac:dyDescent="0.3">
      <c r="A18" s="296" t="s">
        <v>584</v>
      </c>
      <c r="B18" s="297" t="s">
        <v>585</v>
      </c>
      <c r="C18" s="297" t="s">
        <v>586</v>
      </c>
      <c r="D18" s="297" t="s">
        <v>587</v>
      </c>
      <c r="E18" s="297" t="s">
        <v>588</v>
      </c>
      <c r="F18" s="297" t="s">
        <v>333</v>
      </c>
      <c r="G18" s="299" t="s">
        <v>269</v>
      </c>
    </row>
    <row r="19" spans="1:7" x14ac:dyDescent="0.3">
      <c r="A19" s="387">
        <f>COUNT($A$18:A18)+1</f>
        <v>1</v>
      </c>
      <c r="B19" s="372"/>
      <c r="C19" s="373"/>
      <c r="D19" s="304"/>
      <c r="E19" s="304"/>
      <c r="F19" s="304"/>
      <c r="G19" s="305"/>
    </row>
    <row r="20" spans="1:7" ht="18" x14ac:dyDescent="0.3">
      <c r="A20" s="387">
        <f>COUNT($A$18:A19)+1</f>
        <v>2</v>
      </c>
      <c r="B20" s="529" t="s">
        <v>972</v>
      </c>
      <c r="C20" s="529"/>
      <c r="D20" s="268"/>
      <c r="E20" s="268"/>
      <c r="F20" s="268"/>
      <c r="G20" s="309"/>
    </row>
    <row r="21" spans="1:7" x14ac:dyDescent="0.3">
      <c r="A21" s="387">
        <f>COUNT($A$18:A20)+1</f>
        <v>3</v>
      </c>
      <c r="B21" s="374"/>
      <c r="C21" s="375"/>
      <c r="D21" s="312"/>
      <c r="E21" s="312"/>
      <c r="F21" s="312"/>
      <c r="G21" s="313"/>
    </row>
    <row r="22" spans="1:7" x14ac:dyDescent="0.3">
      <c r="A22" s="387">
        <f>COUNT($A$18:A21)+1</f>
        <v>4</v>
      </c>
      <c r="B22" s="388" t="s">
        <v>1058</v>
      </c>
      <c r="C22" s="389"/>
      <c r="D22" s="316"/>
      <c r="E22" s="316"/>
      <c r="F22" s="316"/>
      <c r="G22" s="318"/>
    </row>
    <row r="23" spans="1:7" x14ac:dyDescent="0.3">
      <c r="A23" s="387">
        <f>COUNT($A$18:A22)+1</f>
        <v>5</v>
      </c>
      <c r="B23" s="390"/>
      <c r="C23" s="391" t="s">
        <v>1059</v>
      </c>
      <c r="D23" s="316"/>
      <c r="E23" s="316"/>
      <c r="F23" s="316"/>
      <c r="G23" s="318"/>
    </row>
    <row r="24" spans="1:7" x14ac:dyDescent="0.3">
      <c r="A24" s="387">
        <f>COUNT($A$18:A23)+1</f>
        <v>6</v>
      </c>
      <c r="B24" s="376"/>
      <c r="C24" s="392" t="s">
        <v>1060</v>
      </c>
      <c r="D24" s="393"/>
      <c r="E24" s="393"/>
      <c r="F24" s="393"/>
      <c r="G24" s="394"/>
    </row>
    <row r="25" spans="1:7" x14ac:dyDescent="0.3">
      <c r="A25" s="387">
        <f>COUNT($A$18:A24)+1</f>
        <v>7</v>
      </c>
      <c r="B25" s="376"/>
      <c r="C25" s="395" t="s">
        <v>1061</v>
      </c>
      <c r="D25" s="316"/>
      <c r="E25" s="316"/>
      <c r="F25" s="316"/>
      <c r="G25" s="318"/>
    </row>
    <row r="26" spans="1:7" x14ac:dyDescent="0.3">
      <c r="A26" s="387">
        <f>COUNT($A$18:A25)+1</f>
        <v>8</v>
      </c>
      <c r="B26" s="376"/>
      <c r="C26" s="395" t="s">
        <v>1062</v>
      </c>
      <c r="D26" s="316"/>
      <c r="E26" s="316"/>
      <c r="F26" s="316"/>
      <c r="G26" s="318"/>
    </row>
    <row r="27" spans="1:7" x14ac:dyDescent="0.3">
      <c r="A27" s="387">
        <f>COUNT($A$18:A26)+1</f>
        <v>9</v>
      </c>
      <c r="B27" s="376"/>
      <c r="C27" s="395" t="s">
        <v>1063</v>
      </c>
      <c r="D27" s="316"/>
      <c r="E27" s="316"/>
      <c r="F27" s="316"/>
      <c r="G27" s="318"/>
    </row>
    <row r="28" spans="1:7" x14ac:dyDescent="0.3">
      <c r="A28" s="387">
        <f>COUNT($A$18:A27)+1</f>
        <v>10</v>
      </c>
      <c r="B28" s="390"/>
      <c r="C28" s="396" t="s">
        <v>1064</v>
      </c>
      <c r="D28" s="316"/>
      <c r="E28" s="316"/>
      <c r="F28" s="316"/>
      <c r="G28" s="318"/>
    </row>
    <row r="29" spans="1:7" x14ac:dyDescent="0.3">
      <c r="A29" s="387">
        <f>COUNT($A$18:A28)+1</f>
        <v>11</v>
      </c>
      <c r="B29" s="376"/>
      <c r="C29" s="392" t="s">
        <v>1065</v>
      </c>
      <c r="D29" s="393"/>
      <c r="E29" s="393"/>
      <c r="F29" s="393"/>
      <c r="G29" s="394"/>
    </row>
    <row r="30" spans="1:7" x14ac:dyDescent="0.3">
      <c r="A30" s="387">
        <f>COUNT($A$18:A29)+1</f>
        <v>12</v>
      </c>
      <c r="B30" s="376"/>
      <c r="C30" s="395" t="s">
        <v>1066</v>
      </c>
      <c r="D30" s="316"/>
      <c r="E30" s="316"/>
      <c r="F30" s="316"/>
      <c r="G30" s="318"/>
    </row>
    <row r="31" spans="1:7" x14ac:dyDescent="0.3">
      <c r="A31" s="387">
        <f>COUNT($A$18:A30)+1</f>
        <v>13</v>
      </c>
      <c r="B31" s="376"/>
      <c r="C31" s="395" t="s">
        <v>1067</v>
      </c>
      <c r="D31" s="316"/>
      <c r="E31" s="316"/>
      <c r="F31" s="316"/>
      <c r="G31" s="318"/>
    </row>
    <row r="32" spans="1:7" x14ac:dyDescent="0.3">
      <c r="A32" s="387">
        <f>COUNT($A$18:A31)+1</f>
        <v>14</v>
      </c>
      <c r="B32" s="376"/>
      <c r="C32" s="395" t="s">
        <v>1068</v>
      </c>
      <c r="D32" s="316"/>
      <c r="E32" s="316"/>
      <c r="F32" s="316"/>
      <c r="G32" s="318"/>
    </row>
    <row r="33" spans="1:7" x14ac:dyDescent="0.3">
      <c r="A33" s="387">
        <f>COUNT($A$18:A32)+1</f>
        <v>15</v>
      </c>
      <c r="B33" s="397"/>
      <c r="C33" s="307"/>
      <c r="D33" s="326"/>
      <c r="E33" s="326"/>
      <c r="F33" s="326"/>
      <c r="G33" s="327"/>
    </row>
    <row r="34" spans="1:7" x14ac:dyDescent="0.3">
      <c r="A34" s="387">
        <f>COUNT($A$18:A33)+1</f>
        <v>16</v>
      </c>
      <c r="B34" s="306" t="s">
        <v>1069</v>
      </c>
      <c r="C34" s="398"/>
      <c r="D34" s="316"/>
      <c r="E34" s="316"/>
      <c r="F34" s="316"/>
      <c r="G34" s="318"/>
    </row>
    <row r="35" spans="1:7" ht="33" x14ac:dyDescent="0.3">
      <c r="A35" s="387">
        <f>COUNT($A$18:A34)+1</f>
        <v>17</v>
      </c>
      <c r="B35" s="376"/>
      <c r="C35" s="399" t="s">
        <v>1070</v>
      </c>
      <c r="D35" s="316"/>
      <c r="E35" s="316"/>
      <c r="F35" s="316"/>
      <c r="G35" s="318"/>
    </row>
    <row r="36" spans="1:7" x14ac:dyDescent="0.3">
      <c r="A36" s="387">
        <f>COUNT($A$18:A35)+1</f>
        <v>18</v>
      </c>
      <c r="B36" s="397"/>
      <c r="C36" s="307"/>
      <c r="D36" s="326"/>
      <c r="E36" s="326"/>
      <c r="F36" s="326"/>
      <c r="G36" s="327"/>
    </row>
    <row r="37" spans="1:7" x14ac:dyDescent="0.3">
      <c r="A37" s="387">
        <f>COUNT($A$18:A36)+1</f>
        <v>19</v>
      </c>
      <c r="B37" s="306" t="s">
        <v>1071</v>
      </c>
      <c r="C37" s="400"/>
      <c r="D37" s="316"/>
      <c r="E37" s="316"/>
      <c r="F37" s="316"/>
      <c r="G37" s="318"/>
    </row>
    <row r="38" spans="1:7" ht="99" x14ac:dyDescent="0.3">
      <c r="A38" s="387">
        <f>COUNT($A$18:A37)+1</f>
        <v>20</v>
      </c>
      <c r="B38" s="376"/>
      <c r="C38" s="399" t="s">
        <v>1072</v>
      </c>
      <c r="D38" s="316"/>
      <c r="E38" s="316"/>
      <c r="F38" s="316"/>
      <c r="G38" s="318"/>
    </row>
    <row r="39" spans="1:7" x14ac:dyDescent="0.3">
      <c r="A39" s="387">
        <f>COUNT($A$18:A38)+1</f>
        <v>21</v>
      </c>
      <c r="B39" s="397"/>
      <c r="C39" s="307"/>
      <c r="D39" s="326"/>
      <c r="E39" s="326"/>
      <c r="F39" s="326"/>
      <c r="G39" s="327"/>
    </row>
    <row r="40" spans="1:7" x14ac:dyDescent="0.3">
      <c r="A40" s="387">
        <f>COUNT($A$18:A39)+1</f>
        <v>22</v>
      </c>
      <c r="B40" s="306" t="s">
        <v>1073</v>
      </c>
      <c r="C40" s="401"/>
      <c r="D40" s="316"/>
      <c r="E40" s="316"/>
      <c r="F40" s="316"/>
      <c r="G40" s="318"/>
    </row>
    <row r="41" spans="1:7" ht="99" x14ac:dyDescent="0.3">
      <c r="A41" s="387">
        <f>COUNT($A$18:A40)+1</f>
        <v>23</v>
      </c>
      <c r="B41" s="376"/>
      <c r="C41" s="399" t="s">
        <v>1074</v>
      </c>
      <c r="D41" s="316"/>
      <c r="E41" s="316"/>
      <c r="F41" s="316"/>
      <c r="G41" s="318"/>
    </row>
    <row r="42" spans="1:7" x14ac:dyDescent="0.3">
      <c r="A42" s="387">
        <f>COUNT($A$18:A41)+1</f>
        <v>24</v>
      </c>
      <c r="B42" s="397"/>
      <c r="C42" s="307"/>
      <c r="D42" s="326"/>
      <c r="E42" s="326"/>
      <c r="F42" s="326"/>
      <c r="G42" s="327"/>
    </row>
    <row r="43" spans="1:7" x14ac:dyDescent="0.3">
      <c r="A43" s="387">
        <f>COUNT($A$18:A42)+1</f>
        <v>25</v>
      </c>
      <c r="B43" s="306" t="s">
        <v>1075</v>
      </c>
      <c r="C43" s="400"/>
      <c r="D43" s="316"/>
      <c r="E43" s="316"/>
      <c r="F43" s="316"/>
      <c r="G43" s="318"/>
    </row>
    <row r="44" spans="1:7" ht="49.5" x14ac:dyDescent="0.3">
      <c r="A44" s="387">
        <f>COUNT($A$18:A43)+1</f>
        <v>26</v>
      </c>
      <c r="B44" s="376"/>
      <c r="C44" s="399" t="s">
        <v>1076</v>
      </c>
      <c r="D44" s="316"/>
      <c r="E44" s="316"/>
      <c r="F44" s="316"/>
      <c r="G44" s="318"/>
    </row>
    <row r="45" spans="1:7" x14ac:dyDescent="0.3">
      <c r="A45" s="387">
        <f>COUNT($A$18:A44)+1</f>
        <v>27</v>
      </c>
      <c r="B45" s="397"/>
      <c r="C45" s="307"/>
      <c r="D45" s="326"/>
      <c r="E45" s="326"/>
      <c r="F45" s="326"/>
      <c r="G45" s="327"/>
    </row>
    <row r="46" spans="1:7" x14ac:dyDescent="0.3">
      <c r="A46" s="387">
        <f>COUNT($A$18:A45)+1</f>
        <v>28</v>
      </c>
      <c r="B46" s="388" t="s">
        <v>1077</v>
      </c>
      <c r="C46" s="402"/>
      <c r="D46" s="316"/>
      <c r="E46" s="316"/>
      <c r="F46" s="316"/>
      <c r="G46" s="318"/>
    </row>
    <row r="47" spans="1:7" ht="66" x14ac:dyDescent="0.3">
      <c r="A47" s="387">
        <f>COUNT($A$18:A46)+1</f>
        <v>29</v>
      </c>
      <c r="B47" s="376"/>
      <c r="C47" s="399" t="s">
        <v>1078</v>
      </c>
      <c r="D47" s="316"/>
      <c r="E47" s="316"/>
      <c r="F47" s="316"/>
      <c r="G47" s="318"/>
    </row>
    <row r="48" spans="1:7" x14ac:dyDescent="0.3">
      <c r="A48" s="387">
        <f>COUNT($A$18:A47)+1</f>
        <v>30</v>
      </c>
      <c r="B48" s="397"/>
      <c r="C48" s="307"/>
      <c r="D48" s="326"/>
      <c r="E48" s="326"/>
      <c r="F48" s="326"/>
      <c r="G48" s="327"/>
    </row>
    <row r="49" spans="1:7" x14ac:dyDescent="0.3">
      <c r="A49" s="387">
        <f>COUNT($A$18:A48)+1</f>
        <v>31</v>
      </c>
      <c r="B49" s="388" t="s">
        <v>1079</v>
      </c>
      <c r="C49" s="402"/>
      <c r="D49" s="316"/>
      <c r="E49" s="316"/>
      <c r="F49" s="316"/>
      <c r="G49" s="318"/>
    </row>
    <row r="50" spans="1:7" x14ac:dyDescent="0.3">
      <c r="A50" s="387">
        <f>COUNT($A$18:A49)+1</f>
        <v>32</v>
      </c>
      <c r="B50" s="388" t="s">
        <v>1080</v>
      </c>
      <c r="C50" s="401"/>
      <c r="D50" s="316"/>
      <c r="E50" s="316"/>
      <c r="F50" s="316"/>
      <c r="G50" s="318"/>
    </row>
    <row r="51" spans="1:7" ht="66" x14ac:dyDescent="0.3">
      <c r="A51" s="387">
        <f>COUNT($A$18:A50)+1</f>
        <v>33</v>
      </c>
      <c r="B51" s="376"/>
      <c r="C51" s="399" t="s">
        <v>1081</v>
      </c>
      <c r="D51" s="316"/>
      <c r="E51" s="316"/>
      <c r="F51" s="316"/>
      <c r="G51" s="318"/>
    </row>
    <row r="52" spans="1:7" x14ac:dyDescent="0.3">
      <c r="A52" s="387">
        <f>COUNT($A$18:A51)+1</f>
        <v>34</v>
      </c>
      <c r="B52" s="403" t="s">
        <v>1082</v>
      </c>
      <c r="C52" s="401"/>
      <c r="D52" s="316"/>
      <c r="E52" s="316"/>
      <c r="F52" s="316"/>
      <c r="G52" s="318"/>
    </row>
    <row r="53" spans="1:7" ht="33" x14ac:dyDescent="0.3">
      <c r="A53" s="387">
        <f>COUNT($A$18:A52)+1</f>
        <v>35</v>
      </c>
      <c r="B53" s="376"/>
      <c r="C53" s="399" t="s">
        <v>1083</v>
      </c>
      <c r="D53" s="316"/>
      <c r="E53" s="316"/>
      <c r="F53" s="316"/>
      <c r="G53" s="318"/>
    </row>
    <row r="54" spans="1:7" x14ac:dyDescent="0.3">
      <c r="A54" s="387">
        <f>COUNT($A$18:A53)+1</f>
        <v>36</v>
      </c>
      <c r="B54" s="403" t="s">
        <v>1084</v>
      </c>
      <c r="C54" s="400"/>
      <c r="D54" s="316"/>
      <c r="E54" s="316"/>
      <c r="F54" s="316"/>
      <c r="G54" s="318"/>
    </row>
    <row r="55" spans="1:7" ht="33" x14ac:dyDescent="0.3">
      <c r="A55" s="387">
        <f>COUNT($A$18:A54)+1</f>
        <v>37</v>
      </c>
      <c r="B55" s="376"/>
      <c r="C55" s="399" t="s">
        <v>1085</v>
      </c>
      <c r="D55" s="316"/>
      <c r="E55" s="316"/>
      <c r="F55" s="316"/>
      <c r="G55" s="318"/>
    </row>
    <row r="56" spans="1:7" x14ac:dyDescent="0.3">
      <c r="A56" s="387">
        <f>COUNT($A$18:A55)+1</f>
        <v>38</v>
      </c>
      <c r="B56" s="397"/>
      <c r="C56" s="307"/>
      <c r="D56" s="326"/>
      <c r="E56" s="326"/>
      <c r="F56" s="326"/>
      <c r="G56" s="327"/>
    </row>
    <row r="57" spans="1:7" x14ac:dyDescent="0.3">
      <c r="A57" s="387">
        <f>COUNT($A$18:A56)+1</f>
        <v>39</v>
      </c>
      <c r="B57" s="388" t="s">
        <v>1086</v>
      </c>
      <c r="C57" s="400"/>
      <c r="D57" s="316"/>
      <c r="E57" s="316"/>
      <c r="F57" s="316"/>
      <c r="G57" s="318"/>
    </row>
    <row r="58" spans="1:7" ht="49.5" x14ac:dyDescent="0.3">
      <c r="A58" s="387">
        <f>COUNT($A$18:A57)+1</f>
        <v>40</v>
      </c>
      <c r="B58" s="376"/>
      <c r="C58" s="399" t="s">
        <v>1087</v>
      </c>
      <c r="D58" s="316"/>
      <c r="E58" s="316"/>
      <c r="F58" s="316"/>
      <c r="G58" s="318"/>
    </row>
    <row r="59" spans="1:7" ht="82.5" x14ac:dyDescent="0.3">
      <c r="A59" s="387">
        <f>COUNT($A$18:A58)+1</f>
        <v>41</v>
      </c>
      <c r="B59" s="376"/>
      <c r="C59" s="399" t="s">
        <v>1088</v>
      </c>
      <c r="D59" s="316"/>
      <c r="E59" s="316"/>
      <c r="F59" s="316"/>
      <c r="G59" s="318"/>
    </row>
    <row r="60" spans="1:7" x14ac:dyDescent="0.3">
      <c r="A60" s="387">
        <f>COUNT($A$18:A59)+1</f>
        <v>42</v>
      </c>
      <c r="B60" s="397"/>
      <c r="C60" s="307"/>
      <c r="D60" s="326"/>
      <c r="E60" s="326"/>
      <c r="F60" s="326"/>
      <c r="G60" s="327"/>
    </row>
    <row r="61" spans="1:7" x14ac:dyDescent="0.3">
      <c r="A61" s="387">
        <f>COUNT($A$18:A60)+1</f>
        <v>43</v>
      </c>
      <c r="B61" s="388" t="s">
        <v>1089</v>
      </c>
      <c r="C61" s="402"/>
      <c r="D61" s="316"/>
      <c r="E61" s="316"/>
      <c r="F61" s="316"/>
      <c r="G61" s="318"/>
    </row>
    <row r="62" spans="1:7" ht="82.5" x14ac:dyDescent="0.3">
      <c r="A62" s="387">
        <f>COUNT($A$18:A61)+1</f>
        <v>44</v>
      </c>
      <c r="B62" s="376"/>
      <c r="C62" s="399" t="s">
        <v>1090</v>
      </c>
      <c r="D62" s="316"/>
      <c r="E62" s="316"/>
      <c r="F62" s="316"/>
      <c r="G62" s="318"/>
    </row>
    <row r="63" spans="1:7" x14ac:dyDescent="0.3">
      <c r="A63" s="387">
        <f>COUNT($A$18:A62)+1</f>
        <v>45</v>
      </c>
      <c r="B63" s="372"/>
      <c r="C63" s="373"/>
      <c r="D63" s="404"/>
      <c r="E63" s="404"/>
      <c r="F63" s="404"/>
      <c r="G63" s="405"/>
    </row>
    <row r="64" spans="1:7" ht="18" x14ac:dyDescent="0.3">
      <c r="A64" s="387">
        <f>COUNT($A$18:A63)+1</f>
        <v>46</v>
      </c>
      <c r="B64" s="529" t="s">
        <v>1091</v>
      </c>
      <c r="C64" s="529"/>
      <c r="D64" s="406"/>
      <c r="E64" s="406"/>
      <c r="F64" s="406"/>
      <c r="G64" s="407"/>
    </row>
    <row r="65" spans="1:7" x14ac:dyDescent="0.3">
      <c r="A65" s="387">
        <f>COUNT($A$18:A64)+1</f>
        <v>47</v>
      </c>
      <c r="B65" s="374"/>
      <c r="C65" s="375"/>
      <c r="D65" s="408"/>
      <c r="E65" s="408"/>
      <c r="F65" s="408"/>
      <c r="G65" s="409"/>
    </row>
    <row r="66" spans="1:7" ht="16.5" customHeight="1" x14ac:dyDescent="0.3">
      <c r="A66" s="387">
        <f>COUNT($A$18:A65)+1</f>
        <v>48</v>
      </c>
      <c r="B66" s="410" t="s">
        <v>1092</v>
      </c>
      <c r="C66" s="411"/>
      <c r="D66" s="316"/>
      <c r="E66" s="316"/>
      <c r="F66" s="316"/>
      <c r="G66" s="318"/>
    </row>
    <row r="67" spans="1:7" x14ac:dyDescent="0.3">
      <c r="A67" s="387">
        <f>COUNT($A$18:A66)+1</f>
        <v>49</v>
      </c>
      <c r="B67" s="412" t="s">
        <v>1093</v>
      </c>
      <c r="C67" s="413" t="s">
        <v>1094</v>
      </c>
      <c r="D67" s="393"/>
      <c r="E67" s="393"/>
      <c r="F67" s="393"/>
      <c r="G67" s="394"/>
    </row>
    <row r="68" spans="1:7" ht="51" x14ac:dyDescent="0.3">
      <c r="A68" s="387">
        <f>COUNT($A$18:A67)+1</f>
        <v>50</v>
      </c>
      <c r="B68" s="414" t="s">
        <v>1095</v>
      </c>
      <c r="C68" s="415" t="s">
        <v>1096</v>
      </c>
      <c r="D68" s="316"/>
      <c r="E68" s="316"/>
      <c r="F68" s="316"/>
      <c r="G68" s="318" t="s">
        <v>1097</v>
      </c>
    </row>
    <row r="69" spans="1:7" ht="51" x14ac:dyDescent="0.3">
      <c r="A69" s="387">
        <f>COUNT($A$18:A68)+1</f>
        <v>51</v>
      </c>
      <c r="B69" s="414" t="s">
        <v>1098</v>
      </c>
      <c r="C69" s="415" t="s">
        <v>1099</v>
      </c>
      <c r="D69" s="316"/>
      <c r="E69" s="316"/>
      <c r="F69" s="316"/>
      <c r="G69" s="318" t="s">
        <v>1100</v>
      </c>
    </row>
    <row r="70" spans="1:7" ht="38.25" x14ac:dyDescent="0.3">
      <c r="A70" s="387">
        <f>COUNT($A$18:A69)+1</f>
        <v>52</v>
      </c>
      <c r="B70" s="414" t="s">
        <v>1101</v>
      </c>
      <c r="C70" s="415" t="s">
        <v>1102</v>
      </c>
      <c r="D70" s="316"/>
      <c r="E70" s="316"/>
      <c r="F70" s="316"/>
      <c r="G70" s="318" t="s">
        <v>1103</v>
      </c>
    </row>
    <row r="71" spans="1:7" ht="38.25" x14ac:dyDescent="0.3">
      <c r="A71" s="387">
        <f>COUNT($A$18:A70)+1</f>
        <v>53</v>
      </c>
      <c r="B71" s="414" t="s">
        <v>1104</v>
      </c>
      <c r="C71" s="415" t="s">
        <v>1105</v>
      </c>
      <c r="D71" s="316"/>
      <c r="E71" s="316"/>
      <c r="F71" s="316"/>
      <c r="G71" s="318" t="s">
        <v>1106</v>
      </c>
    </row>
    <row r="72" spans="1:7" ht="38.25" x14ac:dyDescent="0.3">
      <c r="A72" s="387">
        <f>COUNT($A$18:A71)+1</f>
        <v>54</v>
      </c>
      <c r="B72" s="414" t="s">
        <v>1107</v>
      </c>
      <c r="C72" s="415" t="s">
        <v>1108</v>
      </c>
      <c r="D72" s="316"/>
      <c r="E72" s="316"/>
      <c r="F72" s="316"/>
      <c r="G72" s="318" t="s">
        <v>1109</v>
      </c>
    </row>
    <row r="73" spans="1:7" ht="25.5" x14ac:dyDescent="0.3">
      <c r="A73" s="387">
        <f>COUNT($A$18:A72)+1</f>
        <v>55</v>
      </c>
      <c r="B73" s="414" t="s">
        <v>1107</v>
      </c>
      <c r="C73" s="415" t="s">
        <v>1110</v>
      </c>
      <c r="D73" s="316"/>
      <c r="E73" s="316"/>
      <c r="F73" s="316"/>
      <c r="G73" s="318" t="s">
        <v>1111</v>
      </c>
    </row>
    <row r="74" spans="1:7" ht="25.5" x14ac:dyDescent="0.3">
      <c r="A74" s="387">
        <f>COUNT($A$18:A72)+1</f>
        <v>55</v>
      </c>
      <c r="B74" s="414" t="s">
        <v>1107</v>
      </c>
      <c r="C74" s="415" t="s">
        <v>1112</v>
      </c>
      <c r="D74" s="316"/>
      <c r="E74" s="316"/>
      <c r="F74" s="316"/>
      <c r="G74" s="318" t="s">
        <v>1113</v>
      </c>
    </row>
    <row r="75" spans="1:7" x14ac:dyDescent="0.3">
      <c r="A75" s="387">
        <f>COUNT($A$18:A74)+1</f>
        <v>57</v>
      </c>
      <c r="B75" s="374"/>
      <c r="C75" s="375"/>
      <c r="D75" s="408"/>
      <c r="E75" s="408"/>
      <c r="F75" s="408"/>
      <c r="G75" s="409"/>
    </row>
    <row r="76" spans="1:7" ht="16.5" customHeight="1" x14ac:dyDescent="0.3">
      <c r="A76" s="387">
        <f>COUNT($A$18:A75)+1</f>
        <v>58</v>
      </c>
      <c r="B76" s="410" t="s">
        <v>1114</v>
      </c>
      <c r="C76" s="411"/>
      <c r="D76" s="316"/>
      <c r="E76" s="316"/>
      <c r="F76" s="316"/>
      <c r="G76" s="318"/>
    </row>
    <row r="77" spans="1:7" x14ac:dyDescent="0.3">
      <c r="A77" s="387">
        <f>COUNT($A$18:A76)+1</f>
        <v>59</v>
      </c>
      <c r="B77" s="412" t="s">
        <v>1093</v>
      </c>
      <c r="C77" s="413" t="s">
        <v>1094</v>
      </c>
      <c r="D77" s="393"/>
      <c r="E77" s="393"/>
      <c r="F77" s="393"/>
      <c r="G77" s="394"/>
    </row>
    <row r="78" spans="1:7" ht="51" x14ac:dyDescent="0.3">
      <c r="A78" s="387">
        <f>COUNT($A$18:A77)+1</f>
        <v>60</v>
      </c>
      <c r="B78" s="414" t="s">
        <v>1115</v>
      </c>
      <c r="C78" s="415" t="s">
        <v>1116</v>
      </c>
      <c r="D78" s="316"/>
      <c r="E78" s="316"/>
      <c r="F78" s="316"/>
      <c r="G78" s="318" t="s">
        <v>1117</v>
      </c>
    </row>
    <row r="79" spans="1:7" ht="51" x14ac:dyDescent="0.3">
      <c r="A79" s="387">
        <f>COUNT($A$18:A78)+1</f>
        <v>61</v>
      </c>
      <c r="B79" s="414" t="s">
        <v>1118</v>
      </c>
      <c r="C79" s="415" t="s">
        <v>1119</v>
      </c>
      <c r="D79" s="316"/>
      <c r="E79" s="316"/>
      <c r="F79" s="316"/>
      <c r="G79" s="318" t="s">
        <v>1120</v>
      </c>
    </row>
    <row r="80" spans="1:7" ht="38.25" x14ac:dyDescent="0.3">
      <c r="A80" s="387">
        <f>COUNT($A$18:A79)+1</f>
        <v>62</v>
      </c>
      <c r="B80" s="414" t="s">
        <v>1121</v>
      </c>
      <c r="C80" s="415" t="s">
        <v>1122</v>
      </c>
      <c r="D80" s="316"/>
      <c r="E80" s="316"/>
      <c r="F80" s="316"/>
      <c r="G80" s="318" t="s">
        <v>1123</v>
      </c>
    </row>
    <row r="81" spans="1:7" ht="38.25" x14ac:dyDescent="0.3">
      <c r="A81" s="387">
        <f>COUNT($A$18:A80)+1</f>
        <v>63</v>
      </c>
      <c r="B81" s="414" t="s">
        <v>1124</v>
      </c>
      <c r="C81" s="415" t="s">
        <v>1125</v>
      </c>
      <c r="D81" s="316"/>
      <c r="E81" s="316"/>
      <c r="F81" s="316"/>
      <c r="G81" s="318" t="s">
        <v>1126</v>
      </c>
    </row>
    <row r="82" spans="1:7" ht="51" x14ac:dyDescent="0.3">
      <c r="A82" s="387">
        <f>COUNT($A$18:A81)+1</f>
        <v>64</v>
      </c>
      <c r="B82" s="414" t="s">
        <v>1127</v>
      </c>
      <c r="C82" s="415" t="s">
        <v>1128</v>
      </c>
      <c r="D82" s="316"/>
      <c r="E82" s="316"/>
      <c r="F82" s="316"/>
      <c r="G82" s="318" t="s">
        <v>1129</v>
      </c>
    </row>
    <row r="83" spans="1:7" ht="38.25" x14ac:dyDescent="0.3">
      <c r="A83" s="387">
        <f>COUNT($A$18:A82)+1</f>
        <v>65</v>
      </c>
      <c r="B83" s="414" t="s">
        <v>1130</v>
      </c>
      <c r="C83" s="415" t="s">
        <v>1131</v>
      </c>
      <c r="D83" s="316"/>
      <c r="E83" s="316"/>
      <c r="F83" s="316"/>
      <c r="G83" s="318" t="s">
        <v>1132</v>
      </c>
    </row>
    <row r="84" spans="1:7" x14ac:dyDescent="0.3">
      <c r="A84" s="387">
        <f>COUNT($A$18:A83)+1</f>
        <v>66</v>
      </c>
      <c r="B84" s="374"/>
      <c r="C84" s="375"/>
      <c r="D84" s="408"/>
      <c r="E84" s="408"/>
      <c r="F84" s="408"/>
      <c r="G84" s="409"/>
    </row>
    <row r="85" spans="1:7" ht="16.5" customHeight="1" x14ac:dyDescent="0.3">
      <c r="A85" s="387">
        <f>COUNT($A$18:A84)+1</f>
        <v>67</v>
      </c>
      <c r="B85" s="410" t="s">
        <v>1133</v>
      </c>
      <c r="C85" s="411"/>
      <c r="D85" s="316"/>
      <c r="E85" s="316"/>
      <c r="F85" s="316"/>
      <c r="G85" s="318"/>
    </row>
    <row r="86" spans="1:7" x14ac:dyDescent="0.3">
      <c r="A86" s="387">
        <f>COUNT($A$18:A85)+1</f>
        <v>68</v>
      </c>
      <c r="B86" s="412" t="s">
        <v>1093</v>
      </c>
      <c r="C86" s="413" t="s">
        <v>1094</v>
      </c>
      <c r="D86" s="393"/>
      <c r="E86" s="393"/>
      <c r="F86" s="393"/>
      <c r="G86" s="394"/>
    </row>
    <row r="87" spans="1:7" ht="38.25" x14ac:dyDescent="0.3">
      <c r="A87" s="387">
        <f>COUNT($A$18:A86)+1</f>
        <v>69</v>
      </c>
      <c r="B87" s="414" t="s">
        <v>1134</v>
      </c>
      <c r="C87" s="415" t="s">
        <v>1135</v>
      </c>
      <c r="D87" s="316"/>
      <c r="E87" s="316"/>
      <c r="F87" s="316"/>
      <c r="G87" s="318" t="s">
        <v>1136</v>
      </c>
    </row>
    <row r="88" spans="1:7" x14ac:dyDescent="0.3">
      <c r="A88" s="387">
        <f>COUNT($A$18:A87)+1</f>
        <v>70</v>
      </c>
      <c r="B88" s="414"/>
      <c r="C88" s="392" t="s">
        <v>1065</v>
      </c>
      <c r="D88" s="393"/>
      <c r="E88" s="393"/>
      <c r="F88" s="393"/>
      <c r="G88" s="394"/>
    </row>
    <row r="89" spans="1:7" x14ac:dyDescent="0.3">
      <c r="A89" s="387">
        <f>COUNT($A$18:A88)+1</f>
        <v>71</v>
      </c>
      <c r="B89" s="414"/>
      <c r="C89" s="398" t="s">
        <v>1137</v>
      </c>
      <c r="D89" s="316"/>
      <c r="E89" s="316"/>
      <c r="F89" s="316"/>
      <c r="G89" s="318"/>
    </row>
    <row r="90" spans="1:7" x14ac:dyDescent="0.3">
      <c r="A90" s="387">
        <f>COUNT($A$18:A89)+1</f>
        <v>72</v>
      </c>
      <c r="B90" s="414"/>
      <c r="C90" s="398" t="s">
        <v>1138</v>
      </c>
      <c r="D90" s="316"/>
      <c r="E90" s="316"/>
      <c r="F90" s="316"/>
      <c r="G90" s="318"/>
    </row>
    <row r="91" spans="1:7" x14ac:dyDescent="0.3">
      <c r="A91" s="387">
        <f>COUNT($A$18:A90)+1</f>
        <v>73</v>
      </c>
      <c r="B91" s="414"/>
      <c r="C91" s="398" t="s">
        <v>1139</v>
      </c>
      <c r="D91" s="316"/>
      <c r="E91" s="316"/>
      <c r="F91" s="316"/>
      <c r="G91" s="318"/>
    </row>
    <row r="92" spans="1:7" ht="25.5" x14ac:dyDescent="0.3">
      <c r="A92" s="387">
        <f>COUNT($A$18:A91)+1</f>
        <v>74</v>
      </c>
      <c r="B92" s="414"/>
      <c r="C92" s="415" t="s">
        <v>1140</v>
      </c>
      <c r="D92" s="316"/>
      <c r="E92" s="316"/>
      <c r="F92" s="316"/>
      <c r="G92" s="318"/>
    </row>
    <row r="93" spans="1:7" ht="38.25" x14ac:dyDescent="0.3">
      <c r="A93" s="387">
        <f>COUNT($A$18:A92)+1</f>
        <v>75</v>
      </c>
      <c r="B93" s="414" t="s">
        <v>1141</v>
      </c>
      <c r="C93" s="415" t="s">
        <v>1142</v>
      </c>
      <c r="D93" s="316"/>
      <c r="E93" s="316"/>
      <c r="F93" s="316"/>
      <c r="G93" s="318" t="s">
        <v>1143</v>
      </c>
    </row>
    <row r="94" spans="1:7" ht="38.25" x14ac:dyDescent="0.3">
      <c r="A94" s="387">
        <f>COUNT($A$18:A93)+1</f>
        <v>76</v>
      </c>
      <c r="B94" s="414" t="s">
        <v>1144</v>
      </c>
      <c r="C94" s="415" t="s">
        <v>1145</v>
      </c>
      <c r="D94" s="316"/>
      <c r="E94" s="316"/>
      <c r="F94" s="316"/>
      <c r="G94" s="318" t="s">
        <v>1146</v>
      </c>
    </row>
    <row r="95" spans="1:7" x14ac:dyDescent="0.3">
      <c r="A95" s="387">
        <f>COUNT($A$18:A94)+1</f>
        <v>77</v>
      </c>
      <c r="B95" s="414"/>
      <c r="C95" s="392" t="s">
        <v>1065</v>
      </c>
      <c r="D95" s="393"/>
      <c r="E95" s="393"/>
      <c r="F95" s="393"/>
      <c r="G95" s="394"/>
    </row>
    <row r="96" spans="1:7" x14ac:dyDescent="0.3">
      <c r="A96" s="387">
        <f>COUNT($A$18:A95)+1</f>
        <v>78</v>
      </c>
      <c r="B96" s="414"/>
      <c r="C96" s="398" t="s">
        <v>1147</v>
      </c>
      <c r="D96" s="316"/>
      <c r="E96" s="316"/>
      <c r="F96" s="316"/>
      <c r="G96" s="318"/>
    </row>
    <row r="97" spans="1:7" x14ac:dyDescent="0.3">
      <c r="A97" s="387">
        <f>COUNT($A$18:A96)+1</f>
        <v>79</v>
      </c>
      <c r="B97" s="414"/>
      <c r="C97" s="398" t="s">
        <v>1148</v>
      </c>
      <c r="D97" s="316"/>
      <c r="E97" s="316"/>
      <c r="F97" s="316"/>
      <c r="G97" s="318"/>
    </row>
    <row r="98" spans="1:7" x14ac:dyDescent="0.3">
      <c r="A98" s="387">
        <f>COUNT($A$18:A97)+1</f>
        <v>80</v>
      </c>
      <c r="B98" s="414"/>
      <c r="C98" s="398" t="s">
        <v>1149</v>
      </c>
      <c r="D98" s="316"/>
      <c r="E98" s="316"/>
      <c r="F98" s="316"/>
      <c r="G98" s="318"/>
    </row>
    <row r="99" spans="1:7" ht="51" x14ac:dyDescent="0.3">
      <c r="A99" s="387">
        <f>COUNT($A$18:A98)+1</f>
        <v>81</v>
      </c>
      <c r="B99" s="414" t="s">
        <v>1150</v>
      </c>
      <c r="C99" s="416" t="s">
        <v>1151</v>
      </c>
      <c r="D99" s="316"/>
      <c r="E99" s="316"/>
      <c r="F99" s="316"/>
      <c r="G99" s="318" t="s">
        <v>1152</v>
      </c>
    </row>
    <row r="100" spans="1:7" x14ac:dyDescent="0.3">
      <c r="A100" s="387">
        <f>COUNT($A$18:A99)+1</f>
        <v>82</v>
      </c>
      <c r="B100" s="374"/>
      <c r="C100" s="375"/>
      <c r="D100" s="408"/>
      <c r="E100" s="408"/>
      <c r="F100" s="408"/>
      <c r="G100" s="409"/>
    </row>
    <row r="101" spans="1:7" ht="16.5" customHeight="1" x14ac:dyDescent="0.3">
      <c r="A101" s="387">
        <f>COUNT($A$18:A100)+1</f>
        <v>83</v>
      </c>
      <c r="B101" s="410" t="s">
        <v>1153</v>
      </c>
      <c r="C101" s="411"/>
      <c r="D101" s="316"/>
      <c r="E101" s="316"/>
      <c r="F101" s="316"/>
      <c r="G101" s="318"/>
    </row>
    <row r="102" spans="1:7" x14ac:dyDescent="0.3">
      <c r="A102" s="387">
        <f>COUNT($A$18:A101)+1</f>
        <v>84</v>
      </c>
      <c r="B102" s="412" t="s">
        <v>1093</v>
      </c>
      <c r="C102" s="413" t="s">
        <v>1094</v>
      </c>
      <c r="D102" s="393"/>
      <c r="E102" s="393"/>
      <c r="F102" s="393"/>
      <c r="G102" s="394"/>
    </row>
    <row r="103" spans="1:7" ht="63.75" x14ac:dyDescent="0.3">
      <c r="A103" s="387">
        <f>COUNT($A$18:A102)+1</f>
        <v>85</v>
      </c>
      <c r="B103" s="414" t="s">
        <v>1154</v>
      </c>
      <c r="C103" s="415" t="s">
        <v>1155</v>
      </c>
      <c r="D103" s="316"/>
      <c r="E103" s="316"/>
      <c r="F103" s="316"/>
      <c r="G103" s="318" t="s">
        <v>1156</v>
      </c>
    </row>
    <row r="104" spans="1:7" ht="63.75" x14ac:dyDescent="0.3">
      <c r="A104" s="387">
        <f>COUNT($A$18:A103)+1</f>
        <v>86</v>
      </c>
      <c r="B104" s="414"/>
      <c r="C104" s="415" t="s">
        <v>1157</v>
      </c>
      <c r="D104" s="316"/>
      <c r="E104" s="316"/>
      <c r="F104" s="316"/>
      <c r="G104" s="318"/>
    </row>
    <row r="105" spans="1:7" ht="25.5" x14ac:dyDescent="0.3">
      <c r="A105" s="387">
        <f>COUNT($A$18:A104)+1</f>
        <v>87</v>
      </c>
      <c r="B105" s="414" t="s">
        <v>1158</v>
      </c>
      <c r="C105" s="415" t="s">
        <v>1159</v>
      </c>
      <c r="D105" s="316"/>
      <c r="E105" s="316"/>
      <c r="F105" s="316"/>
      <c r="G105" s="318" t="s">
        <v>1160</v>
      </c>
    </row>
    <row r="106" spans="1:7" ht="25.5" x14ac:dyDescent="0.3">
      <c r="A106" s="387">
        <f>COUNT($A$18:A105)+1</f>
        <v>88</v>
      </c>
      <c r="B106" s="414" t="s">
        <v>1161</v>
      </c>
      <c r="C106" s="415" t="s">
        <v>1162</v>
      </c>
      <c r="D106" s="316"/>
      <c r="E106" s="316"/>
      <c r="F106" s="316"/>
      <c r="G106" s="318" t="s">
        <v>1163</v>
      </c>
    </row>
    <row r="107" spans="1:7" ht="63.75" x14ac:dyDescent="0.3">
      <c r="A107" s="387">
        <f>COUNT($A$18:A106)+1</f>
        <v>89</v>
      </c>
      <c r="B107" s="414" t="s">
        <v>1164</v>
      </c>
      <c r="C107" s="415" t="s">
        <v>1165</v>
      </c>
      <c r="D107" s="316"/>
      <c r="E107" s="316"/>
      <c r="F107" s="316"/>
      <c r="G107" s="318" t="s">
        <v>1166</v>
      </c>
    </row>
    <row r="108" spans="1:7" ht="132" x14ac:dyDescent="0.3">
      <c r="A108" s="387">
        <f>COUNT($A$18:A107)+1</f>
        <v>90</v>
      </c>
      <c r="B108" s="414" t="s">
        <v>1167</v>
      </c>
      <c r="C108" s="415" t="s">
        <v>1168</v>
      </c>
      <c r="D108" s="316"/>
      <c r="E108" s="316"/>
      <c r="F108" s="316"/>
      <c r="G108" s="318" t="s">
        <v>1169</v>
      </c>
    </row>
    <row r="109" spans="1:7" ht="38.25" x14ac:dyDescent="0.3">
      <c r="A109" s="387">
        <f>COUNT($A$18:A108)+1</f>
        <v>91</v>
      </c>
      <c r="B109" s="414" t="s">
        <v>1170</v>
      </c>
      <c r="C109" s="415" t="s">
        <v>1171</v>
      </c>
      <c r="D109" s="316"/>
      <c r="E109" s="316"/>
      <c r="F109" s="316"/>
      <c r="G109" s="318" t="s">
        <v>1172</v>
      </c>
    </row>
    <row r="110" spans="1:7" x14ac:dyDescent="0.3">
      <c r="A110" s="387">
        <f>COUNT($A$18:A109)+1</f>
        <v>92</v>
      </c>
      <c r="B110" s="374"/>
      <c r="C110" s="375"/>
      <c r="D110" s="408"/>
      <c r="E110" s="408"/>
      <c r="F110" s="408"/>
      <c r="G110" s="409"/>
    </row>
    <row r="111" spans="1:7" x14ac:dyDescent="0.3">
      <c r="A111" s="387">
        <f>COUNT($A$18:A110)+1</f>
        <v>93</v>
      </c>
      <c r="B111" s="410" t="s">
        <v>1173</v>
      </c>
      <c r="C111" s="411"/>
      <c r="D111" s="316"/>
      <c r="E111" s="316"/>
      <c r="F111" s="316"/>
      <c r="G111" s="318"/>
    </row>
    <row r="112" spans="1:7" x14ac:dyDescent="0.3">
      <c r="A112" s="387">
        <f>COUNT($A$18:A111)+1</f>
        <v>94</v>
      </c>
      <c r="B112" s="412" t="s">
        <v>1093</v>
      </c>
      <c r="C112" s="413" t="s">
        <v>1094</v>
      </c>
      <c r="D112" s="393"/>
      <c r="E112" s="393"/>
      <c r="F112" s="393"/>
      <c r="G112" s="394"/>
    </row>
    <row r="113" spans="1:7" ht="25.5" x14ac:dyDescent="0.3">
      <c r="A113" s="387">
        <f>COUNT($A$18:A112)+1</f>
        <v>95</v>
      </c>
      <c r="B113" s="414" t="s">
        <v>1174</v>
      </c>
      <c r="C113" s="415" t="s">
        <v>1175</v>
      </c>
      <c r="D113" s="316"/>
      <c r="E113" s="316"/>
      <c r="F113" s="316"/>
      <c r="G113" s="318" t="s">
        <v>1176</v>
      </c>
    </row>
    <row r="114" spans="1:7" ht="76.5" x14ac:dyDescent="0.3">
      <c r="A114" s="387">
        <f>COUNT($A$18:A113)+1</f>
        <v>96</v>
      </c>
      <c r="B114" s="414" t="s">
        <v>1177</v>
      </c>
      <c r="C114" s="415" t="s">
        <v>1178</v>
      </c>
      <c r="D114" s="316"/>
      <c r="E114" s="316"/>
      <c r="F114" s="316"/>
      <c r="G114" s="318" t="s">
        <v>1179</v>
      </c>
    </row>
    <row r="115" spans="1:7" ht="25.5" x14ac:dyDescent="0.3">
      <c r="A115" s="387">
        <f>COUNT($A$18:A114)+1</f>
        <v>97</v>
      </c>
      <c r="B115" s="414" t="s">
        <v>1180</v>
      </c>
      <c r="C115" s="415" t="s">
        <v>1181</v>
      </c>
      <c r="D115" s="316"/>
      <c r="E115" s="316"/>
      <c r="F115" s="316"/>
      <c r="G115" s="318" t="s">
        <v>1182</v>
      </c>
    </row>
    <row r="116" spans="1:7" ht="82.5" x14ac:dyDescent="0.3">
      <c r="A116" s="387">
        <f>COUNT($A$18:A115)+1</f>
        <v>98</v>
      </c>
      <c r="B116" s="414" t="s">
        <v>1183</v>
      </c>
      <c r="C116" s="415" t="s">
        <v>1184</v>
      </c>
      <c r="D116" s="316"/>
      <c r="E116" s="316"/>
      <c r="F116" s="316"/>
      <c r="G116" s="318" t="s">
        <v>1185</v>
      </c>
    </row>
    <row r="117" spans="1:7" ht="25.5" x14ac:dyDescent="0.3">
      <c r="A117" s="387">
        <f>COUNT($A$18:A116)+1</f>
        <v>99</v>
      </c>
      <c r="B117" s="414" t="s">
        <v>1186</v>
      </c>
      <c r="C117" s="415" t="s">
        <v>1187</v>
      </c>
      <c r="D117" s="316"/>
      <c r="E117" s="316"/>
      <c r="F117" s="316"/>
      <c r="G117" s="318"/>
    </row>
    <row r="118" spans="1:7" ht="33" x14ac:dyDescent="0.3">
      <c r="A118" s="387">
        <f>COUNT($A$18:A117)+1</f>
        <v>100</v>
      </c>
      <c r="B118" s="414" t="s">
        <v>1188</v>
      </c>
      <c r="C118" s="415" t="s">
        <v>1189</v>
      </c>
      <c r="D118" s="316"/>
      <c r="E118" s="316"/>
      <c r="F118" s="316"/>
      <c r="G118" s="318" t="s">
        <v>1190</v>
      </c>
    </row>
    <row r="119" spans="1:7" x14ac:dyDescent="0.3">
      <c r="A119" s="387">
        <f>COUNT($A$18:A118)+1</f>
        <v>101</v>
      </c>
      <c r="B119" s="398"/>
      <c r="C119" s="415" t="s">
        <v>1191</v>
      </c>
      <c r="D119" s="316"/>
      <c r="E119" s="316"/>
      <c r="F119" s="316"/>
      <c r="G119" s="318"/>
    </row>
    <row r="120" spans="1:7" x14ac:dyDescent="0.3">
      <c r="A120" s="387">
        <f>COUNT($A$18:A119)+1</f>
        <v>102</v>
      </c>
      <c r="B120" s="398"/>
      <c r="C120" s="415" t="s">
        <v>1192</v>
      </c>
      <c r="D120" s="316"/>
      <c r="E120" s="316"/>
      <c r="F120" s="316"/>
      <c r="G120" s="318"/>
    </row>
    <row r="121" spans="1:7" ht="33" x14ac:dyDescent="0.3">
      <c r="A121" s="387">
        <f>COUNT($A$18:A120)+1</f>
        <v>103</v>
      </c>
      <c r="B121" s="398"/>
      <c r="C121" s="415" t="s">
        <v>1193</v>
      </c>
      <c r="D121" s="316"/>
      <c r="E121" s="316"/>
      <c r="F121" s="316"/>
      <c r="G121" s="318" t="s">
        <v>1194</v>
      </c>
    </row>
    <row r="122" spans="1:7" ht="33" x14ac:dyDescent="0.3">
      <c r="A122" s="387">
        <f>COUNT($A$18:A121)+1</f>
        <v>104</v>
      </c>
      <c r="B122" s="398"/>
      <c r="C122" s="415" t="s">
        <v>1195</v>
      </c>
      <c r="D122" s="316"/>
      <c r="E122" s="316"/>
      <c r="F122" s="316"/>
      <c r="G122" s="318" t="s">
        <v>1196</v>
      </c>
    </row>
    <row r="123" spans="1:7" ht="33" x14ac:dyDescent="0.3">
      <c r="A123" s="387">
        <f>COUNT($A$18:A122)+1</f>
        <v>105</v>
      </c>
      <c r="B123" s="398"/>
      <c r="C123" s="415" t="s">
        <v>1197</v>
      </c>
      <c r="D123" s="316"/>
      <c r="E123" s="316"/>
      <c r="F123" s="316"/>
      <c r="G123" s="318" t="s">
        <v>1198</v>
      </c>
    </row>
    <row r="124" spans="1:7" ht="51" x14ac:dyDescent="0.3">
      <c r="A124" s="387">
        <f>COUNT($A$18:A123)+1</f>
        <v>106</v>
      </c>
      <c r="B124" s="414" t="s">
        <v>1199</v>
      </c>
      <c r="C124" s="415" t="s">
        <v>1200</v>
      </c>
      <c r="D124" s="316"/>
      <c r="E124" s="316"/>
      <c r="F124" s="316"/>
      <c r="G124" s="318" t="s">
        <v>1201</v>
      </c>
    </row>
    <row r="125" spans="1:7" ht="25.5" x14ac:dyDescent="0.3">
      <c r="A125" s="387">
        <f>COUNT($A$18:A124)+1</f>
        <v>107</v>
      </c>
      <c r="B125" s="414"/>
      <c r="C125" s="415" t="s">
        <v>1202</v>
      </c>
      <c r="D125" s="316"/>
      <c r="E125" s="316"/>
      <c r="F125" s="316"/>
      <c r="G125" s="318" t="s">
        <v>1203</v>
      </c>
    </row>
    <row r="126" spans="1:7" ht="51" x14ac:dyDescent="0.3">
      <c r="A126" s="387">
        <f>COUNT($A$18:A125)+1</f>
        <v>108</v>
      </c>
      <c r="B126" s="414" t="s">
        <v>1204</v>
      </c>
      <c r="C126" s="415" t="s">
        <v>1205</v>
      </c>
      <c r="D126" s="316"/>
      <c r="E126" s="316"/>
      <c r="F126" s="316"/>
      <c r="G126" s="318" t="s">
        <v>1206</v>
      </c>
    </row>
    <row r="127" spans="1:7" ht="25.5" x14ac:dyDescent="0.3">
      <c r="A127" s="387">
        <f>COUNT($A$18:A126)+1</f>
        <v>109</v>
      </c>
      <c r="B127" s="398"/>
      <c r="C127" s="415" t="s">
        <v>1207</v>
      </c>
      <c r="D127" s="316"/>
      <c r="E127" s="316"/>
      <c r="F127" s="316"/>
      <c r="G127" s="318" t="s">
        <v>1208</v>
      </c>
    </row>
    <row r="128" spans="1:7" ht="38.25" x14ac:dyDescent="0.3">
      <c r="A128" s="387">
        <f>COUNT($A$18:A127)+1</f>
        <v>110</v>
      </c>
      <c r="B128" s="398"/>
      <c r="C128" s="415" t="s">
        <v>1209</v>
      </c>
      <c r="D128" s="316"/>
      <c r="E128" s="316"/>
      <c r="F128" s="316"/>
      <c r="G128" s="318" t="s">
        <v>1210</v>
      </c>
    </row>
    <row r="129" spans="1:7" ht="38.25" x14ac:dyDescent="0.3">
      <c r="A129" s="387">
        <f>COUNT($A$18:A128)+1</f>
        <v>111</v>
      </c>
      <c r="B129" s="414" t="s">
        <v>1170</v>
      </c>
      <c r="C129" s="415" t="s">
        <v>1211</v>
      </c>
      <c r="D129" s="316"/>
      <c r="E129" s="316"/>
      <c r="F129" s="316"/>
      <c r="G129" s="318" t="s">
        <v>1172</v>
      </c>
    </row>
    <row r="130" spans="1:7" ht="49.5" x14ac:dyDescent="0.3">
      <c r="A130" s="387">
        <f>COUNT($A$18:A129)+1</f>
        <v>112</v>
      </c>
      <c r="B130" s="414" t="s">
        <v>1212</v>
      </c>
      <c r="C130" s="415" t="s">
        <v>1213</v>
      </c>
      <c r="D130" s="316"/>
      <c r="E130" s="316"/>
      <c r="F130" s="316"/>
      <c r="G130" s="318" t="s">
        <v>1214</v>
      </c>
    </row>
    <row r="131" spans="1:7" x14ac:dyDescent="0.3">
      <c r="A131" s="387">
        <f>COUNT($A$18:A130)+1</f>
        <v>113</v>
      </c>
      <c r="B131" s="374"/>
      <c r="C131" s="375"/>
      <c r="D131" s="408"/>
      <c r="E131" s="408"/>
      <c r="F131" s="408"/>
      <c r="G131" s="409"/>
    </row>
    <row r="132" spans="1:7" ht="16.5" customHeight="1" x14ac:dyDescent="0.3">
      <c r="A132" s="387">
        <f>COUNT($A$18:A131)+1</f>
        <v>114</v>
      </c>
      <c r="B132" s="410" t="s">
        <v>1215</v>
      </c>
      <c r="C132" s="411"/>
      <c r="D132" s="316"/>
      <c r="E132" s="316"/>
      <c r="F132" s="316"/>
      <c r="G132" s="318"/>
    </row>
    <row r="133" spans="1:7" x14ac:dyDescent="0.3">
      <c r="A133" s="387">
        <f>COUNT($A$18:A132)+1</f>
        <v>115</v>
      </c>
      <c r="B133" s="412" t="s">
        <v>1093</v>
      </c>
      <c r="C133" s="413" t="s">
        <v>1094</v>
      </c>
      <c r="D133" s="393"/>
      <c r="E133" s="393"/>
      <c r="F133" s="393"/>
      <c r="G133" s="394"/>
    </row>
    <row r="134" spans="1:7" ht="25.5" x14ac:dyDescent="0.3">
      <c r="A134" s="387">
        <f>COUNT($A$18:A133)+1</f>
        <v>116</v>
      </c>
      <c r="B134" s="414" t="s">
        <v>1216</v>
      </c>
      <c r="C134" s="415" t="s">
        <v>1217</v>
      </c>
      <c r="D134" s="316"/>
      <c r="E134" s="316"/>
      <c r="F134" s="316"/>
      <c r="G134" s="318" t="s">
        <v>1218</v>
      </c>
    </row>
    <row r="135" spans="1:7" ht="51" x14ac:dyDescent="0.3">
      <c r="A135" s="387">
        <f>COUNT($A$18:A134)+1</f>
        <v>117</v>
      </c>
      <c r="B135" s="414" t="s">
        <v>1219</v>
      </c>
      <c r="C135" s="415" t="s">
        <v>1220</v>
      </c>
      <c r="D135" s="316"/>
      <c r="E135" s="316"/>
      <c r="F135" s="316"/>
      <c r="G135" s="318" t="s">
        <v>1221</v>
      </c>
    </row>
    <row r="136" spans="1:7" ht="25.5" x14ac:dyDescent="0.3">
      <c r="A136" s="387">
        <f>COUNT($A$18:A135)+1</f>
        <v>118</v>
      </c>
      <c r="B136" s="414" t="s">
        <v>1222</v>
      </c>
      <c r="C136" s="415" t="s">
        <v>1223</v>
      </c>
      <c r="D136" s="316"/>
      <c r="E136" s="316"/>
      <c r="F136" s="316"/>
      <c r="G136" s="318" t="s">
        <v>1224</v>
      </c>
    </row>
    <row r="137" spans="1:7" ht="38.25" x14ac:dyDescent="0.3">
      <c r="A137" s="387">
        <f>COUNT($A$18:A136)+1</f>
        <v>119</v>
      </c>
      <c r="B137" s="414" t="s">
        <v>1225</v>
      </c>
      <c r="C137" s="415" t="s">
        <v>1226</v>
      </c>
      <c r="D137" s="316"/>
      <c r="E137" s="316"/>
      <c r="F137" s="316"/>
      <c r="G137" s="318" t="s">
        <v>1227</v>
      </c>
    </row>
    <row r="138" spans="1:7" ht="25.5" x14ac:dyDescent="0.3">
      <c r="A138" s="387">
        <f>COUNT($A$18:A137)+1</f>
        <v>120</v>
      </c>
      <c r="B138" s="414" t="s">
        <v>1228</v>
      </c>
      <c r="C138" s="415" t="s">
        <v>1229</v>
      </c>
      <c r="D138" s="316"/>
      <c r="E138" s="316"/>
      <c r="F138" s="316"/>
      <c r="G138" s="318" t="s">
        <v>1230</v>
      </c>
    </row>
    <row r="139" spans="1:7" x14ac:dyDescent="0.3">
      <c r="A139" s="387">
        <f>COUNT($A$18:A138)+1</f>
        <v>121</v>
      </c>
      <c r="B139" s="414" t="s">
        <v>1231</v>
      </c>
      <c r="C139" s="415" t="s">
        <v>1232</v>
      </c>
      <c r="D139" s="316"/>
      <c r="E139" s="316"/>
      <c r="F139" s="316"/>
      <c r="G139" s="318" t="s">
        <v>1233</v>
      </c>
    </row>
    <row r="140" spans="1:7" ht="63.75" x14ac:dyDescent="0.3">
      <c r="A140" s="387">
        <f>COUNT($A$18:A139)+1</f>
        <v>122</v>
      </c>
      <c r="B140" s="414" t="s">
        <v>1234</v>
      </c>
      <c r="C140" s="415" t="s">
        <v>1235</v>
      </c>
      <c r="D140" s="316"/>
      <c r="E140" s="316"/>
      <c r="F140" s="316"/>
      <c r="G140" s="318" t="s">
        <v>1236</v>
      </c>
    </row>
    <row r="141" spans="1:7" x14ac:dyDescent="0.3">
      <c r="A141" s="387">
        <f>COUNT($A$18:A140)+1</f>
        <v>123</v>
      </c>
      <c r="B141" s="374"/>
      <c r="C141" s="375"/>
      <c r="D141" s="408"/>
      <c r="E141" s="408"/>
      <c r="F141" s="408"/>
      <c r="G141" s="409"/>
    </row>
    <row r="142" spans="1:7" ht="16.5" customHeight="1" x14ac:dyDescent="0.3">
      <c r="A142" s="387">
        <f>COUNT($A$18:A141)+1</f>
        <v>124</v>
      </c>
      <c r="B142" s="410" t="s">
        <v>1237</v>
      </c>
      <c r="C142" s="411"/>
      <c r="D142" s="316"/>
      <c r="E142" s="316"/>
      <c r="F142" s="316"/>
      <c r="G142" s="318" t="s">
        <v>1238</v>
      </c>
    </row>
    <row r="143" spans="1:7" x14ac:dyDescent="0.3">
      <c r="A143" s="387">
        <f>COUNT($A$18:A142)+1</f>
        <v>125</v>
      </c>
      <c r="B143" s="412" t="s">
        <v>1093</v>
      </c>
      <c r="C143" s="413" t="s">
        <v>1094</v>
      </c>
      <c r="D143" s="393"/>
      <c r="E143" s="393"/>
      <c r="F143" s="393"/>
      <c r="G143" s="394"/>
    </row>
    <row r="144" spans="1:7" ht="25.5" x14ac:dyDescent="0.3">
      <c r="A144" s="387">
        <f>COUNT($A$18:A143)+1</f>
        <v>126</v>
      </c>
      <c r="B144" s="531" t="s">
        <v>1239</v>
      </c>
      <c r="C144" s="415" t="s">
        <v>1240</v>
      </c>
      <c r="D144" s="316"/>
      <c r="E144" s="316"/>
      <c r="F144" s="316"/>
      <c r="G144" s="318"/>
    </row>
    <row r="145" spans="1:7" ht="25.5" x14ac:dyDescent="0.3">
      <c r="A145" s="387">
        <f>COUNT($A$18:A144)+1</f>
        <v>127</v>
      </c>
      <c r="B145" s="531"/>
      <c r="C145" s="415" t="s">
        <v>1241</v>
      </c>
      <c r="D145" s="316"/>
      <c r="E145" s="316"/>
      <c r="F145" s="316"/>
      <c r="G145" s="318"/>
    </row>
    <row r="146" spans="1:7" x14ac:dyDescent="0.3">
      <c r="A146" s="387">
        <f>COUNT($A$18:A145)+1</f>
        <v>128</v>
      </c>
      <c r="B146" s="531"/>
      <c r="C146" s="415" t="s">
        <v>1242</v>
      </c>
      <c r="D146" s="316"/>
      <c r="E146" s="316"/>
      <c r="F146" s="316"/>
      <c r="G146" s="318"/>
    </row>
    <row r="147" spans="1:7" x14ac:dyDescent="0.3">
      <c r="A147" s="387">
        <f>COUNT($A$18:A146)+1</f>
        <v>129</v>
      </c>
      <c r="B147" s="531"/>
      <c r="C147" s="415" t="s">
        <v>1243</v>
      </c>
      <c r="D147" s="316"/>
      <c r="E147" s="316"/>
      <c r="F147" s="316"/>
      <c r="G147" s="318"/>
    </row>
    <row r="148" spans="1:7" x14ac:dyDescent="0.3">
      <c r="A148" s="387">
        <f>COUNT($A$18:A147)+1</f>
        <v>130</v>
      </c>
      <c r="B148" s="531"/>
      <c r="C148" s="415" t="s">
        <v>1244</v>
      </c>
      <c r="D148" s="316"/>
      <c r="E148" s="316"/>
      <c r="F148" s="316"/>
      <c r="G148" s="318"/>
    </row>
    <row r="149" spans="1:7" x14ac:dyDescent="0.3">
      <c r="A149" s="387">
        <f>COUNT($A$18:A148)+1</f>
        <v>131</v>
      </c>
      <c r="B149" s="531"/>
      <c r="C149" s="415" t="s">
        <v>1245</v>
      </c>
      <c r="D149" s="316"/>
      <c r="E149" s="316"/>
      <c r="F149" s="316"/>
      <c r="G149" s="318"/>
    </row>
    <row r="150" spans="1:7" ht="25.5" x14ac:dyDescent="0.3">
      <c r="A150" s="387">
        <f>COUNT($A$18:A149)+1</f>
        <v>132</v>
      </c>
      <c r="B150" s="414" t="s">
        <v>1246</v>
      </c>
      <c r="C150" s="415" t="s">
        <v>1247</v>
      </c>
      <c r="D150" s="316"/>
      <c r="E150" s="316"/>
      <c r="F150" s="316"/>
      <c r="G150" s="318"/>
    </row>
    <row r="151" spans="1:7" x14ac:dyDescent="0.3">
      <c r="A151" s="387">
        <f>COUNT($A$18:A150)+1</f>
        <v>133</v>
      </c>
      <c r="B151" s="531" t="s">
        <v>1248</v>
      </c>
      <c r="C151" s="415" t="s">
        <v>1249</v>
      </c>
      <c r="D151" s="316"/>
      <c r="E151" s="316"/>
      <c r="F151" s="316"/>
      <c r="G151" s="318"/>
    </row>
    <row r="152" spans="1:7" x14ac:dyDescent="0.3">
      <c r="A152" s="387">
        <f>COUNT($A$18:A151)+1</f>
        <v>134</v>
      </c>
      <c r="B152" s="531"/>
      <c r="C152" s="415" t="s">
        <v>1250</v>
      </c>
      <c r="D152" s="316"/>
      <c r="E152" s="316"/>
      <c r="F152" s="316"/>
      <c r="G152" s="318"/>
    </row>
    <row r="153" spans="1:7" ht="25.5" x14ac:dyDescent="0.3">
      <c r="A153" s="387">
        <f>COUNT($A$18:A152)+1</f>
        <v>135</v>
      </c>
      <c r="B153" s="531"/>
      <c r="C153" s="415" t="s">
        <v>1251</v>
      </c>
      <c r="D153" s="316"/>
      <c r="E153" s="316"/>
      <c r="F153" s="316"/>
      <c r="G153" s="318"/>
    </row>
    <row r="154" spans="1:7" x14ac:dyDescent="0.3">
      <c r="A154" s="387">
        <f>COUNT($A$18:A153)+1</f>
        <v>136</v>
      </c>
      <c r="B154" s="531"/>
      <c r="C154" s="415" t="s">
        <v>1252</v>
      </c>
      <c r="D154" s="316"/>
      <c r="E154" s="316"/>
      <c r="F154" s="316"/>
      <c r="G154" s="318"/>
    </row>
    <row r="155" spans="1:7" ht="25.5" x14ac:dyDescent="0.3">
      <c r="A155" s="387">
        <f>COUNT($A$18:A154)+1</f>
        <v>137</v>
      </c>
      <c r="B155" s="531"/>
      <c r="C155" s="415" t="s">
        <v>1253</v>
      </c>
      <c r="D155" s="316"/>
      <c r="E155" s="316"/>
      <c r="F155" s="316"/>
      <c r="G155" s="318"/>
    </row>
    <row r="156" spans="1:7" x14ac:dyDescent="0.3">
      <c r="A156" s="387">
        <f>COUNT($A$18:A155)+1</f>
        <v>138</v>
      </c>
      <c r="B156" s="531"/>
      <c r="C156" s="415" t="s">
        <v>1254</v>
      </c>
      <c r="D156" s="316"/>
      <c r="E156" s="316"/>
      <c r="F156" s="316"/>
      <c r="G156" s="318"/>
    </row>
    <row r="157" spans="1:7" x14ac:dyDescent="0.3">
      <c r="A157" s="387">
        <f>COUNT($A$18:A156)+1</f>
        <v>139</v>
      </c>
      <c r="B157" s="531"/>
      <c r="C157" s="415" t="s">
        <v>1255</v>
      </c>
      <c r="D157" s="316"/>
      <c r="E157" s="316"/>
      <c r="F157" s="316"/>
      <c r="G157" s="318"/>
    </row>
    <row r="158" spans="1:7" x14ac:dyDescent="0.3">
      <c r="A158" s="387">
        <f>COUNT($A$18:A157)+1</f>
        <v>140</v>
      </c>
      <c r="B158" s="531"/>
      <c r="C158" s="415" t="s">
        <v>1256</v>
      </c>
      <c r="D158" s="316"/>
      <c r="E158" s="316"/>
      <c r="F158" s="316"/>
      <c r="G158" s="318"/>
    </row>
    <row r="159" spans="1:7" x14ac:dyDescent="0.3">
      <c r="A159" s="387">
        <f>COUNT($A$18:A158)+1</f>
        <v>141</v>
      </c>
      <c r="B159" s="531"/>
      <c r="C159" s="415" t="s">
        <v>1257</v>
      </c>
      <c r="D159" s="316"/>
      <c r="E159" s="316"/>
      <c r="F159" s="316"/>
      <c r="G159" s="318"/>
    </row>
    <row r="160" spans="1:7" x14ac:dyDescent="0.3">
      <c r="A160" s="387">
        <f>COUNT($A$18:A159)+1</f>
        <v>142</v>
      </c>
      <c r="B160" s="531"/>
      <c r="C160" s="415" t="s">
        <v>1258</v>
      </c>
      <c r="D160" s="316"/>
      <c r="E160" s="316"/>
      <c r="F160" s="316"/>
      <c r="G160" s="318"/>
    </row>
    <row r="161" spans="1:7" ht="25.5" x14ac:dyDescent="0.3">
      <c r="A161" s="387">
        <f>COUNT($A$18:A160)+1</f>
        <v>143</v>
      </c>
      <c r="B161" s="531"/>
      <c r="C161" s="415" t="s">
        <v>1259</v>
      </c>
      <c r="D161" s="316"/>
      <c r="E161" s="316"/>
      <c r="F161" s="316"/>
      <c r="G161" s="318"/>
    </row>
    <row r="162" spans="1:7" ht="38.25" x14ac:dyDescent="0.3">
      <c r="A162" s="387">
        <f>COUNT($A$18:A161)+1</f>
        <v>144</v>
      </c>
      <c r="B162" s="531"/>
      <c r="C162" s="415" t="s">
        <v>1260</v>
      </c>
      <c r="D162" s="316"/>
      <c r="E162" s="316"/>
      <c r="F162" s="316"/>
      <c r="G162" s="318"/>
    </row>
    <row r="163" spans="1:7" ht="25.5" x14ac:dyDescent="0.3">
      <c r="A163" s="387">
        <f>COUNT($A$18:A162)+1</f>
        <v>145</v>
      </c>
      <c r="B163" s="414" t="s">
        <v>1261</v>
      </c>
      <c r="C163" s="415" t="s">
        <v>1262</v>
      </c>
      <c r="D163" s="316"/>
      <c r="E163" s="316"/>
      <c r="F163" s="316"/>
      <c r="G163" s="318"/>
    </row>
    <row r="164" spans="1:7" ht="25.5" x14ac:dyDescent="0.3">
      <c r="A164" s="387">
        <f>COUNT($A$18:A163)+1</f>
        <v>146</v>
      </c>
      <c r="B164" s="414" t="s">
        <v>1263</v>
      </c>
      <c r="C164" s="415" t="s">
        <v>1264</v>
      </c>
      <c r="D164" s="316"/>
      <c r="E164" s="316"/>
      <c r="F164" s="316"/>
      <c r="G164" s="318"/>
    </row>
    <row r="165" spans="1:7" x14ac:dyDescent="0.3">
      <c r="A165" s="387">
        <f>COUNT($A$18:A164)+1</f>
        <v>147</v>
      </c>
      <c r="B165" s="374"/>
      <c r="C165" s="375"/>
      <c r="D165" s="408"/>
      <c r="E165" s="408"/>
      <c r="F165" s="408"/>
      <c r="G165" s="409"/>
    </row>
    <row r="166" spans="1:7" ht="16.5" customHeight="1" x14ac:dyDescent="0.3">
      <c r="A166" s="387">
        <f>COUNT($A$18:A165)+1</f>
        <v>148</v>
      </c>
      <c r="B166" s="410" t="s">
        <v>1265</v>
      </c>
      <c r="C166" s="411"/>
      <c r="D166" s="316"/>
      <c r="E166" s="316"/>
      <c r="F166" s="316"/>
      <c r="G166" s="318"/>
    </row>
    <row r="167" spans="1:7" x14ac:dyDescent="0.3">
      <c r="A167" s="387">
        <f>COUNT($A$18:A166)+1</f>
        <v>149</v>
      </c>
      <c r="B167" s="412" t="s">
        <v>1093</v>
      </c>
      <c r="C167" s="413" t="s">
        <v>1094</v>
      </c>
      <c r="D167" s="393"/>
      <c r="E167" s="393"/>
      <c r="F167" s="393"/>
      <c r="G167" s="394"/>
    </row>
    <row r="168" spans="1:7" ht="25.5" x14ac:dyDescent="0.3">
      <c r="A168" s="387">
        <f>COUNT($A$18:A167)+1</f>
        <v>150</v>
      </c>
      <c r="B168" s="530" t="s">
        <v>1266</v>
      </c>
      <c r="C168" s="415" t="s">
        <v>1267</v>
      </c>
      <c r="D168" s="316"/>
      <c r="E168" s="316"/>
      <c r="F168" s="316"/>
      <c r="G168" s="318" t="s">
        <v>1268</v>
      </c>
    </row>
    <row r="169" spans="1:7" ht="25.5" x14ac:dyDescent="0.3">
      <c r="A169" s="387">
        <f>COUNT($A$18:A168)+1</f>
        <v>151</v>
      </c>
      <c r="B169" s="530"/>
      <c r="C169" s="415" t="s">
        <v>1269</v>
      </c>
      <c r="D169" s="316"/>
      <c r="E169" s="316"/>
      <c r="F169" s="316"/>
      <c r="G169" s="318"/>
    </row>
    <row r="170" spans="1:7" x14ac:dyDescent="0.3">
      <c r="A170" s="387">
        <f>COUNT($A$18:A169)+1</f>
        <v>152</v>
      </c>
      <c r="B170" s="530"/>
      <c r="C170" s="415" t="s">
        <v>1270</v>
      </c>
      <c r="D170" s="316"/>
      <c r="E170" s="316"/>
      <c r="F170" s="316"/>
      <c r="G170" s="318"/>
    </row>
    <row r="171" spans="1:7" ht="25.5" x14ac:dyDescent="0.3">
      <c r="A171" s="387">
        <f>COUNT($A$18:A170)+1</f>
        <v>153</v>
      </c>
      <c r="B171" s="530"/>
      <c r="C171" s="415" t="s">
        <v>1271</v>
      </c>
      <c r="D171" s="316"/>
      <c r="E171" s="316"/>
      <c r="F171" s="316"/>
      <c r="G171" s="318"/>
    </row>
    <row r="172" spans="1:7" x14ac:dyDescent="0.3">
      <c r="A172" s="387">
        <f>COUNT($A$18:A171)+1</f>
        <v>154</v>
      </c>
      <c r="B172" s="530"/>
      <c r="C172" s="415" t="s">
        <v>1272</v>
      </c>
      <c r="D172" s="316"/>
      <c r="E172" s="316"/>
      <c r="F172" s="316"/>
      <c r="G172" s="318"/>
    </row>
    <row r="173" spans="1:7" ht="25.5" x14ac:dyDescent="0.3">
      <c r="A173" s="387">
        <f>COUNT($A$18:A172)+1</f>
        <v>155</v>
      </c>
      <c r="B173" s="530"/>
      <c r="C173" s="415" t="s">
        <v>1273</v>
      </c>
      <c r="D173" s="316"/>
      <c r="E173" s="316"/>
      <c r="F173" s="316"/>
      <c r="G173" s="318"/>
    </row>
    <row r="174" spans="1:7" x14ac:dyDescent="0.3">
      <c r="A174" s="387">
        <f>COUNT($A$18:A173)+1</f>
        <v>156</v>
      </c>
      <c r="B174" s="530"/>
      <c r="C174" s="415" t="s">
        <v>1274</v>
      </c>
      <c r="D174" s="316"/>
      <c r="E174" s="316"/>
      <c r="F174" s="316"/>
      <c r="G174" s="318"/>
    </row>
    <row r="175" spans="1:7" x14ac:dyDescent="0.3">
      <c r="A175" s="387">
        <f>COUNT($A$18:A174)+1</f>
        <v>157</v>
      </c>
      <c r="B175" s="374"/>
      <c r="C175" s="375"/>
      <c r="D175" s="408"/>
      <c r="E175" s="408"/>
      <c r="F175" s="408"/>
      <c r="G175" s="409"/>
    </row>
    <row r="176" spans="1:7" x14ac:dyDescent="0.3">
      <c r="A176" s="387">
        <f>COUNT($A$18:A175)+1</f>
        <v>158</v>
      </c>
      <c r="B176" s="410" t="s">
        <v>1275</v>
      </c>
      <c r="C176" s="411"/>
      <c r="D176" s="316"/>
      <c r="E176" s="316"/>
      <c r="F176" s="316"/>
      <c r="G176" s="318"/>
    </row>
    <row r="177" spans="1:7" x14ac:dyDescent="0.3">
      <c r="A177" s="387">
        <f>COUNT($A$18:A176)+1</f>
        <v>159</v>
      </c>
      <c r="B177" s="412" t="s">
        <v>1093</v>
      </c>
      <c r="C177" s="413" t="s">
        <v>1094</v>
      </c>
      <c r="D177" s="393"/>
      <c r="E177" s="393"/>
      <c r="F177" s="393"/>
      <c r="G177" s="394"/>
    </row>
    <row r="178" spans="1:7" x14ac:dyDescent="0.3">
      <c r="A178" s="387">
        <f>COUNT($A$18:A177)+1</f>
        <v>160</v>
      </c>
      <c r="B178" s="414" t="s">
        <v>1276</v>
      </c>
      <c r="C178" s="415" t="s">
        <v>1277</v>
      </c>
      <c r="D178" s="316"/>
      <c r="E178" s="316"/>
      <c r="F178" s="316"/>
      <c r="G178" s="318" t="s">
        <v>1278</v>
      </c>
    </row>
    <row r="179" spans="1:7" ht="38.25" x14ac:dyDescent="0.3">
      <c r="A179" s="387">
        <f>COUNT($A$18:A178)+1</f>
        <v>161</v>
      </c>
      <c r="B179" s="414" t="s">
        <v>1279</v>
      </c>
      <c r="C179" s="415"/>
      <c r="D179" s="316"/>
      <c r="E179" s="316"/>
      <c r="F179" s="316"/>
      <c r="G179" s="318"/>
    </row>
    <row r="180" spans="1:7" ht="25.5" x14ac:dyDescent="0.3">
      <c r="A180" s="387">
        <f>COUNT($A$18:A179)+1</f>
        <v>162</v>
      </c>
      <c r="B180" s="417" t="s">
        <v>1280</v>
      </c>
      <c r="C180" s="415" t="s">
        <v>1281</v>
      </c>
      <c r="D180" s="316"/>
      <c r="E180" s="316"/>
      <c r="F180" s="316"/>
      <c r="G180" s="318" t="s">
        <v>1282</v>
      </c>
    </row>
    <row r="181" spans="1:7" ht="38.25" x14ac:dyDescent="0.3">
      <c r="A181" s="387">
        <f>COUNT($A$18:A180)+1</f>
        <v>163</v>
      </c>
      <c r="B181" s="417" t="s">
        <v>1283</v>
      </c>
      <c r="C181" s="415" t="s">
        <v>1284</v>
      </c>
      <c r="D181" s="316"/>
      <c r="E181" s="316"/>
      <c r="F181" s="316"/>
      <c r="G181" s="318" t="s">
        <v>1285</v>
      </c>
    </row>
    <row r="182" spans="1:7" ht="63.75" x14ac:dyDescent="0.3">
      <c r="A182" s="387">
        <f>COUNT($A$18:A181)+1</f>
        <v>164</v>
      </c>
      <c r="B182" s="417" t="s">
        <v>1286</v>
      </c>
      <c r="C182" s="415" t="s">
        <v>1287</v>
      </c>
      <c r="D182" s="316"/>
      <c r="E182" s="316"/>
      <c r="F182" s="316"/>
      <c r="G182" s="318" t="s">
        <v>1288</v>
      </c>
    </row>
    <row r="183" spans="1:7" x14ac:dyDescent="0.3">
      <c r="A183" s="387">
        <f>COUNT($A$18:A182)+1</f>
        <v>165</v>
      </c>
      <c r="B183" s="380"/>
      <c r="C183" s="381"/>
      <c r="D183" s="316"/>
      <c r="E183" s="316"/>
      <c r="F183" s="316"/>
      <c r="G183" s="318"/>
    </row>
    <row r="184" spans="1:7" x14ac:dyDescent="0.3">
      <c r="A184" s="333"/>
      <c r="B184" s="334"/>
      <c r="C184" s="287"/>
      <c r="D184" s="304"/>
      <c r="E184" s="304"/>
      <c r="F184" s="304"/>
      <c r="G184" s="305"/>
    </row>
    <row r="185" spans="1:7" x14ac:dyDescent="0.3">
      <c r="A185" s="335"/>
      <c r="B185" s="251"/>
      <c r="C185" s="236" t="s">
        <v>9</v>
      </c>
      <c r="D185" s="198"/>
      <c r="E185" s="198"/>
      <c r="F185" s="198"/>
      <c r="G185" s="309"/>
    </row>
    <row r="186" spans="1:7" ht="33" x14ac:dyDescent="0.3">
      <c r="A186" s="335"/>
      <c r="B186" s="251"/>
      <c r="C186" s="336" t="s">
        <v>8</v>
      </c>
      <c r="D186" s="297" t="s">
        <v>587</v>
      </c>
      <c r="E186" s="297" t="s">
        <v>588</v>
      </c>
      <c r="F186" s="299" t="s">
        <v>333</v>
      </c>
      <c r="G186" s="309"/>
    </row>
    <row r="187" spans="1:7" x14ac:dyDescent="0.3">
      <c r="A187" s="335"/>
      <c r="B187" s="251"/>
      <c r="C187" s="339" t="s">
        <v>4</v>
      </c>
      <c r="D187" s="244">
        <f>COUNTA(D22:D183)</f>
        <v>0</v>
      </c>
      <c r="E187" s="244">
        <f>COUNTA(E22:E183)</f>
        <v>0</v>
      </c>
      <c r="F187" s="340">
        <f>COUNTA(F22:F183)</f>
        <v>0</v>
      </c>
      <c r="G187" s="309"/>
    </row>
    <row r="188" spans="1:7" x14ac:dyDescent="0.3">
      <c r="A188" s="335"/>
      <c r="B188" s="251"/>
      <c r="C188" s="341" t="s">
        <v>3</v>
      </c>
      <c r="D188" s="342">
        <f>IF(SUM($D187:$F187)=0,0,D187/SUM($D187:$F187))</f>
        <v>0</v>
      </c>
      <c r="E188" s="342">
        <f>IF(SUM($D187:$F187)=0,0,E187/SUM($D187:$F187))</f>
        <v>0</v>
      </c>
      <c r="F188" s="343">
        <f>IF(SUM($D187:$F187)=0,0,F187/SUM($D187:$F187))</f>
        <v>0</v>
      </c>
      <c r="G188" s="309"/>
    </row>
    <row r="189" spans="1:7" x14ac:dyDescent="0.3">
      <c r="A189" s="335"/>
      <c r="B189" s="251"/>
      <c r="C189" s="198"/>
      <c r="D189" s="198"/>
      <c r="E189" s="198"/>
      <c r="F189" s="198"/>
      <c r="G189" s="309"/>
    </row>
    <row r="190" spans="1:7" x14ac:dyDescent="0.3">
      <c r="A190" s="335"/>
      <c r="B190" s="251"/>
      <c r="C190" s="198"/>
      <c r="D190" s="198"/>
      <c r="E190" s="198"/>
      <c r="F190" s="198"/>
      <c r="G190" s="309"/>
    </row>
    <row r="191" spans="1:7" x14ac:dyDescent="0.3">
      <c r="A191" s="346" t="s">
        <v>2</v>
      </c>
      <c r="B191" s="253"/>
      <c r="C191" s="254"/>
      <c r="D191" s="254"/>
      <c r="E191" s="254"/>
      <c r="F191" s="254"/>
      <c r="G191" s="347"/>
    </row>
    <row r="192" spans="1:7" x14ac:dyDescent="0.3">
      <c r="A192" s="348"/>
      <c r="B192" s="256"/>
      <c r="C192" s="257"/>
      <c r="D192" s="257"/>
      <c r="E192" s="257"/>
      <c r="F192" s="257"/>
      <c r="G192" s="347"/>
    </row>
    <row r="193" spans="1:7" x14ac:dyDescent="0.3">
      <c r="A193" s="349" t="s">
        <v>1</v>
      </c>
      <c r="B193" s="253"/>
      <c r="C193" s="254"/>
      <c r="D193" s="254"/>
      <c r="E193" s="254"/>
      <c r="F193" s="254"/>
      <c r="G193" s="347"/>
    </row>
    <row r="194" spans="1:7" x14ac:dyDescent="0.3">
      <c r="A194" s="350"/>
      <c r="B194" s="256"/>
      <c r="C194" s="259"/>
      <c r="D194" s="259"/>
      <c r="E194" s="259"/>
      <c r="F194" s="259"/>
      <c r="G194" s="347"/>
    </row>
    <row r="195" spans="1:7" x14ac:dyDescent="0.3">
      <c r="A195" s="351"/>
      <c r="B195" s="352"/>
      <c r="C195" s="353"/>
      <c r="D195" s="352"/>
      <c r="E195" s="352"/>
      <c r="F195" s="352"/>
      <c r="G195" s="354"/>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109" customWidth="1"/>
    <col min="5" max="16384" width="9" style="109"/>
  </cols>
  <sheetData>
    <row r="1" spans="1:4" x14ac:dyDescent="0.2">
      <c r="A1" s="108"/>
      <c r="B1" s="108"/>
      <c r="C1" s="108"/>
      <c r="D1" s="108"/>
    </row>
    <row r="2" spans="1:4" ht="15" customHeight="1" x14ac:dyDescent="0.2">
      <c r="A2" s="108"/>
      <c r="B2" s="108"/>
      <c r="C2" s="108"/>
      <c r="D2" s="108"/>
    </row>
    <row r="3" spans="1:4" ht="15" customHeight="1" x14ac:dyDescent="0.2">
      <c r="A3" s="108"/>
      <c r="B3" s="108"/>
      <c r="C3" s="108"/>
      <c r="D3" s="108"/>
    </row>
    <row r="4" spans="1:4" ht="15" customHeight="1" x14ac:dyDescent="0.2">
      <c r="A4" s="108"/>
      <c r="B4" s="108"/>
      <c r="C4" s="108"/>
      <c r="D4" s="108"/>
    </row>
    <row r="5" spans="1:4" ht="15" customHeight="1" x14ac:dyDescent="0.2">
      <c r="A5" s="108"/>
      <c r="B5" s="108"/>
      <c r="C5" s="108"/>
      <c r="D5" s="108"/>
    </row>
    <row r="6" spans="1:4" ht="15" customHeight="1" x14ac:dyDescent="0.2">
      <c r="A6" s="108"/>
      <c r="B6" s="108"/>
      <c r="C6" s="108"/>
      <c r="D6" s="108"/>
    </row>
    <row r="7" spans="1:4" ht="15" customHeight="1" x14ac:dyDescent="0.2">
      <c r="A7" s="108"/>
      <c r="B7" s="108"/>
      <c r="C7" s="108"/>
      <c r="D7" s="108"/>
    </row>
    <row r="8" spans="1:4" x14ac:dyDescent="0.2">
      <c r="A8" s="108"/>
      <c r="B8" s="108"/>
      <c r="C8" s="108"/>
      <c r="D8" s="108"/>
    </row>
    <row r="9" spans="1:4" x14ac:dyDescent="0.2">
      <c r="A9" s="108"/>
      <c r="B9" s="108"/>
      <c r="C9" s="108"/>
      <c r="D9" s="108"/>
    </row>
    <row r="10" spans="1:4" x14ac:dyDescent="0.2">
      <c r="A10" s="108"/>
      <c r="B10" s="108"/>
      <c r="C10" s="108"/>
      <c r="D10" s="108"/>
    </row>
    <row r="11" spans="1:4" x14ac:dyDescent="0.2">
      <c r="A11" s="108"/>
      <c r="B11" s="108"/>
      <c r="C11" s="108"/>
      <c r="D11" s="108"/>
    </row>
    <row r="12" spans="1:4" x14ac:dyDescent="0.2">
      <c r="A12" s="108"/>
      <c r="B12" s="108"/>
      <c r="C12" s="108"/>
      <c r="D12" s="108"/>
    </row>
    <row r="13" spans="1:4" x14ac:dyDescent="0.2">
      <c r="A13" s="108"/>
      <c r="B13" s="108"/>
      <c r="C13" s="108"/>
      <c r="D13" s="108"/>
    </row>
    <row r="14" spans="1:4" x14ac:dyDescent="0.2">
      <c r="A14" s="108"/>
      <c r="B14" s="108"/>
      <c r="C14" s="108"/>
      <c r="D14" s="108"/>
    </row>
    <row r="15" spans="1:4" x14ac:dyDescent="0.2">
      <c r="A15" s="108"/>
      <c r="B15" s="108"/>
      <c r="C15" s="108"/>
      <c r="D15" s="108"/>
    </row>
    <row r="16" spans="1:4" x14ac:dyDescent="0.2">
      <c r="A16" s="108"/>
      <c r="B16" s="108"/>
      <c r="C16" s="108"/>
      <c r="D16" s="108"/>
    </row>
    <row r="17" spans="1:4" x14ac:dyDescent="0.2">
      <c r="A17" s="108"/>
      <c r="B17" s="108"/>
      <c r="C17" s="108"/>
      <c r="D17" s="108"/>
    </row>
    <row r="18" spans="1:4" x14ac:dyDescent="0.2">
      <c r="A18" s="108"/>
      <c r="B18" s="108"/>
      <c r="C18" s="108"/>
      <c r="D18" s="108"/>
    </row>
    <row r="19" spans="1:4" x14ac:dyDescent="0.2">
      <c r="A19" s="108"/>
      <c r="B19" s="108"/>
      <c r="C19" s="108"/>
      <c r="D19" s="108"/>
    </row>
    <row r="20" spans="1:4" x14ac:dyDescent="0.2">
      <c r="A20" s="108"/>
      <c r="B20" s="108"/>
      <c r="C20" s="108"/>
      <c r="D20" s="108"/>
    </row>
    <row r="21" spans="1:4" x14ac:dyDescent="0.2">
      <c r="A21" s="108"/>
      <c r="B21" s="108"/>
      <c r="C21" s="108"/>
      <c r="D21" s="108"/>
    </row>
    <row r="22" spans="1:4" x14ac:dyDescent="0.2">
      <c r="A22" s="108"/>
      <c r="B22" s="108"/>
      <c r="C22" s="108"/>
      <c r="D22" s="108"/>
    </row>
    <row r="23" spans="1:4" x14ac:dyDescent="0.2">
      <c r="A23" s="108"/>
      <c r="B23" s="108"/>
      <c r="C23" s="108"/>
      <c r="D23" s="108"/>
    </row>
    <row r="24" spans="1:4" x14ac:dyDescent="0.2">
      <c r="A24" s="108"/>
      <c r="B24" s="108"/>
      <c r="C24" s="108"/>
      <c r="D24" s="108"/>
    </row>
    <row r="25" spans="1:4" x14ac:dyDescent="0.2">
      <c r="A25" s="108"/>
      <c r="B25" s="108"/>
      <c r="C25" s="108"/>
      <c r="D25" s="108"/>
    </row>
    <row r="26" spans="1:4" x14ac:dyDescent="0.2">
      <c r="A26" s="108"/>
      <c r="B26" s="108"/>
      <c r="C26" s="108"/>
      <c r="D26" s="108"/>
    </row>
    <row r="27" spans="1:4" x14ac:dyDescent="0.2">
      <c r="A27" s="108"/>
      <c r="B27" s="108"/>
      <c r="C27" s="108"/>
      <c r="D27" s="108"/>
    </row>
    <row r="28" spans="1:4" x14ac:dyDescent="0.2">
      <c r="A28" s="108"/>
      <c r="B28" s="108"/>
      <c r="C28" s="108"/>
      <c r="D28" s="108"/>
    </row>
    <row r="29" spans="1:4" x14ac:dyDescent="0.2">
      <c r="A29" s="108"/>
      <c r="B29" s="108"/>
      <c r="C29" s="108"/>
      <c r="D29" s="108"/>
    </row>
    <row r="30" spans="1:4" x14ac:dyDescent="0.2">
      <c r="A30" s="108"/>
      <c r="B30" s="108"/>
      <c r="C30" s="108"/>
      <c r="D30" s="108"/>
    </row>
    <row r="31" spans="1:4" x14ac:dyDescent="0.2">
      <c r="A31" s="108"/>
      <c r="B31" s="108"/>
      <c r="C31" s="108"/>
      <c r="D31" s="108"/>
    </row>
    <row r="32" spans="1:4" x14ac:dyDescent="0.2">
      <c r="A32" s="108"/>
      <c r="B32" s="108"/>
      <c r="C32" s="108"/>
      <c r="D32" s="108"/>
    </row>
    <row r="33" spans="1:4" x14ac:dyDescent="0.2">
      <c r="A33" s="108"/>
      <c r="B33" s="108"/>
      <c r="C33" s="108"/>
      <c r="D33" s="108"/>
    </row>
    <row r="34" spans="1:4" x14ac:dyDescent="0.2">
      <c r="A34" s="108"/>
      <c r="B34" s="108"/>
      <c r="C34" s="108"/>
      <c r="D34" s="108"/>
    </row>
    <row r="35" spans="1:4" x14ac:dyDescent="0.2">
      <c r="A35" s="108"/>
      <c r="B35" s="108"/>
      <c r="C35" s="108"/>
      <c r="D35" s="108"/>
    </row>
    <row r="36" spans="1:4" x14ac:dyDescent="0.2">
      <c r="A36" s="108"/>
      <c r="B36" s="108"/>
      <c r="C36" s="108"/>
      <c r="D36" s="108"/>
    </row>
    <row r="37" spans="1:4" x14ac:dyDescent="0.2">
      <c r="A37" s="108"/>
      <c r="B37" s="108"/>
      <c r="C37" s="108"/>
      <c r="D37" s="108"/>
    </row>
    <row r="38" spans="1:4" x14ac:dyDescent="0.2">
      <c r="A38" s="108"/>
      <c r="B38" s="108"/>
      <c r="C38" s="108"/>
      <c r="D38" s="108"/>
    </row>
    <row r="39" spans="1:4" x14ac:dyDescent="0.2">
      <c r="A39" s="108"/>
      <c r="B39" s="108"/>
      <c r="C39" s="108"/>
      <c r="D39" s="108"/>
    </row>
    <row r="40" spans="1:4" x14ac:dyDescent="0.2">
      <c r="A40" s="108"/>
      <c r="B40" s="108"/>
      <c r="C40" s="108"/>
      <c r="D40" s="108"/>
    </row>
    <row r="41" spans="1:4" x14ac:dyDescent="0.2">
      <c r="A41" s="108"/>
      <c r="B41" s="108"/>
      <c r="C41" s="108"/>
      <c r="D41" s="108"/>
    </row>
    <row r="42" spans="1:4" x14ac:dyDescent="0.2">
      <c r="A42" s="108"/>
      <c r="B42" s="108"/>
      <c r="C42" s="108"/>
      <c r="D42" s="108"/>
    </row>
    <row r="43" spans="1:4" x14ac:dyDescent="0.2">
      <c r="A43" s="108"/>
      <c r="B43" s="108"/>
      <c r="C43" s="108"/>
      <c r="D43" s="108"/>
    </row>
    <row r="44" spans="1:4" x14ac:dyDescent="0.2">
      <c r="A44" s="108"/>
      <c r="B44" s="108"/>
      <c r="C44" s="108"/>
      <c r="D44" s="108"/>
    </row>
    <row r="45" spans="1:4" x14ac:dyDescent="0.2">
      <c r="A45" s="108"/>
      <c r="B45" s="108"/>
      <c r="C45" s="108"/>
      <c r="D45" s="108"/>
    </row>
    <row r="46" spans="1:4" x14ac:dyDescent="0.2">
      <c r="A46" s="108"/>
      <c r="B46" s="108"/>
      <c r="C46" s="108"/>
      <c r="D46" s="108"/>
    </row>
    <row r="47" spans="1:4" x14ac:dyDescent="0.2">
      <c r="A47" s="108"/>
      <c r="B47" s="108"/>
      <c r="C47" s="108"/>
      <c r="D47" s="108"/>
    </row>
    <row r="48" spans="1:4" x14ac:dyDescent="0.2">
      <c r="A48" s="108"/>
      <c r="B48" s="108"/>
      <c r="C48" s="108"/>
      <c r="D48" s="108"/>
    </row>
    <row r="49" spans="1:4" x14ac:dyDescent="0.2">
      <c r="A49" s="108"/>
      <c r="B49" s="108"/>
      <c r="C49" s="108"/>
      <c r="D49" s="108"/>
    </row>
    <row r="50" spans="1:4" x14ac:dyDescent="0.2">
      <c r="A50" s="108"/>
      <c r="B50" s="108"/>
      <c r="C50" s="108"/>
      <c r="D50" s="108"/>
    </row>
    <row r="51" spans="1:4" x14ac:dyDescent="0.2">
      <c r="A51" s="108"/>
      <c r="B51" s="108"/>
      <c r="C51" s="108"/>
      <c r="D51" s="108"/>
    </row>
    <row r="52" spans="1:4" x14ac:dyDescent="0.2">
      <c r="A52" s="108"/>
      <c r="B52" s="108"/>
      <c r="C52" s="108"/>
      <c r="D52" s="108"/>
    </row>
    <row r="53" spans="1:4" x14ac:dyDescent="0.2">
      <c r="A53" s="108"/>
      <c r="B53" s="108"/>
      <c r="C53" s="108"/>
      <c r="D53" s="108"/>
    </row>
    <row r="54" spans="1:4" x14ac:dyDescent="0.2">
      <c r="A54" s="108"/>
      <c r="B54" s="108"/>
      <c r="C54" s="108"/>
      <c r="D54" s="108"/>
    </row>
    <row r="55" spans="1:4" x14ac:dyDescent="0.2">
      <c r="A55" s="108"/>
      <c r="B55" s="108"/>
      <c r="C55" s="108"/>
      <c r="D55" s="108"/>
    </row>
    <row r="56" spans="1:4" x14ac:dyDescent="0.2">
      <c r="A56" s="108"/>
      <c r="B56" s="108"/>
      <c r="C56" s="108"/>
      <c r="D56" s="108"/>
    </row>
    <row r="57" spans="1:4" x14ac:dyDescent="0.2">
      <c r="A57" s="108"/>
      <c r="B57" s="108"/>
      <c r="C57" s="108"/>
      <c r="D57" s="108"/>
    </row>
    <row r="58" spans="1:4" x14ac:dyDescent="0.2">
      <c r="A58" s="108"/>
      <c r="B58" s="108"/>
      <c r="C58" s="108"/>
      <c r="D58" s="108"/>
    </row>
    <row r="59" spans="1:4" x14ac:dyDescent="0.2">
      <c r="A59" s="108"/>
      <c r="B59" s="108"/>
      <c r="C59" s="108"/>
      <c r="D59" s="108"/>
    </row>
    <row r="60" spans="1:4" x14ac:dyDescent="0.2">
      <c r="A60" s="108"/>
      <c r="B60" s="108"/>
      <c r="C60" s="108"/>
      <c r="D60" s="108"/>
    </row>
    <row r="61" spans="1:4" x14ac:dyDescent="0.2">
      <c r="A61" s="108"/>
      <c r="B61" s="108"/>
      <c r="C61" s="108"/>
      <c r="D61" s="108"/>
    </row>
    <row r="62" spans="1:4" x14ac:dyDescent="0.2">
      <c r="A62" s="108"/>
      <c r="B62" s="108"/>
      <c r="C62" s="108"/>
      <c r="D62" s="108"/>
    </row>
    <row r="63" spans="1:4" x14ac:dyDescent="0.2">
      <c r="A63" s="108"/>
      <c r="B63" s="108"/>
      <c r="C63" s="108"/>
      <c r="D63" s="108"/>
    </row>
    <row r="64" spans="1:4" x14ac:dyDescent="0.2">
      <c r="A64" s="108"/>
      <c r="B64" s="108"/>
      <c r="C64" s="108"/>
      <c r="D64" s="108"/>
    </row>
    <row r="65" spans="1:4" x14ac:dyDescent="0.2">
      <c r="A65" s="108"/>
      <c r="B65" s="108"/>
      <c r="C65" s="108"/>
      <c r="D65" s="108"/>
    </row>
    <row r="66" spans="1:4" x14ac:dyDescent="0.2">
      <c r="A66" s="108"/>
      <c r="B66" s="108"/>
      <c r="C66" s="108"/>
      <c r="D66" s="108"/>
    </row>
    <row r="67" spans="1:4" x14ac:dyDescent="0.2">
      <c r="A67" s="108"/>
      <c r="B67" s="108"/>
      <c r="C67" s="108"/>
      <c r="D67" s="108"/>
    </row>
    <row r="68" spans="1:4" x14ac:dyDescent="0.2">
      <c r="A68" s="108"/>
      <c r="B68" s="108"/>
      <c r="C68" s="108"/>
      <c r="D68" s="108"/>
    </row>
    <row r="69" spans="1:4" x14ac:dyDescent="0.2">
      <c r="A69" s="108"/>
      <c r="B69" s="108"/>
      <c r="C69" s="108"/>
      <c r="D69" s="108"/>
    </row>
    <row r="70" spans="1:4" x14ac:dyDescent="0.2">
      <c r="A70" s="108"/>
      <c r="B70" s="108"/>
      <c r="C70" s="108"/>
      <c r="D70" s="108"/>
    </row>
    <row r="71" spans="1:4" x14ac:dyDescent="0.2">
      <c r="A71" s="108"/>
      <c r="B71" s="108"/>
      <c r="C71" s="108"/>
      <c r="D71" s="108"/>
    </row>
    <row r="72" spans="1:4" x14ac:dyDescent="0.2">
      <c r="A72" s="108"/>
      <c r="B72" s="108"/>
      <c r="C72" s="108"/>
      <c r="D72" s="108"/>
    </row>
    <row r="73" spans="1:4" x14ac:dyDescent="0.2">
      <c r="A73" s="108"/>
      <c r="B73" s="108"/>
      <c r="C73" s="108"/>
      <c r="D73" s="108"/>
    </row>
    <row r="74" spans="1:4" x14ac:dyDescent="0.2">
      <c r="A74" s="108"/>
      <c r="B74" s="108"/>
      <c r="C74" s="108"/>
      <c r="D74" s="108"/>
    </row>
    <row r="75" spans="1:4" x14ac:dyDescent="0.2">
      <c r="A75" s="108"/>
      <c r="B75" s="108"/>
      <c r="C75" s="108"/>
      <c r="D75" s="108"/>
    </row>
    <row r="76" spans="1:4" x14ac:dyDescent="0.2">
      <c r="A76" s="108"/>
      <c r="B76" s="108"/>
      <c r="C76" s="108"/>
      <c r="D76" s="108"/>
    </row>
    <row r="77" spans="1:4" x14ac:dyDescent="0.2">
      <c r="A77" s="108"/>
      <c r="B77" s="108"/>
      <c r="C77" s="108"/>
      <c r="D77" s="108"/>
    </row>
    <row r="78" spans="1:4" x14ac:dyDescent="0.2">
      <c r="A78" s="108"/>
      <c r="B78" s="108"/>
      <c r="C78" s="108"/>
      <c r="D78" s="108"/>
    </row>
    <row r="79" spans="1:4" x14ac:dyDescent="0.2">
      <c r="A79" s="108"/>
      <c r="B79" s="108"/>
      <c r="C79" s="108"/>
      <c r="D79" s="108"/>
    </row>
    <row r="80" spans="1:4" x14ac:dyDescent="0.2">
      <c r="A80" s="108"/>
      <c r="B80" s="108"/>
      <c r="C80" s="108"/>
      <c r="D80" s="108"/>
    </row>
    <row r="81" spans="1:4" x14ac:dyDescent="0.2">
      <c r="A81" s="108"/>
      <c r="B81" s="108"/>
      <c r="C81" s="108"/>
      <c r="D81" s="108"/>
    </row>
    <row r="82" spans="1:4" x14ac:dyDescent="0.2">
      <c r="A82" s="108"/>
      <c r="B82" s="108"/>
      <c r="C82" s="108"/>
      <c r="D82" s="108"/>
    </row>
    <row r="83" spans="1:4" x14ac:dyDescent="0.2">
      <c r="A83" s="108"/>
      <c r="B83" s="108"/>
      <c r="C83" s="108"/>
      <c r="D83" s="108"/>
    </row>
    <row r="84" spans="1:4" x14ac:dyDescent="0.2">
      <c r="A84" s="108"/>
      <c r="B84" s="108"/>
      <c r="C84" s="108"/>
      <c r="D84" s="108"/>
    </row>
    <row r="85" spans="1:4" x14ac:dyDescent="0.2">
      <c r="A85" s="108"/>
      <c r="B85" s="108"/>
      <c r="C85" s="108"/>
      <c r="D85" s="108"/>
    </row>
    <row r="86" spans="1:4" x14ac:dyDescent="0.2">
      <c r="A86" s="108"/>
      <c r="B86" s="108"/>
      <c r="C86" s="108"/>
      <c r="D86" s="108"/>
    </row>
    <row r="87" spans="1:4" x14ac:dyDescent="0.2">
      <c r="A87" s="108"/>
      <c r="B87" s="108"/>
      <c r="C87" s="108"/>
      <c r="D87" s="108"/>
    </row>
    <row r="88" spans="1:4" x14ac:dyDescent="0.2">
      <c r="A88" s="108"/>
      <c r="B88" s="108"/>
      <c r="C88" s="108"/>
      <c r="D88" s="108"/>
    </row>
    <row r="89" spans="1:4" x14ac:dyDescent="0.2">
      <c r="A89" s="108"/>
      <c r="B89" s="108"/>
      <c r="C89" s="108"/>
      <c r="D89" s="108"/>
    </row>
    <row r="90" spans="1:4" x14ac:dyDescent="0.2">
      <c r="A90" s="108"/>
      <c r="B90" s="108"/>
      <c r="C90" s="108"/>
      <c r="D90" s="108"/>
    </row>
    <row r="91" spans="1:4" x14ac:dyDescent="0.2">
      <c r="A91" s="108"/>
      <c r="B91" s="108"/>
      <c r="C91" s="108"/>
      <c r="D91" s="108"/>
    </row>
    <row r="92" spans="1:4" x14ac:dyDescent="0.2">
      <c r="A92" s="108"/>
      <c r="B92" s="108"/>
      <c r="C92" s="108"/>
      <c r="D92" s="108"/>
    </row>
    <row r="93" spans="1:4" x14ac:dyDescent="0.2">
      <c r="A93" s="108"/>
      <c r="B93" s="108"/>
      <c r="C93" s="108"/>
      <c r="D93" s="108"/>
    </row>
    <row r="94" spans="1:4" x14ac:dyDescent="0.2">
      <c r="A94" s="108"/>
      <c r="B94" s="108"/>
      <c r="C94" s="108"/>
      <c r="D94" s="108"/>
    </row>
    <row r="95" spans="1:4" x14ac:dyDescent="0.2">
      <c r="A95" s="108"/>
      <c r="B95" s="108"/>
      <c r="C95" s="108"/>
      <c r="D95" s="108"/>
    </row>
    <row r="96" spans="1:4" x14ac:dyDescent="0.2">
      <c r="A96" s="108"/>
      <c r="B96" s="108"/>
      <c r="C96" s="108"/>
      <c r="D96" s="108"/>
    </row>
    <row r="97" spans="1:4" x14ac:dyDescent="0.2">
      <c r="A97" s="108"/>
      <c r="B97" s="108"/>
      <c r="C97" s="108"/>
      <c r="D97" s="108"/>
    </row>
    <row r="98" spans="1:4" x14ac:dyDescent="0.2">
      <c r="A98" s="108"/>
      <c r="B98" s="108"/>
      <c r="C98" s="108"/>
      <c r="D98" s="108"/>
    </row>
    <row r="99" spans="1:4" x14ac:dyDescent="0.2">
      <c r="A99" s="108"/>
      <c r="B99" s="108"/>
      <c r="C99" s="108"/>
      <c r="D99" s="108"/>
    </row>
    <row r="100" spans="1:4" x14ac:dyDescent="0.2">
      <c r="A100" s="108"/>
      <c r="B100" s="108"/>
      <c r="C100" s="108"/>
      <c r="D100" s="108"/>
    </row>
    <row r="101" spans="1:4" x14ac:dyDescent="0.2">
      <c r="A101" s="108"/>
      <c r="B101" s="108"/>
      <c r="C101" s="108"/>
      <c r="D101" s="108"/>
    </row>
    <row r="102" spans="1:4" x14ac:dyDescent="0.2">
      <c r="A102" s="108"/>
      <c r="B102" s="108"/>
      <c r="C102" s="108"/>
      <c r="D102" s="108"/>
    </row>
    <row r="103" spans="1:4" x14ac:dyDescent="0.2">
      <c r="A103" s="108"/>
      <c r="B103" s="108"/>
      <c r="C103" s="108"/>
      <c r="D103" s="108"/>
    </row>
    <row r="104" spans="1:4" x14ac:dyDescent="0.2">
      <c r="A104" s="108"/>
      <c r="B104" s="108"/>
      <c r="C104" s="108"/>
      <c r="D104" s="108"/>
    </row>
    <row r="105" spans="1:4" x14ac:dyDescent="0.2">
      <c r="A105" s="108"/>
      <c r="B105" s="108"/>
      <c r="C105" s="108"/>
      <c r="D105" s="108"/>
    </row>
    <row r="106" spans="1:4" x14ac:dyDescent="0.2">
      <c r="A106" s="108"/>
      <c r="B106" s="108"/>
      <c r="C106" s="108"/>
      <c r="D106" s="108"/>
    </row>
    <row r="107" spans="1:4" x14ac:dyDescent="0.2">
      <c r="A107" s="108"/>
      <c r="B107" s="108"/>
      <c r="C107" s="108"/>
      <c r="D107" s="108"/>
    </row>
    <row r="108" spans="1:4" x14ac:dyDescent="0.2">
      <c r="A108" s="108"/>
      <c r="B108" s="108"/>
      <c r="C108" s="108"/>
      <c r="D108" s="108"/>
    </row>
    <row r="109" spans="1:4" x14ac:dyDescent="0.2">
      <c r="A109" s="108"/>
      <c r="B109" s="108"/>
      <c r="C109" s="108"/>
      <c r="D109" s="108"/>
    </row>
    <row r="110" spans="1:4" x14ac:dyDescent="0.2">
      <c r="A110" s="108"/>
      <c r="B110" s="108"/>
      <c r="C110" s="108"/>
      <c r="D110" s="108"/>
    </row>
    <row r="111" spans="1:4" x14ac:dyDescent="0.2">
      <c r="A111" s="108"/>
      <c r="B111" s="108"/>
      <c r="C111" s="108"/>
      <c r="D111" s="108"/>
    </row>
    <row r="112" spans="1:4" x14ac:dyDescent="0.2">
      <c r="A112" s="108"/>
      <c r="B112" s="108"/>
      <c r="C112" s="108"/>
      <c r="D112" s="108"/>
    </row>
    <row r="113" spans="1:4" x14ac:dyDescent="0.2">
      <c r="A113" s="108"/>
      <c r="B113" s="108"/>
      <c r="C113" s="108"/>
      <c r="D113" s="108"/>
    </row>
    <row r="114" spans="1:4" x14ac:dyDescent="0.2">
      <c r="A114" s="108"/>
      <c r="B114" s="108"/>
      <c r="C114" s="108"/>
      <c r="D114" s="108"/>
    </row>
    <row r="115" spans="1:4" x14ac:dyDescent="0.2">
      <c r="A115" s="108"/>
      <c r="B115" s="108"/>
      <c r="C115" s="108"/>
      <c r="D115" s="108"/>
    </row>
    <row r="116" spans="1:4" x14ac:dyDescent="0.2">
      <c r="A116" s="108"/>
      <c r="B116" s="108"/>
      <c r="C116" s="108"/>
      <c r="D116" s="108"/>
    </row>
    <row r="117" spans="1:4" x14ac:dyDescent="0.2">
      <c r="A117" s="108"/>
      <c r="B117" s="108"/>
      <c r="C117" s="108"/>
      <c r="D117" s="108"/>
    </row>
    <row r="118" spans="1:4" x14ac:dyDescent="0.2">
      <c r="A118" s="108"/>
      <c r="B118" s="108"/>
      <c r="C118" s="108"/>
      <c r="D118" s="108"/>
    </row>
    <row r="119" spans="1:4" x14ac:dyDescent="0.2">
      <c r="A119" s="108"/>
      <c r="B119" s="108"/>
      <c r="C119" s="108"/>
      <c r="D119" s="108"/>
    </row>
    <row r="120" spans="1:4" x14ac:dyDescent="0.2">
      <c r="A120" s="108"/>
      <c r="B120" s="108"/>
      <c r="C120" s="108"/>
      <c r="D120" s="108"/>
    </row>
    <row r="121" spans="1:4" x14ac:dyDescent="0.2">
      <c r="A121" s="108"/>
      <c r="B121" s="108"/>
      <c r="C121" s="108"/>
      <c r="D121" s="108"/>
    </row>
    <row r="122" spans="1:4" x14ac:dyDescent="0.2">
      <c r="A122" s="108"/>
      <c r="B122" s="108"/>
      <c r="C122" s="108"/>
      <c r="D122" s="108"/>
    </row>
    <row r="123" spans="1:4" x14ac:dyDescent="0.2">
      <c r="A123" s="108"/>
      <c r="B123" s="108"/>
      <c r="C123" s="108"/>
      <c r="D123" s="108"/>
    </row>
    <row r="140" spans="1:4" x14ac:dyDescent="0.2">
      <c r="A140" s="108"/>
      <c r="B140" s="108"/>
      <c r="C140" s="108"/>
      <c r="D140" s="108"/>
    </row>
    <row r="141" spans="1:4" x14ac:dyDescent="0.2">
      <c r="A141" s="108"/>
      <c r="B141" s="108"/>
      <c r="C141" s="108"/>
      <c r="D141" s="108"/>
    </row>
    <row r="142" spans="1:4" x14ac:dyDescent="0.2">
      <c r="A142" s="108"/>
      <c r="B142" s="108"/>
      <c r="C142" s="108"/>
      <c r="D142" s="108"/>
    </row>
    <row r="143" spans="1:4" x14ac:dyDescent="0.2">
      <c r="A143" s="108"/>
      <c r="B143" s="108"/>
      <c r="C143" s="108"/>
      <c r="D143" s="108"/>
    </row>
    <row r="144" spans="1:4" x14ac:dyDescent="0.2">
      <c r="A144" s="108"/>
      <c r="B144" s="108"/>
      <c r="C144" s="108"/>
      <c r="D144" s="108"/>
    </row>
    <row r="145" spans="1:4" x14ac:dyDescent="0.2">
      <c r="A145" s="108"/>
      <c r="B145" s="108"/>
      <c r="C145" s="108"/>
      <c r="D145" s="108"/>
    </row>
    <row r="146" spans="1:4" x14ac:dyDescent="0.2">
      <c r="A146" s="108"/>
      <c r="B146" s="108"/>
      <c r="C146" s="108"/>
      <c r="D146" s="108"/>
    </row>
    <row r="147" spans="1:4" x14ac:dyDescent="0.2">
      <c r="A147" s="108"/>
      <c r="B147" s="108"/>
      <c r="C147" s="108"/>
      <c r="D147" s="108"/>
    </row>
    <row r="148" spans="1:4" x14ac:dyDescent="0.2">
      <c r="A148" s="108"/>
      <c r="B148" s="108"/>
      <c r="C148" s="108"/>
      <c r="D148" s="108"/>
    </row>
    <row r="149" spans="1:4" x14ac:dyDescent="0.2">
      <c r="A149" s="108"/>
      <c r="B149" s="108"/>
      <c r="C149" s="108"/>
      <c r="D149" s="108"/>
    </row>
    <row r="150" spans="1:4" x14ac:dyDescent="0.2">
      <c r="A150" s="108"/>
      <c r="B150" s="108"/>
      <c r="C150" s="108"/>
      <c r="D150" s="108"/>
    </row>
    <row r="151" spans="1:4" x14ac:dyDescent="0.2">
      <c r="A151" s="108"/>
      <c r="B151" s="108"/>
      <c r="C151" s="108"/>
      <c r="D151" s="108"/>
    </row>
    <row r="152" spans="1:4" x14ac:dyDescent="0.2">
      <c r="A152" s="108"/>
      <c r="B152" s="108"/>
      <c r="C152" s="108"/>
      <c r="D152" s="108"/>
    </row>
    <row r="153" spans="1:4" x14ac:dyDescent="0.2">
      <c r="A153" s="108"/>
      <c r="B153" s="108"/>
      <c r="C153" s="108"/>
      <c r="D153" s="108"/>
    </row>
    <row r="154" spans="1:4" x14ac:dyDescent="0.2">
      <c r="A154" s="108"/>
      <c r="B154" s="108"/>
      <c r="C154" s="108"/>
      <c r="D154" s="108"/>
    </row>
    <row r="155" spans="1:4" x14ac:dyDescent="0.2">
      <c r="A155" s="108"/>
      <c r="B155" s="108"/>
      <c r="C155" s="108"/>
      <c r="D155" s="108"/>
    </row>
    <row r="156" spans="1:4" x14ac:dyDescent="0.2">
      <c r="A156" s="108"/>
      <c r="B156" s="108"/>
      <c r="C156" s="108"/>
      <c r="D156" s="108"/>
    </row>
    <row r="157" spans="1:4" x14ac:dyDescent="0.2">
      <c r="A157" s="108"/>
      <c r="B157" s="108"/>
      <c r="C157" s="108"/>
      <c r="D157" s="108"/>
    </row>
    <row r="158" spans="1:4" x14ac:dyDescent="0.2">
      <c r="A158" s="108"/>
      <c r="B158" s="108"/>
      <c r="C158" s="108"/>
      <c r="D158" s="108"/>
    </row>
    <row r="159" spans="1:4" x14ac:dyDescent="0.2">
      <c r="A159" s="108"/>
      <c r="B159" s="108"/>
      <c r="C159" s="108"/>
      <c r="D159" s="108"/>
    </row>
    <row r="160" spans="1:4" x14ac:dyDescent="0.2">
      <c r="A160" s="108"/>
      <c r="B160" s="108"/>
      <c r="C160" s="108"/>
      <c r="D160" s="108"/>
    </row>
    <row r="161" spans="1:4" x14ac:dyDescent="0.2">
      <c r="A161" s="108"/>
      <c r="B161" s="108"/>
      <c r="C161" s="108"/>
      <c r="D161" s="108"/>
    </row>
    <row r="162" spans="1:4" x14ac:dyDescent="0.2">
      <c r="A162" s="108"/>
      <c r="B162" s="108"/>
      <c r="C162" s="108"/>
      <c r="D162" s="108"/>
    </row>
    <row r="163" spans="1:4" x14ac:dyDescent="0.2">
      <c r="A163" s="108"/>
      <c r="B163" s="108"/>
      <c r="C163" s="108"/>
      <c r="D163" s="108"/>
    </row>
    <row r="164" spans="1:4" x14ac:dyDescent="0.2">
      <c r="A164" s="108"/>
      <c r="B164" s="108"/>
      <c r="C164" s="108"/>
      <c r="D164" s="108"/>
    </row>
    <row r="165" spans="1:4" x14ac:dyDescent="0.2">
      <c r="A165" s="108"/>
      <c r="B165" s="108"/>
      <c r="C165" s="108"/>
      <c r="D165" s="108"/>
    </row>
    <row r="166" spans="1:4" x14ac:dyDescent="0.2">
      <c r="A166" s="108"/>
      <c r="B166" s="108"/>
      <c r="C166" s="108"/>
      <c r="D166" s="108"/>
    </row>
    <row r="167" spans="1:4" x14ac:dyDescent="0.2">
      <c r="A167" s="108"/>
      <c r="B167" s="108"/>
      <c r="C167" s="108"/>
      <c r="D167" s="108"/>
    </row>
    <row r="168" spans="1:4" x14ac:dyDescent="0.2">
      <c r="A168" s="108"/>
      <c r="B168" s="108"/>
      <c r="C168" s="108"/>
      <c r="D168" s="108"/>
    </row>
    <row r="169" spans="1:4" x14ac:dyDescent="0.2">
      <c r="A169" s="108"/>
      <c r="B169" s="108"/>
      <c r="C169" s="108"/>
      <c r="D169" s="108"/>
    </row>
    <row r="170" spans="1:4" x14ac:dyDescent="0.2">
      <c r="A170" s="108"/>
      <c r="B170" s="108"/>
      <c r="C170" s="108"/>
      <c r="D170" s="108"/>
    </row>
    <row r="171" spans="1:4" x14ac:dyDescent="0.2">
      <c r="A171" s="108"/>
      <c r="B171" s="108"/>
      <c r="C171" s="108"/>
      <c r="D171" s="108"/>
    </row>
    <row r="172" spans="1:4" x14ac:dyDescent="0.2">
      <c r="A172" s="108"/>
      <c r="B172" s="108"/>
      <c r="C172" s="108"/>
      <c r="D172" s="108"/>
    </row>
    <row r="173" spans="1:4" x14ac:dyDescent="0.2">
      <c r="A173" s="108"/>
      <c r="B173" s="108"/>
      <c r="C173" s="108"/>
      <c r="D173" s="108"/>
    </row>
    <row r="174" spans="1:4" x14ac:dyDescent="0.2">
      <c r="A174" s="108"/>
      <c r="B174" s="108"/>
      <c r="C174" s="108"/>
      <c r="D174" s="108"/>
    </row>
    <row r="175" spans="1:4" x14ac:dyDescent="0.2">
      <c r="A175" s="108"/>
      <c r="B175" s="108"/>
      <c r="C175" s="108"/>
      <c r="D175" s="108"/>
    </row>
    <row r="176" spans="1:4" x14ac:dyDescent="0.2">
      <c r="A176" s="108"/>
      <c r="B176" s="108"/>
      <c r="C176" s="108"/>
      <c r="D176" s="108"/>
    </row>
    <row r="177" spans="1:4" x14ac:dyDescent="0.2">
      <c r="A177" s="108"/>
      <c r="B177" s="108"/>
      <c r="C177" s="108"/>
      <c r="D177" s="108"/>
    </row>
    <row r="178" spans="1:4" x14ac:dyDescent="0.2">
      <c r="A178" s="108"/>
      <c r="B178" s="108"/>
      <c r="C178" s="108"/>
      <c r="D178" s="108"/>
    </row>
    <row r="179" spans="1:4" x14ac:dyDescent="0.2">
      <c r="A179" s="108"/>
      <c r="B179" s="108"/>
      <c r="C179" s="108"/>
      <c r="D179" s="108"/>
    </row>
    <row r="180" spans="1:4" x14ac:dyDescent="0.2">
      <c r="A180" s="108"/>
      <c r="B180" s="108"/>
      <c r="C180" s="108"/>
      <c r="D180" s="108"/>
    </row>
    <row r="181" spans="1:4" x14ac:dyDescent="0.2">
      <c r="A181" s="108"/>
      <c r="B181" s="108"/>
      <c r="C181" s="108"/>
      <c r="D181" s="108"/>
    </row>
    <row r="182" spans="1:4" x14ac:dyDescent="0.2">
      <c r="A182" s="108"/>
      <c r="B182" s="108"/>
      <c r="C182" s="108"/>
      <c r="D182" s="108"/>
    </row>
    <row r="183" spans="1:4" x14ac:dyDescent="0.2">
      <c r="A183" s="108"/>
      <c r="B183" s="108"/>
      <c r="C183" s="108"/>
      <c r="D183" s="108"/>
    </row>
    <row r="184" spans="1:4" x14ac:dyDescent="0.2">
      <c r="A184" s="108"/>
      <c r="B184" s="108"/>
      <c r="C184" s="108"/>
      <c r="D184" s="108"/>
    </row>
    <row r="185" spans="1:4" x14ac:dyDescent="0.2">
      <c r="A185" s="108"/>
      <c r="B185" s="108"/>
      <c r="C185" s="108"/>
      <c r="D185" s="108"/>
    </row>
    <row r="186" spans="1:4" x14ac:dyDescent="0.2">
      <c r="A186" s="108"/>
      <c r="B186" s="108"/>
      <c r="C186" s="108"/>
      <c r="D186" s="108"/>
    </row>
    <row r="187" spans="1:4" x14ac:dyDescent="0.2">
      <c r="A187" s="108"/>
      <c r="B187" s="108"/>
      <c r="C187" s="108"/>
      <c r="D187" s="108"/>
    </row>
    <row r="188" spans="1:4" x14ac:dyDescent="0.2">
      <c r="A188" s="108"/>
      <c r="B188" s="108"/>
      <c r="C188" s="108"/>
      <c r="D188" s="108"/>
    </row>
    <row r="189" spans="1:4" x14ac:dyDescent="0.2">
      <c r="A189" s="108"/>
      <c r="B189" s="108"/>
      <c r="C189" s="108"/>
      <c r="D189" s="108"/>
    </row>
    <row r="190" spans="1:4" x14ac:dyDescent="0.2">
      <c r="A190" s="108"/>
      <c r="B190" s="108"/>
      <c r="C190" s="108"/>
      <c r="D190" s="108"/>
    </row>
    <row r="191" spans="1:4" x14ac:dyDescent="0.2">
      <c r="A191" s="108"/>
      <c r="B191" s="108"/>
      <c r="C191" s="108"/>
      <c r="D191" s="108"/>
    </row>
    <row r="192" spans="1:4" x14ac:dyDescent="0.2">
      <c r="A192" s="108"/>
      <c r="B192" s="108"/>
      <c r="C192" s="108"/>
      <c r="D192" s="108"/>
    </row>
    <row r="193" spans="1:4" x14ac:dyDescent="0.2">
      <c r="A193" s="108"/>
      <c r="B193" s="108"/>
      <c r="C193" s="108"/>
      <c r="D193" s="108"/>
    </row>
    <row r="194" spans="1:4" x14ac:dyDescent="0.2">
      <c r="A194" s="108"/>
      <c r="B194" s="108"/>
      <c r="C194" s="108"/>
      <c r="D194" s="108"/>
    </row>
    <row r="195" spans="1:4" x14ac:dyDescent="0.2">
      <c r="A195" s="108"/>
      <c r="B195" s="108"/>
      <c r="C195" s="108"/>
      <c r="D195" s="108"/>
    </row>
    <row r="196" spans="1:4" x14ac:dyDescent="0.2">
      <c r="A196" s="108"/>
      <c r="B196" s="108"/>
      <c r="C196" s="108"/>
      <c r="D196" s="108"/>
    </row>
    <row r="197" spans="1:4" x14ac:dyDescent="0.2">
      <c r="A197" s="108"/>
      <c r="B197" s="108"/>
      <c r="C197" s="108"/>
      <c r="D197" s="108"/>
    </row>
    <row r="198" spans="1:4" x14ac:dyDescent="0.2">
      <c r="A198" s="108"/>
      <c r="B198" s="108"/>
      <c r="C198" s="108"/>
      <c r="D198" s="108"/>
    </row>
    <row r="199" spans="1:4" x14ac:dyDescent="0.2">
      <c r="A199" s="108"/>
      <c r="B199" s="108"/>
      <c r="C199" s="108"/>
      <c r="D199" s="108"/>
    </row>
    <row r="200" spans="1:4" x14ac:dyDescent="0.2">
      <c r="A200" s="108"/>
      <c r="B200" s="108"/>
      <c r="C200" s="108"/>
      <c r="D200" s="108"/>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110"/>
      <c r="B1" s="110"/>
      <c r="C1" s="110"/>
      <c r="D1" s="110"/>
      <c r="E1" s="110"/>
      <c r="F1" s="110"/>
      <c r="G1" s="110"/>
      <c r="H1" s="110"/>
    </row>
    <row r="3" spans="1:8" x14ac:dyDescent="0.2">
      <c r="A3" s="111"/>
      <c r="B3" s="111"/>
      <c r="C3" s="112"/>
      <c r="D3" s="111"/>
      <c r="E3" s="111"/>
      <c r="F3" s="111"/>
      <c r="G3" s="111"/>
      <c r="H3" s="111"/>
    </row>
    <row r="4" spans="1:8" x14ac:dyDescent="0.2">
      <c r="A4" s="111"/>
      <c r="B4" s="111"/>
      <c r="C4" s="112"/>
      <c r="D4" s="111"/>
      <c r="E4" s="111"/>
      <c r="F4" s="111"/>
      <c r="G4" s="111"/>
      <c r="H4" s="111"/>
    </row>
    <row r="5" spans="1:8" x14ac:dyDescent="0.2">
      <c r="A5" s="111"/>
      <c r="B5" s="112"/>
      <c r="C5" s="112"/>
      <c r="D5" s="111"/>
      <c r="E5" s="111"/>
      <c r="F5" s="111"/>
      <c r="G5" s="111"/>
      <c r="H5" s="111"/>
    </row>
    <row r="6" spans="1:8" x14ac:dyDescent="0.2">
      <c r="A6" s="111"/>
      <c r="B6" s="111"/>
      <c r="C6" s="112"/>
      <c r="D6" s="111"/>
      <c r="E6" s="111"/>
      <c r="F6" s="111"/>
      <c r="G6" s="111"/>
      <c r="H6" s="111"/>
    </row>
    <row r="7" spans="1:8" x14ac:dyDescent="0.2">
      <c r="A7" s="111"/>
      <c r="B7" s="111"/>
      <c r="C7" s="112"/>
      <c r="D7" s="111"/>
      <c r="E7" s="111"/>
      <c r="F7" s="111"/>
      <c r="G7" s="111"/>
      <c r="H7" s="111"/>
    </row>
    <row r="8" spans="1:8" x14ac:dyDescent="0.2">
      <c r="A8" s="111"/>
      <c r="B8" s="111"/>
      <c r="C8" s="112"/>
      <c r="D8" s="111"/>
      <c r="E8" s="111"/>
      <c r="F8" s="111"/>
      <c r="G8" s="111"/>
      <c r="H8" s="111"/>
    </row>
    <row r="9" spans="1:8" x14ac:dyDescent="0.2">
      <c r="A9" s="111"/>
      <c r="B9" s="112"/>
      <c r="C9" s="112"/>
      <c r="D9" s="111"/>
      <c r="E9" s="111"/>
      <c r="F9" s="111"/>
      <c r="G9" s="111"/>
      <c r="H9" s="111"/>
    </row>
    <row r="10" spans="1:8" x14ac:dyDescent="0.2">
      <c r="A10" s="111"/>
      <c r="B10" s="112"/>
      <c r="C10" s="112"/>
      <c r="D10" s="111"/>
      <c r="E10" s="111"/>
      <c r="F10" s="111"/>
      <c r="G10" s="111"/>
      <c r="H10" s="111"/>
    </row>
    <row r="11" spans="1:8" x14ac:dyDescent="0.2">
      <c r="A11" s="111"/>
      <c r="B11" s="111"/>
      <c r="C11" s="112"/>
      <c r="D11" s="111"/>
      <c r="E11" s="111"/>
      <c r="F11" s="111"/>
      <c r="G11" s="111"/>
      <c r="H11" s="111"/>
    </row>
    <row r="12" spans="1:8" x14ac:dyDescent="0.2">
      <c r="A12" s="111"/>
      <c r="B12" s="111"/>
      <c r="C12" s="112"/>
      <c r="D12" s="111"/>
      <c r="E12" s="111"/>
      <c r="F12" s="111"/>
      <c r="G12" s="111"/>
      <c r="H12" s="111"/>
    </row>
    <row r="13" spans="1:8" x14ac:dyDescent="0.2">
      <c r="A13" s="111"/>
      <c r="B13" s="111"/>
      <c r="C13" s="112"/>
      <c r="D13" s="111"/>
      <c r="E13" s="111"/>
      <c r="F13" s="111"/>
      <c r="G13" s="111"/>
      <c r="H13" s="111"/>
    </row>
    <row r="14" spans="1:8" x14ac:dyDescent="0.2">
      <c r="A14" s="111"/>
      <c r="B14" s="112"/>
      <c r="C14" s="112"/>
      <c r="D14" s="111"/>
      <c r="E14" s="111"/>
      <c r="F14" s="111"/>
      <c r="G14" s="111"/>
      <c r="H14" s="111"/>
    </row>
    <row r="15" spans="1:8" x14ac:dyDescent="0.2">
      <c r="A15" s="111"/>
      <c r="B15" s="112"/>
      <c r="C15" s="112"/>
      <c r="D15" s="111"/>
      <c r="E15" s="111"/>
      <c r="F15" s="111"/>
      <c r="G15" s="111"/>
      <c r="H15" s="111"/>
    </row>
    <row r="16" spans="1:8" x14ac:dyDescent="0.2">
      <c r="A16" s="111"/>
      <c r="B16" s="112"/>
      <c r="C16" s="112"/>
      <c r="D16" s="111"/>
      <c r="E16" s="111"/>
      <c r="F16" s="111"/>
      <c r="G16" s="111"/>
      <c r="H16" s="111"/>
    </row>
    <row r="17" spans="1:8" x14ac:dyDescent="0.2">
      <c r="A17" s="111"/>
      <c r="B17" s="112"/>
      <c r="C17" s="112"/>
      <c r="D17" s="111"/>
      <c r="E17" s="111"/>
      <c r="F17" s="111"/>
      <c r="G17" s="111"/>
      <c r="H17" s="111"/>
    </row>
    <row r="18" spans="1:8" x14ac:dyDescent="0.2">
      <c r="A18" s="111"/>
      <c r="B18" s="112"/>
      <c r="C18" s="112"/>
      <c r="D18" s="111"/>
      <c r="E18" s="111"/>
      <c r="F18" s="111"/>
      <c r="G18" s="111"/>
      <c r="H18" s="111"/>
    </row>
    <row r="19" spans="1:8" x14ac:dyDescent="0.2">
      <c r="A19" s="111"/>
      <c r="B19" s="112"/>
      <c r="C19" s="112"/>
      <c r="D19" s="111"/>
      <c r="E19" s="111"/>
      <c r="F19" s="111"/>
      <c r="G19" s="111"/>
      <c r="H19" s="111"/>
    </row>
    <row r="20" spans="1:8" x14ac:dyDescent="0.2">
      <c r="A20" s="111"/>
      <c r="B20" s="111"/>
      <c r="C20" s="112"/>
      <c r="D20" s="111"/>
      <c r="E20" s="111"/>
      <c r="F20" s="111"/>
      <c r="G20" s="111"/>
      <c r="H20" s="111"/>
    </row>
    <row r="21" spans="1:8" x14ac:dyDescent="0.2">
      <c r="A21" s="111"/>
      <c r="B21" s="112"/>
      <c r="C21" s="112"/>
      <c r="D21" s="111"/>
      <c r="E21" s="111"/>
      <c r="F21" s="111"/>
      <c r="G21" s="111"/>
      <c r="H21" s="111"/>
    </row>
    <row r="22" spans="1:8" x14ac:dyDescent="0.2">
      <c r="A22" s="111"/>
      <c r="B22" s="111"/>
      <c r="C22" s="112"/>
      <c r="D22" s="111"/>
      <c r="E22" s="111"/>
      <c r="F22" s="111"/>
      <c r="G22" s="111"/>
      <c r="H22" s="111"/>
    </row>
    <row r="23" spans="1:8" x14ac:dyDescent="0.2">
      <c r="A23" s="111"/>
      <c r="B23" s="112"/>
      <c r="C23" s="112"/>
      <c r="D23" s="111"/>
      <c r="E23" s="111"/>
      <c r="F23" s="111"/>
      <c r="G23" s="111"/>
      <c r="H23" s="111"/>
    </row>
    <row r="24" spans="1:8" x14ac:dyDescent="0.2">
      <c r="A24" s="111"/>
      <c r="B24" s="111"/>
      <c r="C24" s="112"/>
      <c r="D24" s="111"/>
      <c r="E24" s="111"/>
      <c r="F24" s="111"/>
      <c r="G24" s="111"/>
      <c r="H24" s="111"/>
    </row>
    <row r="25" spans="1:8" x14ac:dyDescent="0.2">
      <c r="A25" s="111"/>
      <c r="B25" s="112"/>
      <c r="C25" s="112"/>
      <c r="D25" s="111"/>
      <c r="E25" s="111"/>
      <c r="F25" s="111"/>
      <c r="G25" s="111"/>
      <c r="H25" s="111"/>
    </row>
    <row r="26" spans="1:8" x14ac:dyDescent="0.2">
      <c r="A26" s="111"/>
      <c r="B26" s="111"/>
      <c r="C26" s="112"/>
      <c r="D26" s="111"/>
      <c r="E26" s="111"/>
      <c r="F26" s="111"/>
      <c r="G26" s="111"/>
      <c r="H26" s="111"/>
    </row>
    <row r="27" spans="1:8" x14ac:dyDescent="0.2">
      <c r="A27" s="111"/>
      <c r="B27" s="112"/>
      <c r="C27" s="112"/>
      <c r="D27" s="111"/>
      <c r="E27" s="111"/>
      <c r="F27" s="111"/>
      <c r="G27" s="111"/>
      <c r="H27" s="111"/>
    </row>
    <row r="28" spans="1:8" x14ac:dyDescent="0.2">
      <c r="A28" s="111"/>
      <c r="B28" s="111"/>
      <c r="C28" s="112"/>
      <c r="D28" s="111"/>
      <c r="E28" s="111"/>
      <c r="F28" s="111"/>
      <c r="G28" s="111"/>
      <c r="H28" s="111"/>
    </row>
    <row r="29" spans="1:8" x14ac:dyDescent="0.2">
      <c r="A29" s="111"/>
      <c r="B29" s="112"/>
      <c r="C29" s="112"/>
      <c r="D29" s="111"/>
      <c r="E29" s="111"/>
      <c r="F29" s="111"/>
      <c r="G29" s="111"/>
      <c r="H29" s="111"/>
    </row>
    <row r="30" spans="1:8" x14ac:dyDescent="0.2">
      <c r="A30" s="111"/>
      <c r="B30" s="112"/>
      <c r="C30" s="112"/>
      <c r="D30" s="111"/>
      <c r="E30" s="111"/>
      <c r="F30" s="111"/>
      <c r="G30" s="111"/>
      <c r="H30" s="111"/>
    </row>
    <row r="31" spans="1:8" x14ac:dyDescent="0.2">
      <c r="A31" s="111"/>
      <c r="B31" s="111"/>
      <c r="C31" s="112"/>
      <c r="D31" s="111"/>
      <c r="E31" s="111"/>
      <c r="F31" s="111"/>
      <c r="G31" s="111"/>
      <c r="H31" s="111"/>
    </row>
    <row r="32" spans="1:8" x14ac:dyDescent="0.2">
      <c r="A32" s="111"/>
      <c r="B32" s="112"/>
      <c r="C32" s="112"/>
      <c r="D32" s="111"/>
      <c r="E32" s="111"/>
      <c r="F32" s="111"/>
      <c r="G32" s="111"/>
      <c r="H32" s="111"/>
    </row>
    <row r="33" spans="1:8" x14ac:dyDescent="0.2">
      <c r="A33" s="111"/>
      <c r="B33" s="111"/>
      <c r="C33" s="112"/>
      <c r="D33" s="111"/>
      <c r="E33" s="111"/>
      <c r="F33" s="111"/>
      <c r="G33" s="111"/>
      <c r="H33" s="111"/>
    </row>
    <row r="34" spans="1:8" x14ac:dyDescent="0.2">
      <c r="A34" s="111"/>
      <c r="B34" s="112"/>
      <c r="C34" s="112"/>
      <c r="D34" s="111"/>
      <c r="E34" s="111"/>
      <c r="F34" s="111"/>
      <c r="G34" s="111"/>
      <c r="H34" s="111"/>
    </row>
    <row r="35" spans="1:8" x14ac:dyDescent="0.2">
      <c r="A35" s="111"/>
      <c r="B35" s="111"/>
      <c r="C35" s="112"/>
      <c r="D35" s="111"/>
      <c r="E35" s="111"/>
      <c r="F35" s="111"/>
      <c r="G35" s="111"/>
      <c r="H35" s="111"/>
    </row>
    <row r="36" spans="1:8" x14ac:dyDescent="0.2">
      <c r="A36" s="111"/>
      <c r="B36" s="112"/>
      <c r="C36" s="112"/>
      <c r="D36" s="111"/>
      <c r="E36" s="111"/>
      <c r="F36" s="111"/>
      <c r="G36" s="111"/>
      <c r="H36" s="111"/>
    </row>
    <row r="37" spans="1:8" x14ac:dyDescent="0.2">
      <c r="A37" s="111"/>
      <c r="B37" s="111"/>
      <c r="C37" s="112"/>
      <c r="D37" s="111"/>
      <c r="E37" s="111"/>
      <c r="F37" s="111"/>
      <c r="G37" s="111"/>
      <c r="H37" s="111"/>
    </row>
    <row r="38" spans="1:8" x14ac:dyDescent="0.2">
      <c r="A38" s="111"/>
      <c r="B38" s="111"/>
      <c r="C38" s="112"/>
      <c r="D38" s="111"/>
      <c r="E38" s="111"/>
      <c r="F38" s="111"/>
      <c r="G38" s="111"/>
      <c r="H38" s="111"/>
    </row>
    <row r="39" spans="1:8" x14ac:dyDescent="0.2">
      <c r="A39" s="111"/>
      <c r="B39" s="112"/>
      <c r="C39" s="112"/>
      <c r="D39" s="111"/>
      <c r="E39" s="111"/>
      <c r="F39" s="111"/>
      <c r="G39" s="111"/>
      <c r="H39" s="111"/>
    </row>
    <row r="40" spans="1:8" x14ac:dyDescent="0.2">
      <c r="A40" s="111"/>
      <c r="B40" s="112"/>
      <c r="C40" s="112"/>
      <c r="D40" s="111"/>
      <c r="E40" s="111"/>
      <c r="F40" s="111"/>
      <c r="G40" s="111"/>
      <c r="H40" s="111"/>
    </row>
    <row r="41" spans="1:8" x14ac:dyDescent="0.2">
      <c r="A41" s="111"/>
      <c r="B41" s="112"/>
      <c r="C41" s="112"/>
      <c r="D41" s="111"/>
      <c r="E41" s="111"/>
      <c r="F41" s="111"/>
      <c r="G41" s="111"/>
      <c r="H41" s="111"/>
    </row>
    <row r="42" spans="1:8" x14ac:dyDescent="0.2">
      <c r="A42" s="111"/>
      <c r="B42" s="112"/>
      <c r="C42" s="112"/>
      <c r="D42" s="111"/>
      <c r="E42" s="111"/>
      <c r="F42" s="111"/>
      <c r="G42" s="111"/>
      <c r="H42" s="111"/>
    </row>
    <row r="43" spans="1:8" x14ac:dyDescent="0.2">
      <c r="A43" s="111"/>
      <c r="B43" s="112"/>
      <c r="C43" s="112"/>
      <c r="D43" s="111"/>
      <c r="E43" s="111"/>
      <c r="F43" s="111"/>
      <c r="G43" s="111"/>
      <c r="H43" s="111"/>
    </row>
    <row r="44" spans="1:8" x14ac:dyDescent="0.2">
      <c r="A44" s="111"/>
      <c r="B44" s="112"/>
      <c r="C44" s="112"/>
      <c r="D44" s="111"/>
      <c r="E44" s="111"/>
      <c r="F44" s="111"/>
      <c r="G44" s="111"/>
      <c r="H44" s="111"/>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113"/>
      <c r="L1" s="113"/>
      <c r="M1" s="113"/>
      <c r="N1" s="113"/>
      <c r="O1" s="113"/>
      <c r="P1" s="113"/>
      <c r="T1" s="113"/>
      <c r="U1" s="113"/>
      <c r="V1" s="113"/>
      <c r="W1" s="113"/>
      <c r="X1" s="113"/>
      <c r="Y1" s="113"/>
    </row>
    <row r="2" spans="11:25" ht="15" x14ac:dyDescent="0.25">
      <c r="K2" s="113"/>
      <c r="L2" s="113"/>
      <c r="M2" s="113"/>
      <c r="N2" s="113"/>
      <c r="O2" s="113"/>
      <c r="P2" s="113"/>
      <c r="T2" s="113"/>
      <c r="U2" s="113"/>
      <c r="V2" s="113"/>
      <c r="W2" s="113"/>
      <c r="X2" s="113"/>
      <c r="Y2" s="113"/>
    </row>
    <row r="3" spans="11:25" ht="15" x14ac:dyDescent="0.25">
      <c r="K3" s="113"/>
      <c r="L3" s="113"/>
      <c r="M3" s="113"/>
      <c r="N3" s="113"/>
      <c r="O3" s="113"/>
      <c r="P3" s="113"/>
      <c r="T3" s="113"/>
      <c r="U3" s="113"/>
      <c r="V3" s="113"/>
      <c r="W3" s="113"/>
      <c r="X3" s="113"/>
      <c r="Y3" s="113"/>
    </row>
    <row r="4" spans="11:25" ht="15" x14ac:dyDescent="0.25">
      <c r="K4" s="113"/>
      <c r="L4" s="113"/>
      <c r="M4" s="113"/>
      <c r="N4" s="113"/>
      <c r="O4" s="113"/>
      <c r="P4" s="113"/>
      <c r="T4" s="113"/>
      <c r="U4" s="113"/>
      <c r="V4" s="113"/>
      <c r="W4" s="113"/>
      <c r="X4" s="113"/>
      <c r="Y4" s="113"/>
    </row>
    <row r="5" spans="11:25" ht="15" x14ac:dyDescent="0.25">
      <c r="K5" s="113"/>
      <c r="L5" s="113"/>
      <c r="M5" s="113"/>
      <c r="N5" s="113"/>
      <c r="O5" s="113"/>
      <c r="P5" s="113"/>
      <c r="T5" s="113"/>
      <c r="U5" s="113"/>
      <c r="V5" s="113"/>
      <c r="W5" s="113"/>
      <c r="X5" s="113"/>
      <c r="Y5" s="113"/>
    </row>
    <row r="6" spans="11:25" ht="15" x14ac:dyDescent="0.25">
      <c r="K6" s="113"/>
      <c r="L6" s="113"/>
      <c r="M6" s="113"/>
      <c r="N6" s="113"/>
      <c r="O6" s="113"/>
      <c r="P6" s="113"/>
      <c r="T6" s="113"/>
      <c r="U6" s="113"/>
      <c r="V6" s="113"/>
      <c r="W6" s="113"/>
      <c r="X6" s="113"/>
      <c r="Y6" s="113"/>
    </row>
    <row r="7" spans="11:25" ht="15" x14ac:dyDescent="0.25">
      <c r="K7" s="113"/>
      <c r="L7" s="113"/>
      <c r="M7" s="113"/>
      <c r="N7" s="113"/>
      <c r="O7" s="113"/>
      <c r="P7" s="113"/>
      <c r="T7" s="113"/>
      <c r="U7" s="113"/>
      <c r="V7" s="113"/>
      <c r="W7" s="113"/>
      <c r="X7" s="113"/>
      <c r="Y7" s="113"/>
    </row>
    <row r="8" spans="11:25" ht="15" x14ac:dyDescent="0.25">
      <c r="K8" s="113"/>
      <c r="L8" s="113"/>
      <c r="M8" s="113"/>
      <c r="N8" s="113"/>
      <c r="O8" s="113"/>
      <c r="P8" s="113"/>
      <c r="T8" s="113"/>
      <c r="U8" s="113"/>
      <c r="V8" s="113"/>
      <c r="W8" s="113"/>
      <c r="X8" s="113"/>
      <c r="Y8" s="113"/>
    </row>
    <row r="9" spans="11:25" ht="15" x14ac:dyDescent="0.25">
      <c r="K9" s="113"/>
      <c r="L9" s="113"/>
      <c r="M9" s="113"/>
      <c r="N9" s="113"/>
      <c r="O9" s="113"/>
      <c r="P9" s="113"/>
      <c r="T9" s="113"/>
      <c r="U9" s="113"/>
      <c r="V9" s="113"/>
      <c r="W9" s="113"/>
      <c r="X9" s="113"/>
      <c r="Y9" s="113"/>
    </row>
    <row r="10" spans="11:25" ht="15" x14ac:dyDescent="0.25">
      <c r="K10" s="113"/>
      <c r="L10" s="113"/>
      <c r="M10" s="113"/>
      <c r="N10" s="113"/>
      <c r="O10" s="113"/>
      <c r="P10" s="113"/>
      <c r="T10" s="113"/>
      <c r="U10" s="113"/>
      <c r="V10" s="113"/>
      <c r="W10" s="113"/>
      <c r="X10" s="113"/>
      <c r="Y10" s="113"/>
    </row>
    <row r="11" spans="11:25" ht="15" x14ac:dyDescent="0.25">
      <c r="K11" s="113"/>
      <c r="L11" s="113"/>
      <c r="M11" s="113"/>
      <c r="N11" s="113"/>
      <c r="O11" s="113"/>
      <c r="P11" s="113"/>
      <c r="T11" s="113"/>
      <c r="U11" s="113"/>
      <c r="V11" s="113"/>
      <c r="W11" s="113"/>
      <c r="X11" s="113"/>
      <c r="Y11" s="113"/>
    </row>
    <row r="12" spans="11:25" ht="15" x14ac:dyDescent="0.25">
      <c r="K12" s="113"/>
      <c r="L12" s="113"/>
      <c r="M12" s="113"/>
      <c r="N12" s="113"/>
      <c r="O12" s="113"/>
      <c r="P12" s="113"/>
      <c r="T12" s="113"/>
      <c r="U12" s="113"/>
      <c r="V12" s="113"/>
      <c r="W12" s="113"/>
      <c r="X12" s="113"/>
      <c r="Y12" s="113"/>
    </row>
    <row r="13" spans="11:25" ht="15" x14ac:dyDescent="0.25">
      <c r="K13" s="113"/>
      <c r="L13" s="113"/>
      <c r="M13" s="113"/>
      <c r="N13" s="113"/>
      <c r="O13" s="113"/>
      <c r="P13" s="113"/>
      <c r="T13" s="113"/>
      <c r="U13" s="113"/>
      <c r="V13" s="113"/>
      <c r="W13" s="113"/>
      <c r="X13" s="113"/>
      <c r="Y13" s="113"/>
    </row>
    <row r="14" spans="11:25" ht="15" x14ac:dyDescent="0.25">
      <c r="K14" s="113"/>
      <c r="L14" s="113"/>
      <c r="M14" s="113"/>
      <c r="N14" s="113"/>
      <c r="O14" s="113"/>
      <c r="P14" s="113"/>
      <c r="T14" s="113"/>
      <c r="U14" s="113"/>
      <c r="V14" s="113"/>
      <c r="W14" s="113"/>
      <c r="X14" s="113"/>
      <c r="Y14" s="113"/>
    </row>
    <row r="15" spans="11:25" ht="15" x14ac:dyDescent="0.25">
      <c r="K15" s="113"/>
      <c r="L15" s="113"/>
      <c r="M15" s="113"/>
      <c r="N15" s="113"/>
      <c r="O15" s="113"/>
      <c r="P15" s="113"/>
      <c r="T15" s="113"/>
      <c r="U15" s="113"/>
      <c r="V15" s="113"/>
      <c r="W15" s="113"/>
      <c r="X15" s="113"/>
      <c r="Y15" s="113"/>
    </row>
    <row r="16" spans="11:25" ht="15" x14ac:dyDescent="0.25">
      <c r="K16" s="113"/>
      <c r="L16" s="113"/>
      <c r="M16" s="113"/>
      <c r="N16" s="113"/>
      <c r="O16" s="113"/>
      <c r="P16" s="113"/>
      <c r="T16" s="113"/>
      <c r="U16" s="113"/>
      <c r="V16" s="113"/>
      <c r="W16" s="113"/>
      <c r="X16" s="113"/>
      <c r="Y16" s="113"/>
    </row>
    <row r="17" spans="11:25" ht="15" x14ac:dyDescent="0.25">
      <c r="K17" s="113"/>
      <c r="L17" s="113"/>
      <c r="M17" s="113"/>
      <c r="N17" s="113"/>
      <c r="O17" s="113"/>
      <c r="P17" s="113"/>
      <c r="T17" s="113"/>
      <c r="U17" s="113"/>
      <c r="V17" s="113"/>
      <c r="W17" s="113"/>
      <c r="X17" s="113"/>
      <c r="Y17" s="113"/>
    </row>
    <row r="18" spans="11:25" ht="15" x14ac:dyDescent="0.25">
      <c r="K18" s="113"/>
      <c r="L18" s="113"/>
      <c r="M18" s="113"/>
      <c r="N18" s="113"/>
      <c r="O18" s="113"/>
      <c r="P18" s="113"/>
      <c r="T18" s="113"/>
      <c r="U18" s="113"/>
      <c r="V18" s="113"/>
      <c r="W18" s="113"/>
      <c r="X18" s="113"/>
      <c r="Y18" s="113"/>
    </row>
    <row r="19" spans="11:25" ht="15" x14ac:dyDescent="0.25">
      <c r="K19" s="113"/>
      <c r="L19" s="113"/>
      <c r="M19" s="113"/>
      <c r="N19" s="113"/>
      <c r="O19" s="113"/>
      <c r="P19" s="113"/>
      <c r="T19" s="113"/>
      <c r="U19" s="113"/>
      <c r="V19" s="113"/>
      <c r="W19" s="113"/>
      <c r="X19" s="113"/>
      <c r="Y19" s="113"/>
    </row>
    <row r="20" spans="11:25" ht="15" x14ac:dyDescent="0.25">
      <c r="K20" s="113"/>
      <c r="L20" s="113"/>
      <c r="M20" s="113"/>
      <c r="N20" s="113"/>
      <c r="O20" s="113"/>
      <c r="P20" s="113"/>
      <c r="T20" s="113"/>
      <c r="U20" s="113"/>
      <c r="V20" s="113"/>
      <c r="W20" s="113"/>
      <c r="X20" s="113"/>
      <c r="Y20" s="113"/>
    </row>
    <row r="21" spans="11:25" ht="15" x14ac:dyDescent="0.25">
      <c r="K21" s="113"/>
      <c r="L21" s="113"/>
      <c r="M21" s="113"/>
      <c r="N21" s="113"/>
      <c r="O21" s="113"/>
      <c r="P21" s="113"/>
      <c r="T21" s="113"/>
      <c r="U21" s="113"/>
      <c r="V21" s="113"/>
      <c r="W21" s="113"/>
      <c r="X21" s="113"/>
      <c r="Y21" s="113"/>
    </row>
    <row r="22" spans="11:25" ht="15" x14ac:dyDescent="0.25">
      <c r="K22" s="113"/>
      <c r="L22" s="113"/>
      <c r="M22" s="113"/>
      <c r="N22" s="113"/>
      <c r="O22" s="113"/>
      <c r="P22" s="113"/>
      <c r="T22" s="113"/>
      <c r="U22" s="113"/>
      <c r="V22" s="113"/>
      <c r="W22" s="113"/>
      <c r="X22" s="113"/>
      <c r="Y22" s="113"/>
    </row>
    <row r="23" spans="11:25" ht="15" x14ac:dyDescent="0.25">
      <c r="K23" s="113"/>
      <c r="L23" s="113"/>
      <c r="M23" s="113"/>
      <c r="N23" s="113"/>
      <c r="O23" s="113"/>
      <c r="P23" s="113"/>
      <c r="T23" s="113"/>
      <c r="U23" s="113"/>
      <c r="V23" s="113"/>
      <c r="W23" s="113"/>
      <c r="X23" s="113"/>
      <c r="Y23" s="113"/>
    </row>
    <row r="24" spans="11:25" ht="15" x14ac:dyDescent="0.25">
      <c r="K24" s="113"/>
      <c r="L24" s="113"/>
      <c r="M24" s="113"/>
      <c r="N24" s="113"/>
      <c r="O24" s="113"/>
      <c r="P24" s="113"/>
      <c r="T24" s="113"/>
      <c r="U24" s="113"/>
      <c r="V24" s="113"/>
      <c r="W24" s="113"/>
      <c r="X24" s="113"/>
      <c r="Y24" s="113"/>
    </row>
    <row r="25" spans="11:25" ht="15" x14ac:dyDescent="0.25">
      <c r="K25" s="113"/>
      <c r="L25" s="113"/>
      <c r="M25" s="113"/>
      <c r="N25" s="113"/>
      <c r="O25" s="113"/>
      <c r="P25" s="113"/>
      <c r="T25" s="113"/>
      <c r="U25" s="113"/>
      <c r="V25" s="113"/>
      <c r="W25" s="113"/>
      <c r="X25" s="113"/>
      <c r="Y25" s="113"/>
    </row>
    <row r="26" spans="11:25" ht="15" x14ac:dyDescent="0.25">
      <c r="K26" s="113"/>
      <c r="L26" s="113"/>
      <c r="M26" s="113"/>
      <c r="N26" s="113"/>
      <c r="O26" s="113"/>
      <c r="P26" s="113"/>
      <c r="T26" s="113"/>
      <c r="U26" s="113"/>
      <c r="V26" s="113"/>
      <c r="W26" s="113"/>
      <c r="X26" s="113"/>
      <c r="Y26" s="113"/>
    </row>
    <row r="27" spans="11:25" ht="15" x14ac:dyDescent="0.25">
      <c r="K27" s="113"/>
      <c r="L27" s="113"/>
      <c r="M27" s="113"/>
      <c r="N27" s="113"/>
      <c r="O27" s="113"/>
      <c r="P27" s="113"/>
      <c r="T27" s="113"/>
      <c r="U27" s="113"/>
      <c r="V27" s="113"/>
      <c r="W27" s="113"/>
      <c r="X27" s="113"/>
      <c r="Y27" s="113"/>
    </row>
    <row r="28" spans="11:25" ht="15" x14ac:dyDescent="0.25">
      <c r="K28" s="113"/>
      <c r="L28" s="113"/>
      <c r="M28" s="113"/>
      <c r="N28" s="113"/>
      <c r="O28" s="113"/>
      <c r="P28" s="113"/>
      <c r="T28" s="113"/>
      <c r="U28" s="113"/>
      <c r="V28" s="113"/>
      <c r="W28" s="113"/>
      <c r="X28" s="113"/>
      <c r="Y28" s="113"/>
    </row>
    <row r="29" spans="11:25" ht="15" x14ac:dyDescent="0.25">
      <c r="K29" s="113"/>
      <c r="L29" s="113"/>
      <c r="M29" s="113"/>
      <c r="N29" s="113"/>
      <c r="O29" s="113"/>
      <c r="P29" s="113"/>
      <c r="T29" s="113"/>
      <c r="U29" s="113"/>
      <c r="V29" s="113"/>
      <c r="W29" s="113"/>
      <c r="X29" s="113"/>
      <c r="Y29" s="113"/>
    </row>
    <row r="30" spans="11:25" ht="15" x14ac:dyDescent="0.25">
      <c r="K30" s="113"/>
      <c r="L30" s="113"/>
      <c r="M30" s="113"/>
      <c r="N30" s="113"/>
      <c r="O30" s="113"/>
      <c r="P30" s="113"/>
      <c r="T30" s="113"/>
      <c r="U30" s="113"/>
      <c r="V30" s="113"/>
      <c r="W30" s="113"/>
      <c r="X30" s="113"/>
      <c r="Y30" s="113"/>
    </row>
    <row r="31" spans="11:25" ht="15" x14ac:dyDescent="0.25">
      <c r="K31" s="113"/>
      <c r="L31" s="113"/>
      <c r="M31" s="113"/>
      <c r="N31" s="113"/>
      <c r="O31" s="113"/>
      <c r="P31" s="113"/>
      <c r="T31" s="113"/>
      <c r="U31" s="113"/>
      <c r="V31" s="113"/>
      <c r="W31" s="113"/>
      <c r="X31" s="113"/>
      <c r="Y31" s="113"/>
    </row>
    <row r="32" spans="11:25" ht="15" x14ac:dyDescent="0.25">
      <c r="K32" s="113"/>
      <c r="L32" s="113"/>
      <c r="M32" s="113"/>
      <c r="N32" s="113"/>
      <c r="O32" s="113"/>
      <c r="P32" s="113"/>
      <c r="T32" s="113"/>
      <c r="U32" s="113"/>
      <c r="V32" s="113"/>
      <c r="W32" s="113"/>
      <c r="X32" s="113"/>
      <c r="Y32" s="113"/>
    </row>
    <row r="33" spans="11:25" ht="15" x14ac:dyDescent="0.25">
      <c r="K33" s="113"/>
      <c r="L33" s="113"/>
      <c r="M33" s="113"/>
      <c r="N33" s="113"/>
      <c r="O33" s="113"/>
      <c r="P33" s="113"/>
      <c r="T33" s="113"/>
      <c r="U33" s="113"/>
      <c r="V33" s="113"/>
      <c r="W33" s="113"/>
      <c r="X33" s="113"/>
      <c r="Y33" s="113"/>
    </row>
    <row r="34" spans="11:25" ht="15" x14ac:dyDescent="0.25">
      <c r="K34" s="113"/>
      <c r="L34" s="113"/>
      <c r="M34" s="113"/>
      <c r="N34" s="113"/>
      <c r="O34" s="113"/>
      <c r="P34" s="113"/>
      <c r="T34" s="113"/>
      <c r="U34" s="113"/>
      <c r="V34" s="113"/>
      <c r="W34" s="113"/>
      <c r="X34" s="113"/>
      <c r="Y34" s="113"/>
    </row>
    <row r="35" spans="11:25" ht="15" x14ac:dyDescent="0.25">
      <c r="K35" s="113"/>
      <c r="L35" s="113"/>
      <c r="M35" s="113"/>
      <c r="N35" s="113"/>
      <c r="O35" s="113"/>
      <c r="P35" s="113"/>
      <c r="T35" s="113"/>
      <c r="U35" s="113"/>
      <c r="V35" s="113"/>
      <c r="W35" s="113"/>
      <c r="X35" s="113"/>
      <c r="Y35" s="113"/>
    </row>
    <row r="36" spans="11:25" ht="15" x14ac:dyDescent="0.25">
      <c r="K36" s="113"/>
      <c r="L36" s="113"/>
      <c r="M36" s="113"/>
      <c r="N36" s="113"/>
      <c r="O36" s="113"/>
      <c r="P36" s="113"/>
      <c r="T36" s="113"/>
      <c r="U36" s="113"/>
      <c r="V36" s="113"/>
      <c r="W36" s="113"/>
      <c r="X36" s="113"/>
      <c r="Y36" s="113"/>
    </row>
    <row r="37" spans="11:25" ht="15" x14ac:dyDescent="0.25">
      <c r="K37" s="113"/>
      <c r="L37" s="113"/>
      <c r="M37" s="113"/>
      <c r="N37" s="113"/>
      <c r="O37" s="113"/>
      <c r="P37" s="113"/>
      <c r="T37" s="113"/>
      <c r="U37" s="113"/>
      <c r="V37" s="113"/>
      <c r="W37" s="113"/>
      <c r="X37" s="113"/>
      <c r="Y37" s="113"/>
    </row>
    <row r="38" spans="11:25" ht="15" x14ac:dyDescent="0.25">
      <c r="K38" s="113"/>
      <c r="L38" s="113"/>
      <c r="M38" s="113"/>
      <c r="N38" s="113"/>
      <c r="O38" s="113"/>
      <c r="P38" s="113"/>
      <c r="T38" s="113"/>
      <c r="U38" s="113"/>
      <c r="V38" s="113"/>
      <c r="W38" s="113"/>
      <c r="X38" s="113"/>
      <c r="Y38" s="113"/>
    </row>
    <row r="39" spans="11:25" ht="15" x14ac:dyDescent="0.25">
      <c r="K39" s="113"/>
      <c r="L39" s="113"/>
      <c r="M39" s="113"/>
      <c r="N39" s="113"/>
      <c r="O39" s="113"/>
      <c r="P39" s="113"/>
      <c r="T39" s="113"/>
      <c r="U39" s="113"/>
      <c r="V39" s="113"/>
      <c r="W39" s="113"/>
      <c r="X39" s="113"/>
      <c r="Y39" s="113"/>
    </row>
    <row r="40" spans="11:25" ht="15" x14ac:dyDescent="0.25">
      <c r="K40" s="113"/>
      <c r="L40" s="113"/>
      <c r="M40" s="113"/>
      <c r="N40" s="113"/>
      <c r="O40" s="113"/>
      <c r="P40" s="113"/>
      <c r="T40" s="113"/>
      <c r="U40" s="113"/>
      <c r="V40" s="113"/>
      <c r="W40" s="113"/>
      <c r="X40" s="113"/>
      <c r="Y40" s="113"/>
    </row>
    <row r="41" spans="11:25" ht="15" x14ac:dyDescent="0.25">
      <c r="K41" s="113"/>
      <c r="L41" s="113"/>
      <c r="M41" s="113"/>
      <c r="N41" s="113"/>
      <c r="O41" s="113"/>
      <c r="P41" s="113"/>
      <c r="T41" s="113"/>
      <c r="U41" s="113"/>
      <c r="V41" s="113"/>
      <c r="W41" s="113"/>
      <c r="X41" s="113"/>
      <c r="Y41" s="113"/>
    </row>
    <row r="42" spans="11:25" ht="15" x14ac:dyDescent="0.25">
      <c r="K42" s="113"/>
      <c r="L42" s="113"/>
      <c r="M42" s="113"/>
      <c r="N42" s="113"/>
      <c r="O42" s="113"/>
      <c r="P42" s="113"/>
      <c r="T42" s="113"/>
      <c r="U42" s="113"/>
      <c r="V42" s="113"/>
      <c r="W42" s="113"/>
      <c r="X42" s="113"/>
      <c r="Y42" s="113"/>
    </row>
    <row r="43" spans="11:25" ht="15" x14ac:dyDescent="0.25">
      <c r="K43" s="113"/>
      <c r="L43" s="113"/>
      <c r="M43" s="113"/>
      <c r="N43" s="113"/>
      <c r="O43" s="113"/>
      <c r="P43" s="113"/>
      <c r="T43" s="113"/>
      <c r="U43" s="113"/>
      <c r="V43" s="113"/>
      <c r="W43" s="113"/>
      <c r="X43" s="113"/>
      <c r="Y43" s="113"/>
    </row>
    <row r="44" spans="11:25" ht="15" x14ac:dyDescent="0.25">
      <c r="K44" s="113"/>
      <c r="L44" s="113"/>
      <c r="M44" s="113"/>
      <c r="N44" s="113"/>
      <c r="O44" s="113"/>
      <c r="P44" s="113"/>
      <c r="T44" s="113"/>
      <c r="U44" s="113"/>
      <c r="V44" s="113"/>
      <c r="W44" s="113"/>
      <c r="X44" s="113"/>
      <c r="Y44" s="113"/>
    </row>
    <row r="45" spans="11:25" ht="15" x14ac:dyDescent="0.25">
      <c r="K45" s="113"/>
      <c r="L45" s="113"/>
      <c r="M45" s="113"/>
      <c r="N45" s="113"/>
      <c r="O45" s="113"/>
      <c r="P45" s="113"/>
      <c r="T45" s="113"/>
      <c r="U45" s="113"/>
      <c r="V45" s="113"/>
      <c r="W45" s="113"/>
      <c r="X45" s="113"/>
      <c r="Y45" s="113"/>
    </row>
    <row r="46" spans="11:25" ht="15" x14ac:dyDescent="0.25">
      <c r="K46" s="113"/>
      <c r="L46" s="113"/>
      <c r="M46" s="113"/>
      <c r="N46" s="113"/>
      <c r="O46" s="113"/>
      <c r="P46" s="113"/>
      <c r="T46" s="113"/>
      <c r="U46" s="113"/>
      <c r="V46" s="113"/>
      <c r="W46" s="113"/>
      <c r="X46" s="113"/>
      <c r="Y46" s="113"/>
    </row>
    <row r="47" spans="11:25" ht="15" x14ac:dyDescent="0.25">
      <c r="K47" s="113"/>
      <c r="L47" s="113"/>
      <c r="M47" s="113"/>
      <c r="N47" s="113"/>
      <c r="O47" s="113"/>
      <c r="P47" s="113"/>
      <c r="T47" s="113"/>
      <c r="U47" s="113"/>
      <c r="V47" s="113"/>
      <c r="W47" s="113"/>
      <c r="X47" s="113"/>
      <c r="Y47" s="113"/>
    </row>
    <row r="48" spans="11:25" ht="15" x14ac:dyDescent="0.25">
      <c r="K48" s="113"/>
      <c r="L48" s="113"/>
      <c r="M48" s="113"/>
      <c r="N48" s="113"/>
      <c r="O48" s="113"/>
      <c r="P48" s="113"/>
      <c r="T48" s="113"/>
      <c r="U48" s="113"/>
      <c r="V48" s="113"/>
      <c r="W48" s="113"/>
      <c r="X48" s="113"/>
      <c r="Y48" s="113"/>
    </row>
    <row r="49" spans="1:25" ht="15" x14ac:dyDescent="0.25">
      <c r="K49" s="113"/>
      <c r="L49" s="113"/>
      <c r="M49" s="113"/>
      <c r="N49" s="113"/>
      <c r="O49" s="113"/>
      <c r="P49" s="113"/>
      <c r="T49" s="113"/>
      <c r="U49" s="113"/>
      <c r="V49" s="113"/>
      <c r="W49" s="113"/>
      <c r="X49" s="113"/>
      <c r="Y49" s="113"/>
    </row>
    <row r="50" spans="1:25" ht="15" x14ac:dyDescent="0.25">
      <c r="K50" s="113"/>
      <c r="L50" s="113"/>
      <c r="M50" s="113"/>
      <c r="N50" s="113"/>
      <c r="O50" s="113"/>
      <c r="P50" s="113"/>
      <c r="T50" s="113"/>
      <c r="U50" s="113"/>
      <c r="V50" s="113"/>
      <c r="W50" s="113"/>
      <c r="X50" s="113"/>
      <c r="Y50" s="113"/>
    </row>
    <row r="51" spans="1:25" ht="15" x14ac:dyDescent="0.25">
      <c r="K51" s="113"/>
      <c r="L51" s="113"/>
      <c r="M51" s="113"/>
      <c r="N51" s="113"/>
      <c r="O51" s="113"/>
      <c r="P51" s="113"/>
      <c r="T51" s="113"/>
      <c r="U51" s="113"/>
      <c r="V51" s="113"/>
      <c r="W51" s="113"/>
      <c r="X51" s="113"/>
      <c r="Y51" s="113"/>
    </row>
    <row r="52" spans="1:25" ht="18" x14ac:dyDescent="0.25">
      <c r="A52" s="114"/>
    </row>
    <row r="53" spans="1:25" ht="18" x14ac:dyDescent="0.25">
      <c r="A53" s="114"/>
    </row>
    <row r="54" spans="1:25" ht="18" x14ac:dyDescent="0.25">
      <c r="A54" s="114"/>
    </row>
    <row r="55" spans="1:25" ht="18" x14ac:dyDescent="0.25">
      <c r="A55" s="114"/>
    </row>
    <row r="56" spans="1:25" ht="18" x14ac:dyDescent="0.25">
      <c r="A56" s="114"/>
    </row>
    <row r="57" spans="1:25" ht="18" x14ac:dyDescent="0.25">
      <c r="A57" s="114"/>
    </row>
    <row r="58" spans="1:25" ht="18" x14ac:dyDescent="0.25">
      <c r="A58" s="114"/>
    </row>
    <row r="59" spans="1:25" ht="18" x14ac:dyDescent="0.25">
      <c r="A59" s="114"/>
    </row>
    <row r="60" spans="1:25" ht="18" x14ac:dyDescent="0.25">
      <c r="A60" s="114"/>
    </row>
    <row r="61" spans="1:25" ht="18" x14ac:dyDescent="0.25">
      <c r="A61" s="114"/>
    </row>
    <row r="62" spans="1:25" ht="18" x14ac:dyDescent="0.25">
      <c r="A62" s="114"/>
    </row>
    <row r="63" spans="1:25" ht="18" x14ac:dyDescent="0.25">
      <c r="A63" s="114"/>
    </row>
    <row r="64" spans="1:25" ht="18" x14ac:dyDescent="0.25">
      <c r="A64" s="114"/>
    </row>
    <row r="65" spans="1:1" ht="18" x14ac:dyDescent="0.25">
      <c r="A65" s="114"/>
    </row>
    <row r="66" spans="1:1" ht="18" x14ac:dyDescent="0.25">
      <c r="A66" s="114"/>
    </row>
    <row r="67" spans="1:1" ht="18" x14ac:dyDescent="0.25">
      <c r="A67" s="114"/>
    </row>
    <row r="68" spans="1:1" ht="18" x14ac:dyDescent="0.25">
      <c r="A68" s="114"/>
    </row>
    <row r="69" spans="1:1" ht="18" x14ac:dyDescent="0.25">
      <c r="A69" s="114"/>
    </row>
    <row r="70" spans="1:1" ht="18" x14ac:dyDescent="0.25">
      <c r="A70" s="114"/>
    </row>
    <row r="71" spans="1:1" ht="18" x14ac:dyDescent="0.25">
      <c r="A71" s="114"/>
    </row>
    <row r="72" spans="1:1" ht="18" x14ac:dyDescent="0.25">
      <c r="A72" s="114"/>
    </row>
    <row r="73" spans="1:1" ht="18" x14ac:dyDescent="0.25">
      <c r="A73" s="114"/>
    </row>
    <row r="74" spans="1:1" ht="18" x14ac:dyDescent="0.25">
      <c r="A74" s="114"/>
    </row>
    <row r="75" spans="1:1" ht="18" x14ac:dyDescent="0.25">
      <c r="A75" s="114"/>
    </row>
    <row r="76" spans="1:1" ht="18" x14ac:dyDescent="0.25">
      <c r="A76" s="114"/>
    </row>
    <row r="77" spans="1:1" ht="18" x14ac:dyDescent="0.25">
      <c r="A77" s="114"/>
    </row>
    <row r="78" spans="1:1" ht="18" x14ac:dyDescent="0.25">
      <c r="A78" s="114"/>
    </row>
    <row r="79" spans="1:1" ht="18" x14ac:dyDescent="0.25">
      <c r="A79" s="114"/>
    </row>
    <row r="80" spans="1:1" ht="18" x14ac:dyDescent="0.25">
      <c r="A80" s="114"/>
    </row>
    <row r="81" spans="1:1" ht="18" x14ac:dyDescent="0.25">
      <c r="A81" s="114"/>
    </row>
    <row r="82" spans="1:1" ht="18" x14ac:dyDescent="0.25">
      <c r="A82" s="114"/>
    </row>
    <row r="83" spans="1:1" ht="18" x14ac:dyDescent="0.25">
      <c r="A83" s="114"/>
    </row>
    <row r="84" spans="1:1" ht="18" x14ac:dyDescent="0.25">
      <c r="A84" s="114"/>
    </row>
    <row r="85" spans="1:1" ht="18" x14ac:dyDescent="0.25">
      <c r="A85" s="114"/>
    </row>
    <row r="86" spans="1:1" ht="18" x14ac:dyDescent="0.25">
      <c r="A86" s="114"/>
    </row>
    <row r="87" spans="1:1" ht="18" x14ac:dyDescent="0.25">
      <c r="A87" s="114"/>
    </row>
    <row r="88" spans="1:1" ht="18" x14ac:dyDescent="0.25">
      <c r="A88" s="114"/>
    </row>
    <row r="89" spans="1:1" ht="18" x14ac:dyDescent="0.25">
      <c r="A89" s="114"/>
    </row>
    <row r="90" spans="1:1" ht="18" x14ac:dyDescent="0.25">
      <c r="A90" s="114"/>
    </row>
    <row r="91" spans="1:1" ht="18" x14ac:dyDescent="0.25">
      <c r="A91" s="114"/>
    </row>
    <row r="92" spans="1:1" ht="18" x14ac:dyDescent="0.25">
      <c r="A92" s="114"/>
    </row>
    <row r="93" spans="1:1" ht="18" x14ac:dyDescent="0.25">
      <c r="A93" s="114"/>
    </row>
    <row r="94" spans="1:1" ht="18" x14ac:dyDescent="0.25">
      <c r="A94" s="114"/>
    </row>
    <row r="95" spans="1:1" ht="18" x14ac:dyDescent="0.25">
      <c r="A95" s="114"/>
    </row>
    <row r="96" spans="1:1" ht="18" x14ac:dyDescent="0.25">
      <c r="A96" s="114"/>
    </row>
    <row r="97" spans="1:1" ht="18" x14ac:dyDescent="0.25">
      <c r="A97" s="114"/>
    </row>
    <row r="98" spans="1:1" ht="18" x14ac:dyDescent="0.25">
      <c r="A98" s="114"/>
    </row>
    <row r="99" spans="1:1" ht="18" x14ac:dyDescent="0.25">
      <c r="A99" s="114"/>
    </row>
    <row r="100" spans="1:1" ht="18" x14ac:dyDescent="0.25">
      <c r="A100" s="114"/>
    </row>
    <row r="101" spans="1:1" ht="18" x14ac:dyDescent="0.25">
      <c r="A101" s="114"/>
    </row>
    <row r="102" spans="1:1" ht="18" x14ac:dyDescent="0.25">
      <c r="A102" s="114"/>
    </row>
    <row r="103" spans="1:1" ht="18" x14ac:dyDescent="0.25">
      <c r="A103" s="114"/>
    </row>
    <row r="104" spans="1:1" ht="18" x14ac:dyDescent="0.25">
      <c r="A104" s="114"/>
    </row>
    <row r="105" spans="1:1" ht="18" x14ac:dyDescent="0.25">
      <c r="A105" s="114"/>
    </row>
    <row r="106" spans="1:1" ht="18" x14ac:dyDescent="0.25">
      <c r="A106" s="114"/>
    </row>
    <row r="107" spans="1:1" ht="18" x14ac:dyDescent="0.25">
      <c r="A107" s="114"/>
    </row>
    <row r="108" spans="1:1" ht="18" x14ac:dyDescent="0.25">
      <c r="A108" s="114"/>
    </row>
    <row r="109" spans="1:1" ht="18" x14ac:dyDescent="0.25">
      <c r="A109" s="114"/>
    </row>
    <row r="110" spans="1:1" ht="18" x14ac:dyDescent="0.25">
      <c r="A110" s="114"/>
    </row>
    <row r="111" spans="1:1" ht="18" x14ac:dyDescent="0.25">
      <c r="A111" s="114"/>
    </row>
    <row r="112" spans="1:1" ht="18" x14ac:dyDescent="0.25">
      <c r="A112" s="114"/>
    </row>
    <row r="113" spans="1:1" ht="18" x14ac:dyDescent="0.25">
      <c r="A113" s="114"/>
    </row>
    <row r="114" spans="1:1" ht="18" x14ac:dyDescent="0.25">
      <c r="A114" s="114"/>
    </row>
    <row r="115" spans="1:1" ht="18" x14ac:dyDescent="0.25">
      <c r="A115" s="114"/>
    </row>
    <row r="116" spans="1:1" ht="18" x14ac:dyDescent="0.25">
      <c r="A116" s="114"/>
    </row>
    <row r="117" spans="1:1" ht="18" x14ac:dyDescent="0.25">
      <c r="A117" s="114"/>
    </row>
    <row r="118" spans="1:1" ht="18" x14ac:dyDescent="0.25">
      <c r="A118" s="114"/>
    </row>
    <row r="119" spans="1:1" ht="18" x14ac:dyDescent="0.25">
      <c r="A119" s="114"/>
    </row>
    <row r="120" spans="1:1" ht="18" x14ac:dyDescent="0.25">
      <c r="A120" s="114"/>
    </row>
    <row r="121" spans="1:1" ht="18" x14ac:dyDescent="0.25">
      <c r="A121" s="114"/>
    </row>
    <row r="122" spans="1:1" ht="18" x14ac:dyDescent="0.25">
      <c r="A122" s="114"/>
    </row>
    <row r="123" spans="1:1" ht="18" x14ac:dyDescent="0.25">
      <c r="A123" s="114"/>
    </row>
    <row r="124" spans="1:1" ht="18" x14ac:dyDescent="0.25">
      <c r="A124" s="114"/>
    </row>
    <row r="125" spans="1:1" ht="18" x14ac:dyDescent="0.25">
      <c r="A125" s="114"/>
    </row>
    <row r="126" spans="1:1" ht="18" x14ac:dyDescent="0.25">
      <c r="A126" s="114"/>
    </row>
    <row r="127" spans="1:1" ht="18" x14ac:dyDescent="0.25">
      <c r="A127" s="114"/>
    </row>
    <row r="128" spans="1:1" ht="18" x14ac:dyDescent="0.25">
      <c r="A128" s="114"/>
    </row>
    <row r="129" spans="1:1" ht="18" x14ac:dyDescent="0.25">
      <c r="A129" s="114"/>
    </row>
    <row r="130" spans="1:1" ht="18" x14ac:dyDescent="0.25">
      <c r="A130" s="114"/>
    </row>
    <row r="131" spans="1:1" ht="18" x14ac:dyDescent="0.25">
      <c r="A131" s="114"/>
    </row>
    <row r="132" spans="1:1" ht="18" x14ac:dyDescent="0.25">
      <c r="A132" s="114"/>
    </row>
    <row r="133" spans="1:1" ht="18" x14ac:dyDescent="0.25">
      <c r="A133" s="114"/>
    </row>
    <row r="134" spans="1:1" ht="18" x14ac:dyDescent="0.25">
      <c r="A134" s="114"/>
    </row>
    <row r="135" spans="1:1" ht="18" x14ac:dyDescent="0.25">
      <c r="A135" s="114"/>
    </row>
    <row r="136" spans="1:1" ht="18" x14ac:dyDescent="0.25">
      <c r="A136" s="114"/>
    </row>
    <row r="137" spans="1:1" ht="18" x14ac:dyDescent="0.25">
      <c r="A137" s="114"/>
    </row>
    <row r="138" spans="1:1" ht="18" x14ac:dyDescent="0.25">
      <c r="A138" s="114"/>
    </row>
    <row r="139" spans="1:1" ht="18" x14ac:dyDescent="0.25">
      <c r="A139" s="114"/>
    </row>
    <row r="140" spans="1:1" ht="18" x14ac:dyDescent="0.25">
      <c r="A140" s="114"/>
    </row>
    <row r="141" spans="1:1" ht="18" x14ac:dyDescent="0.25">
      <c r="A141" s="114"/>
    </row>
    <row r="142" spans="1:1" ht="18" x14ac:dyDescent="0.25">
      <c r="A142" s="114"/>
    </row>
    <row r="143" spans="1:1" ht="18" x14ac:dyDescent="0.25">
      <c r="A143" s="114"/>
    </row>
    <row r="144" spans="1:1" ht="18" x14ac:dyDescent="0.25">
      <c r="A144" s="114"/>
    </row>
    <row r="145" spans="1:1" ht="18" x14ac:dyDescent="0.25">
      <c r="A145" s="114"/>
    </row>
    <row r="146" spans="1:1" ht="18" x14ac:dyDescent="0.25">
      <c r="A146" s="114"/>
    </row>
    <row r="147" spans="1:1" ht="18" x14ac:dyDescent="0.25">
      <c r="A147" s="114"/>
    </row>
    <row r="148" spans="1:1" ht="18" x14ac:dyDescent="0.25">
      <c r="A148" s="114"/>
    </row>
    <row r="149" spans="1:1" ht="18" x14ac:dyDescent="0.25">
      <c r="A149" s="114"/>
    </row>
    <row r="150" spans="1:1" ht="18" x14ac:dyDescent="0.25">
      <c r="A150" s="114"/>
    </row>
    <row r="151" spans="1:1" ht="18" x14ac:dyDescent="0.25">
      <c r="A151" s="114"/>
    </row>
    <row r="152" spans="1:1" ht="18" x14ac:dyDescent="0.25">
      <c r="A152" s="114"/>
    </row>
    <row r="153" spans="1:1" ht="18" x14ac:dyDescent="0.25">
      <c r="A153" s="114"/>
    </row>
    <row r="154" spans="1:1" ht="18" x14ac:dyDescent="0.25">
      <c r="A154" s="114"/>
    </row>
    <row r="155" spans="1:1" ht="18" x14ac:dyDescent="0.25">
      <c r="A155" s="114"/>
    </row>
    <row r="156" spans="1:1" ht="18" x14ac:dyDescent="0.25">
      <c r="A156" s="114"/>
    </row>
    <row r="157" spans="1:1" ht="18" x14ac:dyDescent="0.25">
      <c r="A157" s="114"/>
    </row>
    <row r="158" spans="1:1" ht="18" x14ac:dyDescent="0.25">
      <c r="A158" s="114"/>
    </row>
    <row r="159" spans="1:1" ht="18" x14ac:dyDescent="0.25">
      <c r="A159" s="114"/>
    </row>
    <row r="160" spans="1:1" ht="18" x14ac:dyDescent="0.25">
      <c r="A160" s="114"/>
    </row>
    <row r="161" spans="1:1" ht="18" x14ac:dyDescent="0.25">
      <c r="A161" s="114"/>
    </row>
    <row r="162" spans="1:1" ht="18" x14ac:dyDescent="0.25">
      <c r="A162" s="114"/>
    </row>
    <row r="163" spans="1:1" ht="18" x14ac:dyDescent="0.25">
      <c r="A163" s="114"/>
    </row>
    <row r="164" spans="1:1" ht="18" x14ac:dyDescent="0.25">
      <c r="A164" s="114"/>
    </row>
    <row r="165" spans="1:1" ht="18" x14ac:dyDescent="0.25">
      <c r="A165" s="114"/>
    </row>
    <row r="166" spans="1:1" ht="18" x14ac:dyDescent="0.25">
      <c r="A166" s="114"/>
    </row>
    <row r="167" spans="1:1" ht="18" x14ac:dyDescent="0.25">
      <c r="A167" s="114"/>
    </row>
    <row r="168" spans="1:1" ht="18" x14ac:dyDescent="0.25">
      <c r="A168" s="114"/>
    </row>
    <row r="169" spans="1:1" ht="18" x14ac:dyDescent="0.25">
      <c r="A169" s="114"/>
    </row>
    <row r="170" spans="1:1" ht="18" x14ac:dyDescent="0.25">
      <c r="A170" s="114"/>
    </row>
    <row r="171" spans="1:1" ht="18" x14ac:dyDescent="0.25">
      <c r="A171" s="114"/>
    </row>
    <row r="172" spans="1:1" ht="18" x14ac:dyDescent="0.25">
      <c r="A172" s="114"/>
    </row>
    <row r="173" spans="1:1" ht="18" x14ac:dyDescent="0.25">
      <c r="A173" s="114"/>
    </row>
    <row r="174" spans="1:1" ht="18" x14ac:dyDescent="0.25">
      <c r="A174" s="114"/>
    </row>
    <row r="175" spans="1:1" ht="18" x14ac:dyDescent="0.25">
      <c r="A175" s="114"/>
    </row>
    <row r="176" spans="1:1" ht="18" x14ac:dyDescent="0.25">
      <c r="A176" s="114"/>
    </row>
    <row r="177" spans="1:1" ht="18" x14ac:dyDescent="0.25">
      <c r="A177" s="114"/>
    </row>
    <row r="178" spans="1:1" ht="18" x14ac:dyDescent="0.25">
      <c r="A178" s="114"/>
    </row>
    <row r="179" spans="1:1" ht="18" x14ac:dyDescent="0.25">
      <c r="A179" s="114"/>
    </row>
    <row r="180" spans="1:1" ht="18" x14ac:dyDescent="0.25">
      <c r="A180" s="114"/>
    </row>
    <row r="181" spans="1:1" ht="18" x14ac:dyDescent="0.25">
      <c r="A181" s="114"/>
    </row>
    <row r="182" spans="1:1" ht="18" x14ac:dyDescent="0.25">
      <c r="A182" s="114"/>
    </row>
    <row r="183" spans="1:1" ht="18" x14ac:dyDescent="0.25">
      <c r="A183" s="114"/>
    </row>
    <row r="184" spans="1:1" ht="18" x14ac:dyDescent="0.25">
      <c r="A184" s="114"/>
    </row>
    <row r="185" spans="1:1" ht="18" x14ac:dyDescent="0.25">
      <c r="A185" s="114"/>
    </row>
    <row r="186" spans="1:1" ht="18" x14ac:dyDescent="0.25">
      <c r="A186" s="114"/>
    </row>
    <row r="187" spans="1:1" ht="18" x14ac:dyDescent="0.25">
      <c r="A187" s="114"/>
    </row>
    <row r="188" spans="1:1" ht="18" x14ac:dyDescent="0.25">
      <c r="A188" s="114"/>
    </row>
    <row r="189" spans="1:1" ht="18" x14ac:dyDescent="0.25">
      <c r="A189" s="114"/>
    </row>
    <row r="190" spans="1:1" ht="18" x14ac:dyDescent="0.25">
      <c r="A190" s="114"/>
    </row>
    <row r="191" spans="1:1" ht="18" x14ac:dyDescent="0.25">
      <c r="A191" s="114"/>
    </row>
    <row r="192" spans="1:1" ht="18" x14ac:dyDescent="0.25">
      <c r="A192" s="114"/>
    </row>
    <row r="193" spans="1:1" ht="18" x14ac:dyDescent="0.25">
      <c r="A193" s="114"/>
    </row>
    <row r="194" spans="1:1" ht="18" x14ac:dyDescent="0.25">
      <c r="A194" s="114"/>
    </row>
    <row r="195" spans="1:1" ht="18" x14ac:dyDescent="0.25">
      <c r="A195" s="114"/>
    </row>
    <row r="196" spans="1:1" ht="18" x14ac:dyDescent="0.25">
      <c r="A196" s="114"/>
    </row>
    <row r="197" spans="1:1" ht="18" x14ac:dyDescent="0.25">
      <c r="A197" s="114"/>
    </row>
    <row r="198" spans="1:1" ht="18" x14ac:dyDescent="0.25">
      <c r="A198" s="114"/>
    </row>
    <row r="199" spans="1:1" ht="18" x14ac:dyDescent="0.25">
      <c r="A199" s="114"/>
    </row>
    <row r="200" spans="1:1" ht="18" x14ac:dyDescent="0.25">
      <c r="A200" s="114"/>
    </row>
    <row r="201" spans="1:1" ht="18" x14ac:dyDescent="0.25">
      <c r="A201" s="114"/>
    </row>
    <row r="202" spans="1:1" ht="18" x14ac:dyDescent="0.25">
      <c r="A202" s="114"/>
    </row>
    <row r="203" spans="1:1" ht="18" x14ac:dyDescent="0.25">
      <c r="A203" s="114"/>
    </row>
    <row r="204" spans="1:1" ht="18" x14ac:dyDescent="0.25">
      <c r="A204" s="114"/>
    </row>
    <row r="205" spans="1:1" ht="18" x14ac:dyDescent="0.25">
      <c r="A205" s="114"/>
    </row>
    <row r="206" spans="1:1" ht="18" x14ac:dyDescent="0.25">
      <c r="A206" s="114"/>
    </row>
    <row r="207" spans="1:1" ht="18" x14ac:dyDescent="0.25">
      <c r="A207" s="114"/>
    </row>
    <row r="208" spans="1:1" ht="18" x14ac:dyDescent="0.25">
      <c r="A208" s="114"/>
    </row>
    <row r="209" spans="1:1" ht="18" x14ac:dyDescent="0.25">
      <c r="A209" s="114"/>
    </row>
    <row r="210" spans="1:1" ht="18" x14ac:dyDescent="0.25">
      <c r="A210" s="114"/>
    </row>
    <row r="211" spans="1:1" ht="18" x14ac:dyDescent="0.25">
      <c r="A211" s="114"/>
    </row>
    <row r="212" spans="1:1" ht="18" x14ac:dyDescent="0.25">
      <c r="A212" s="114"/>
    </row>
    <row r="213" spans="1:1" ht="18" x14ac:dyDescent="0.25">
      <c r="A213" s="114"/>
    </row>
    <row r="214" spans="1:1" ht="18" x14ac:dyDescent="0.25">
      <c r="A214" s="114"/>
    </row>
    <row r="215" spans="1:1" ht="18" x14ac:dyDescent="0.25">
      <c r="A215" s="114"/>
    </row>
    <row r="216" spans="1:1" ht="18" x14ac:dyDescent="0.25">
      <c r="A216" s="114"/>
    </row>
    <row r="217" spans="1:1" ht="18" x14ac:dyDescent="0.25">
      <c r="A217" s="114"/>
    </row>
    <row r="218" spans="1:1" ht="18" x14ac:dyDescent="0.25">
      <c r="A218" s="114"/>
    </row>
    <row r="219" spans="1:1" ht="18" x14ac:dyDescent="0.25">
      <c r="A219" s="114"/>
    </row>
    <row r="220" spans="1:1" ht="18" x14ac:dyDescent="0.25">
      <c r="A220" s="114"/>
    </row>
    <row r="221" spans="1:1" ht="18" x14ac:dyDescent="0.25">
      <c r="A221" s="114"/>
    </row>
    <row r="222" spans="1:1" ht="18" x14ac:dyDescent="0.25">
      <c r="A222" s="114"/>
    </row>
    <row r="223" spans="1:1" ht="18" x14ac:dyDescent="0.25">
      <c r="A223" s="114"/>
    </row>
    <row r="224" spans="1:1" ht="18" x14ac:dyDescent="0.25">
      <c r="A224" s="114"/>
    </row>
    <row r="225" spans="1:1" ht="18" x14ac:dyDescent="0.25">
      <c r="A225" s="114"/>
    </row>
    <row r="226" spans="1:1" ht="18" x14ac:dyDescent="0.25">
      <c r="A226" s="114"/>
    </row>
    <row r="227" spans="1:1" ht="18" x14ac:dyDescent="0.25">
      <c r="A227" s="114"/>
    </row>
    <row r="228" spans="1:1" ht="18" x14ac:dyDescent="0.25">
      <c r="A228" s="114"/>
    </row>
    <row r="229" spans="1:1" ht="18" x14ac:dyDescent="0.25">
      <c r="A229" s="114"/>
    </row>
    <row r="230" spans="1:1" ht="18" x14ac:dyDescent="0.25">
      <c r="A230" s="114"/>
    </row>
    <row r="231" spans="1:1" ht="18" x14ac:dyDescent="0.25">
      <c r="A231" s="114"/>
    </row>
    <row r="232" spans="1:1" ht="18" x14ac:dyDescent="0.25">
      <c r="A232" s="114"/>
    </row>
    <row r="233" spans="1:1" ht="18" x14ac:dyDescent="0.25">
      <c r="A233" s="114"/>
    </row>
    <row r="234" spans="1:1" ht="18" x14ac:dyDescent="0.25">
      <c r="A234" s="114"/>
    </row>
    <row r="235" spans="1:1" ht="18" x14ac:dyDescent="0.25">
      <c r="A235" s="114"/>
    </row>
    <row r="236" spans="1:1" ht="18" x14ac:dyDescent="0.25">
      <c r="A236" s="114"/>
    </row>
    <row r="237" spans="1:1" ht="18" x14ac:dyDescent="0.25">
      <c r="A237" s="114"/>
    </row>
    <row r="238" spans="1:1" ht="18" x14ac:dyDescent="0.25">
      <c r="A238" s="114"/>
    </row>
    <row r="239" spans="1:1" ht="18" x14ac:dyDescent="0.25">
      <c r="A239" s="114"/>
    </row>
    <row r="240" spans="1:1" ht="18" x14ac:dyDescent="0.25">
      <c r="A240" s="114"/>
    </row>
    <row r="241" spans="1:1" ht="18" x14ac:dyDescent="0.25">
      <c r="A241" s="114"/>
    </row>
    <row r="242" spans="1:1" ht="18" x14ac:dyDescent="0.25">
      <c r="A242" s="114"/>
    </row>
    <row r="243" spans="1:1" ht="18" x14ac:dyDescent="0.25">
      <c r="A243" s="114"/>
    </row>
    <row r="244" spans="1:1" ht="18" x14ac:dyDescent="0.25">
      <c r="A244" s="114"/>
    </row>
    <row r="245" spans="1:1" ht="18" x14ac:dyDescent="0.25">
      <c r="A245" s="114"/>
    </row>
    <row r="246" spans="1:1" ht="18" x14ac:dyDescent="0.25">
      <c r="A246" s="114"/>
    </row>
    <row r="247" spans="1:1" ht="18" x14ac:dyDescent="0.25">
      <c r="A247" s="114"/>
    </row>
    <row r="248" spans="1:1" ht="18" x14ac:dyDescent="0.25">
      <c r="A248" s="114"/>
    </row>
    <row r="249" spans="1:1" ht="18" x14ac:dyDescent="0.25">
      <c r="A249" s="114"/>
    </row>
    <row r="250" spans="1:1" ht="18" x14ac:dyDescent="0.25">
      <c r="A250" s="114"/>
    </row>
    <row r="251" spans="1:1" ht="18" x14ac:dyDescent="0.25">
      <c r="A251" s="114"/>
    </row>
    <row r="252" spans="1:1" ht="18" x14ac:dyDescent="0.25">
      <c r="A252" s="114"/>
    </row>
    <row r="253" spans="1:1" ht="18" x14ac:dyDescent="0.25">
      <c r="A253" s="114"/>
    </row>
    <row r="254" spans="1:1" ht="18" x14ac:dyDescent="0.25">
      <c r="A254" s="114"/>
    </row>
    <row r="255" spans="1:1" ht="18" x14ac:dyDescent="0.25">
      <c r="A255" s="114"/>
    </row>
    <row r="256" spans="1:1" ht="18" x14ac:dyDescent="0.25">
      <c r="A256" s="114"/>
    </row>
    <row r="257" spans="1:1" ht="18" x14ac:dyDescent="0.25">
      <c r="A257" s="114"/>
    </row>
    <row r="258" spans="1:1" ht="18" x14ac:dyDescent="0.25">
      <c r="A258" s="114"/>
    </row>
    <row r="259" spans="1:1" ht="18" x14ac:dyDescent="0.25">
      <c r="A259" s="114"/>
    </row>
    <row r="260" spans="1:1" ht="18" x14ac:dyDescent="0.25">
      <c r="A260" s="114"/>
    </row>
    <row r="261" spans="1:1" ht="18" x14ac:dyDescent="0.25">
      <c r="A261" s="114"/>
    </row>
    <row r="262" spans="1:1" ht="18" x14ac:dyDescent="0.25">
      <c r="A262" s="114"/>
    </row>
    <row r="263" spans="1:1" ht="18" x14ac:dyDescent="0.25">
      <c r="A263" s="114"/>
    </row>
    <row r="264" spans="1:1" ht="18" x14ac:dyDescent="0.25">
      <c r="A264" s="114"/>
    </row>
    <row r="265" spans="1:1" ht="18" x14ac:dyDescent="0.25">
      <c r="A265" s="114"/>
    </row>
    <row r="266" spans="1:1" ht="18" x14ac:dyDescent="0.25">
      <c r="A266" s="114"/>
    </row>
    <row r="267" spans="1:1" ht="18" x14ac:dyDescent="0.25">
      <c r="A267" s="114"/>
    </row>
    <row r="268" spans="1:1" ht="18" x14ac:dyDescent="0.25">
      <c r="A268" s="114"/>
    </row>
    <row r="269" spans="1:1" ht="18" x14ac:dyDescent="0.25">
      <c r="A269" s="114"/>
    </row>
    <row r="270" spans="1:1" ht="18" x14ac:dyDescent="0.25">
      <c r="A270" s="114"/>
    </row>
    <row r="271" spans="1:1" ht="18" x14ac:dyDescent="0.25">
      <c r="A271" s="114"/>
    </row>
    <row r="272" spans="1:1" ht="18" x14ac:dyDescent="0.25">
      <c r="A272" s="114"/>
    </row>
    <row r="273" spans="1:1" ht="18" x14ac:dyDescent="0.25">
      <c r="A273" s="114"/>
    </row>
    <row r="274" spans="1:1" ht="18" x14ac:dyDescent="0.25">
      <c r="A274" s="114"/>
    </row>
    <row r="275" spans="1:1" ht="18" x14ac:dyDescent="0.25">
      <c r="A275" s="114"/>
    </row>
    <row r="276" spans="1:1" ht="18" x14ac:dyDescent="0.25">
      <c r="A276" s="114"/>
    </row>
    <row r="277" spans="1:1" ht="18" x14ac:dyDescent="0.25">
      <c r="A277" s="114"/>
    </row>
    <row r="278" spans="1:1" ht="18" x14ac:dyDescent="0.25">
      <c r="A278" s="114"/>
    </row>
    <row r="279" spans="1:1" ht="18" x14ac:dyDescent="0.25">
      <c r="A279" s="114"/>
    </row>
    <row r="280" spans="1:1" ht="18" x14ac:dyDescent="0.25">
      <c r="A280" s="114"/>
    </row>
    <row r="281" spans="1:1" ht="18" x14ac:dyDescent="0.25">
      <c r="A281" s="114"/>
    </row>
    <row r="282" spans="1:1" ht="18" x14ac:dyDescent="0.25">
      <c r="A282" s="114"/>
    </row>
    <row r="283" spans="1:1" ht="18" x14ac:dyDescent="0.25">
      <c r="A283" s="114"/>
    </row>
    <row r="284" spans="1:1" ht="18" x14ac:dyDescent="0.25">
      <c r="A284" s="114"/>
    </row>
    <row r="285" spans="1:1" ht="18" x14ac:dyDescent="0.25">
      <c r="A285" s="114"/>
    </row>
    <row r="286" spans="1:1" ht="18" x14ac:dyDescent="0.25">
      <c r="A286" s="114"/>
    </row>
    <row r="287" spans="1:1" ht="18" x14ac:dyDescent="0.25">
      <c r="A287" s="114"/>
    </row>
    <row r="288" spans="1:1" ht="18" x14ac:dyDescent="0.25">
      <c r="A288" s="114"/>
    </row>
    <row r="289" spans="1:1" ht="18" x14ac:dyDescent="0.25">
      <c r="A289" s="114"/>
    </row>
    <row r="290" spans="1:1" ht="18" x14ac:dyDescent="0.25">
      <c r="A290" s="114"/>
    </row>
    <row r="291" spans="1:1" ht="18" x14ac:dyDescent="0.25">
      <c r="A291" s="114"/>
    </row>
    <row r="292" spans="1:1" ht="18" x14ac:dyDescent="0.25">
      <c r="A292" s="114"/>
    </row>
    <row r="293" spans="1:1" ht="18" x14ac:dyDescent="0.25">
      <c r="A293" s="114"/>
    </row>
    <row r="294" spans="1:1" ht="18" x14ac:dyDescent="0.25">
      <c r="A294" s="114"/>
    </row>
    <row r="295" spans="1:1" ht="18" x14ac:dyDescent="0.25">
      <c r="A295" s="114"/>
    </row>
    <row r="296" spans="1:1" ht="18" x14ac:dyDescent="0.25">
      <c r="A296" s="114"/>
    </row>
    <row r="297" spans="1:1" ht="18" x14ac:dyDescent="0.25">
      <c r="A297" s="114"/>
    </row>
    <row r="298" spans="1:1" ht="18" x14ac:dyDescent="0.25">
      <c r="A298" s="114"/>
    </row>
    <row r="299" spans="1:1" ht="18" x14ac:dyDescent="0.25">
      <c r="A299" s="114"/>
    </row>
    <row r="300" spans="1:1" ht="18" x14ac:dyDescent="0.25">
      <c r="A300" s="114"/>
    </row>
    <row r="301" spans="1:1" ht="18" x14ac:dyDescent="0.25">
      <c r="A301" s="114"/>
    </row>
    <row r="302" spans="1:1" ht="18" x14ac:dyDescent="0.25">
      <c r="A302" s="114"/>
    </row>
    <row r="303" spans="1:1" ht="18" x14ac:dyDescent="0.25">
      <c r="A303" s="114"/>
    </row>
    <row r="304" spans="1:1" ht="18" x14ac:dyDescent="0.25">
      <c r="A304" s="114"/>
    </row>
    <row r="305" spans="1:1" ht="18" x14ac:dyDescent="0.25">
      <c r="A305" s="114"/>
    </row>
    <row r="306" spans="1:1" ht="18" x14ac:dyDescent="0.25">
      <c r="A306" s="114"/>
    </row>
    <row r="307" spans="1:1" ht="18" x14ac:dyDescent="0.25">
      <c r="A307" s="114"/>
    </row>
    <row r="308" spans="1:1" ht="18" x14ac:dyDescent="0.25">
      <c r="A308" s="114"/>
    </row>
    <row r="309" spans="1:1" ht="18" x14ac:dyDescent="0.25">
      <c r="A309" s="114"/>
    </row>
    <row r="310" spans="1:1" ht="18" x14ac:dyDescent="0.25">
      <c r="A310" s="114"/>
    </row>
    <row r="311" spans="1:1" ht="18" x14ac:dyDescent="0.25">
      <c r="A311" s="114"/>
    </row>
    <row r="312" spans="1:1" ht="18" x14ac:dyDescent="0.25">
      <c r="A312" s="114"/>
    </row>
    <row r="313" spans="1:1" ht="18" x14ac:dyDescent="0.25">
      <c r="A313" s="114"/>
    </row>
    <row r="314" spans="1:1" ht="18" x14ac:dyDescent="0.25">
      <c r="A314" s="114"/>
    </row>
    <row r="315" spans="1:1" ht="18" x14ac:dyDescent="0.25">
      <c r="A315" s="114"/>
    </row>
    <row r="316" spans="1:1" ht="18" x14ac:dyDescent="0.25">
      <c r="A316" s="114"/>
    </row>
    <row r="317" spans="1:1" ht="18" x14ac:dyDescent="0.25">
      <c r="A317" s="114"/>
    </row>
    <row r="318" spans="1:1" ht="18" x14ac:dyDescent="0.25">
      <c r="A318" s="114"/>
    </row>
    <row r="319" spans="1:1" ht="18" x14ac:dyDescent="0.25">
      <c r="A319" s="114"/>
    </row>
    <row r="320" spans="1:1" ht="18" x14ac:dyDescent="0.25">
      <c r="A320" s="114"/>
    </row>
    <row r="321" spans="1:1" ht="18" x14ac:dyDescent="0.25">
      <c r="A321" s="114"/>
    </row>
    <row r="322" spans="1:1" ht="18" x14ac:dyDescent="0.25">
      <c r="A322" s="114"/>
    </row>
    <row r="323" spans="1:1" ht="18" x14ac:dyDescent="0.25">
      <c r="A323" s="114"/>
    </row>
    <row r="324" spans="1:1" ht="18" x14ac:dyDescent="0.25">
      <c r="A324" s="114"/>
    </row>
    <row r="325" spans="1:1" ht="18" x14ac:dyDescent="0.25">
      <c r="A325" s="114"/>
    </row>
    <row r="326" spans="1:1" ht="18" x14ac:dyDescent="0.25">
      <c r="A326" s="114"/>
    </row>
    <row r="327" spans="1:1" ht="18" x14ac:dyDescent="0.25">
      <c r="A327" s="114"/>
    </row>
    <row r="328" spans="1:1" ht="18" x14ac:dyDescent="0.25">
      <c r="A328" s="114"/>
    </row>
    <row r="329" spans="1:1" ht="18" x14ac:dyDescent="0.25">
      <c r="A329" s="114"/>
    </row>
    <row r="330" spans="1:1" ht="18" x14ac:dyDescent="0.25">
      <c r="A330" s="114"/>
    </row>
    <row r="331" spans="1:1" ht="18" x14ac:dyDescent="0.25">
      <c r="A331" s="114"/>
    </row>
    <row r="332" spans="1:1" ht="18" x14ac:dyDescent="0.25">
      <c r="A332" s="114"/>
    </row>
    <row r="333" spans="1:1" ht="18" x14ac:dyDescent="0.25">
      <c r="A333" s="114"/>
    </row>
    <row r="334" spans="1:1" ht="18" x14ac:dyDescent="0.25">
      <c r="A334" s="114"/>
    </row>
    <row r="335" spans="1:1" ht="18" x14ac:dyDescent="0.25">
      <c r="A335" s="114"/>
    </row>
    <row r="336" spans="1:1" ht="18" x14ac:dyDescent="0.25">
      <c r="A336" s="114"/>
    </row>
    <row r="337" spans="1:1" ht="18" x14ac:dyDescent="0.25">
      <c r="A337" s="114"/>
    </row>
    <row r="338" spans="1:1" ht="18" x14ac:dyDescent="0.25">
      <c r="A338" s="114"/>
    </row>
    <row r="339" spans="1:1" ht="18" x14ac:dyDescent="0.25">
      <c r="A339" s="114"/>
    </row>
    <row r="340" spans="1:1" ht="18" x14ac:dyDescent="0.25">
      <c r="A340" s="114"/>
    </row>
    <row r="341" spans="1:1" ht="18" x14ac:dyDescent="0.25">
      <c r="A341" s="114"/>
    </row>
    <row r="342" spans="1:1" ht="18" x14ac:dyDescent="0.25">
      <c r="A342" s="114"/>
    </row>
    <row r="343" spans="1:1" ht="18" x14ac:dyDescent="0.25">
      <c r="A343" s="114"/>
    </row>
    <row r="344" spans="1:1" ht="18" x14ac:dyDescent="0.25">
      <c r="A344" s="114"/>
    </row>
    <row r="345" spans="1:1" ht="18" x14ac:dyDescent="0.25">
      <c r="A345" s="114"/>
    </row>
    <row r="346" spans="1:1" ht="18" x14ac:dyDescent="0.25">
      <c r="A346" s="114"/>
    </row>
    <row r="347" spans="1:1" ht="18" x14ac:dyDescent="0.25">
      <c r="A347" s="114"/>
    </row>
    <row r="348" spans="1:1" ht="18" x14ac:dyDescent="0.25">
      <c r="A348" s="114"/>
    </row>
    <row r="349" spans="1:1" ht="18" x14ac:dyDescent="0.25">
      <c r="A349" s="114"/>
    </row>
    <row r="350" spans="1:1" ht="18" x14ac:dyDescent="0.25">
      <c r="A350" s="114"/>
    </row>
    <row r="351" spans="1:1" ht="18" x14ac:dyDescent="0.25">
      <c r="A351" s="114"/>
    </row>
    <row r="352" spans="1:1" ht="18" x14ac:dyDescent="0.25">
      <c r="A352" s="114"/>
    </row>
    <row r="353" spans="1:1" ht="18" x14ac:dyDescent="0.25">
      <c r="A353" s="114"/>
    </row>
    <row r="354" spans="1:1" ht="18" x14ac:dyDescent="0.25">
      <c r="A354" s="114"/>
    </row>
    <row r="355" spans="1:1" ht="18" x14ac:dyDescent="0.25">
      <c r="A355" s="114"/>
    </row>
    <row r="356" spans="1:1" ht="18" x14ac:dyDescent="0.25">
      <c r="A356" s="114"/>
    </row>
    <row r="357" spans="1:1" ht="18" x14ac:dyDescent="0.25">
      <c r="A357" s="114"/>
    </row>
    <row r="358" spans="1:1" ht="18" x14ac:dyDescent="0.25">
      <c r="A358" s="114"/>
    </row>
    <row r="359" spans="1:1" ht="18" x14ac:dyDescent="0.25">
      <c r="A359" s="114"/>
    </row>
    <row r="360" spans="1:1" ht="18" x14ac:dyDescent="0.25">
      <c r="A360" s="114"/>
    </row>
    <row r="361" spans="1:1" ht="18" x14ac:dyDescent="0.25">
      <c r="A361" s="114"/>
    </row>
    <row r="362" spans="1:1" ht="18" x14ac:dyDescent="0.25">
      <c r="A362" s="114"/>
    </row>
    <row r="363" spans="1:1" ht="18" x14ac:dyDescent="0.25">
      <c r="A363" s="114"/>
    </row>
    <row r="364" spans="1:1" ht="18" x14ac:dyDescent="0.25">
      <c r="A364" s="114"/>
    </row>
    <row r="365" spans="1:1" ht="18" x14ac:dyDescent="0.25">
      <c r="A365" s="114"/>
    </row>
    <row r="366" spans="1:1" ht="18" x14ac:dyDescent="0.25">
      <c r="A366" s="114"/>
    </row>
    <row r="367" spans="1:1" ht="18" x14ac:dyDescent="0.25">
      <c r="A367" s="114"/>
    </row>
    <row r="368" spans="1:1" ht="18" x14ac:dyDescent="0.25">
      <c r="A368" s="114"/>
    </row>
    <row r="369" spans="1:1" ht="18" x14ac:dyDescent="0.25">
      <c r="A369" s="114"/>
    </row>
    <row r="370" spans="1:1" ht="18" x14ac:dyDescent="0.25">
      <c r="A370" s="114"/>
    </row>
    <row r="371" spans="1:1" ht="18" x14ac:dyDescent="0.25">
      <c r="A371" s="114"/>
    </row>
    <row r="372" spans="1:1" ht="18" x14ac:dyDescent="0.25">
      <c r="A372" s="114"/>
    </row>
    <row r="373" spans="1:1" ht="18" x14ac:dyDescent="0.25">
      <c r="A373" s="114"/>
    </row>
    <row r="374" spans="1:1" ht="18" x14ac:dyDescent="0.25">
      <c r="A374" s="114"/>
    </row>
    <row r="375" spans="1:1" ht="18" x14ac:dyDescent="0.25">
      <c r="A375" s="114"/>
    </row>
    <row r="376" spans="1:1" ht="18" x14ac:dyDescent="0.25">
      <c r="A376" s="114"/>
    </row>
    <row r="377" spans="1:1" ht="18" x14ac:dyDescent="0.25">
      <c r="A377" s="114"/>
    </row>
    <row r="378" spans="1:1" ht="18" x14ac:dyDescent="0.25">
      <c r="A378" s="114"/>
    </row>
    <row r="379" spans="1:1" ht="18" x14ac:dyDescent="0.25">
      <c r="A379" s="114"/>
    </row>
    <row r="380" spans="1:1" ht="18" x14ac:dyDescent="0.25">
      <c r="A380" s="114"/>
    </row>
    <row r="381" spans="1:1" ht="18" x14ac:dyDescent="0.25">
      <c r="A381" s="114"/>
    </row>
    <row r="382" spans="1:1" ht="18" x14ac:dyDescent="0.25">
      <c r="A382" s="114"/>
    </row>
    <row r="383" spans="1:1" ht="18" x14ac:dyDescent="0.25">
      <c r="A383" s="114"/>
    </row>
    <row r="384" spans="1:1" ht="18" x14ac:dyDescent="0.25">
      <c r="A384" s="114"/>
    </row>
    <row r="385" spans="1:1" ht="18" x14ac:dyDescent="0.25">
      <c r="A385" s="114"/>
    </row>
    <row r="386" spans="1:1" ht="18" x14ac:dyDescent="0.25">
      <c r="A386" s="114"/>
    </row>
    <row r="387" spans="1:1" ht="18" x14ac:dyDescent="0.25">
      <c r="A387" s="114"/>
    </row>
    <row r="388" spans="1:1" ht="18" x14ac:dyDescent="0.25">
      <c r="A388" s="114"/>
    </row>
    <row r="389" spans="1:1" ht="18" x14ac:dyDescent="0.25">
      <c r="A389" s="114"/>
    </row>
    <row r="390" spans="1:1" ht="18" x14ac:dyDescent="0.25">
      <c r="A390" s="114"/>
    </row>
    <row r="391" spans="1:1" ht="18" x14ac:dyDescent="0.25">
      <c r="A391" s="114"/>
    </row>
    <row r="392" spans="1:1" ht="18" x14ac:dyDescent="0.25">
      <c r="A392" s="114"/>
    </row>
    <row r="393" spans="1:1" ht="18" x14ac:dyDescent="0.25">
      <c r="A393" s="114"/>
    </row>
    <row r="394" spans="1:1" ht="18" x14ac:dyDescent="0.25">
      <c r="A394" s="114"/>
    </row>
    <row r="395" spans="1:1" ht="18" x14ac:dyDescent="0.25">
      <c r="A395" s="114"/>
    </row>
    <row r="396" spans="1:1" ht="18" x14ac:dyDescent="0.25">
      <c r="A396" s="114"/>
    </row>
    <row r="397" spans="1:1" ht="18" x14ac:dyDescent="0.25">
      <c r="A397" s="114"/>
    </row>
    <row r="398" spans="1:1" ht="18" x14ac:dyDescent="0.25">
      <c r="A398" s="114"/>
    </row>
    <row r="399" spans="1:1" ht="18" x14ac:dyDescent="0.25">
      <c r="A399" s="114"/>
    </row>
    <row r="400" spans="1:1" ht="18" x14ac:dyDescent="0.25">
      <c r="A400" s="114"/>
    </row>
    <row r="401" spans="1:1" ht="18" x14ac:dyDescent="0.25">
      <c r="A401" s="114"/>
    </row>
    <row r="402" spans="1:1" ht="18" x14ac:dyDescent="0.25">
      <c r="A402" s="114"/>
    </row>
    <row r="403" spans="1:1" ht="18" x14ac:dyDescent="0.25">
      <c r="A403" s="114"/>
    </row>
    <row r="404" spans="1:1" ht="18" x14ac:dyDescent="0.25">
      <c r="A404" s="114"/>
    </row>
    <row r="405" spans="1:1" ht="18" x14ac:dyDescent="0.25">
      <c r="A405" s="114"/>
    </row>
    <row r="406" spans="1:1" ht="18" x14ac:dyDescent="0.25">
      <c r="A406" s="114"/>
    </row>
    <row r="407" spans="1:1" ht="18" x14ac:dyDescent="0.25">
      <c r="A407" s="114"/>
    </row>
    <row r="408" spans="1:1" ht="18" x14ac:dyDescent="0.25">
      <c r="A408" s="114"/>
    </row>
    <row r="409" spans="1:1" ht="18" x14ac:dyDescent="0.25">
      <c r="A409" s="114"/>
    </row>
    <row r="410" spans="1:1" ht="18" x14ac:dyDescent="0.25">
      <c r="A410" s="114"/>
    </row>
    <row r="411" spans="1:1" ht="18" x14ac:dyDescent="0.25">
      <c r="A411" s="114"/>
    </row>
    <row r="412" spans="1:1" ht="18" x14ac:dyDescent="0.25">
      <c r="A412" s="114"/>
    </row>
    <row r="413" spans="1:1" ht="18" x14ac:dyDescent="0.25">
      <c r="A413" s="114"/>
    </row>
    <row r="414" spans="1:1" ht="18" x14ac:dyDescent="0.25">
      <c r="A414" s="114"/>
    </row>
    <row r="415" spans="1:1" ht="18" x14ac:dyDescent="0.25">
      <c r="A415" s="114"/>
    </row>
    <row r="416" spans="1:1" ht="18" x14ac:dyDescent="0.25">
      <c r="A416" s="114"/>
    </row>
    <row r="417" spans="1:1" ht="18" x14ac:dyDescent="0.25">
      <c r="A417" s="114"/>
    </row>
    <row r="418" spans="1:1" ht="18" x14ac:dyDescent="0.25">
      <c r="A418" s="114"/>
    </row>
    <row r="419" spans="1:1" ht="18" x14ac:dyDescent="0.25">
      <c r="A419" s="114"/>
    </row>
    <row r="420" spans="1:1" ht="18" x14ac:dyDescent="0.25">
      <c r="A420" s="114"/>
    </row>
    <row r="421" spans="1:1" ht="18" x14ac:dyDescent="0.25">
      <c r="A421" s="114"/>
    </row>
    <row r="422" spans="1:1" ht="18" x14ac:dyDescent="0.25">
      <c r="A422" s="114"/>
    </row>
    <row r="423" spans="1:1" ht="18" x14ac:dyDescent="0.25">
      <c r="A423" s="114"/>
    </row>
    <row r="424" spans="1:1" ht="18" x14ac:dyDescent="0.25">
      <c r="A424" s="114"/>
    </row>
    <row r="425" spans="1:1" ht="18" x14ac:dyDescent="0.25">
      <c r="A425" s="114"/>
    </row>
    <row r="426" spans="1:1" ht="18" x14ac:dyDescent="0.25">
      <c r="A426" s="114"/>
    </row>
    <row r="427" spans="1:1" ht="18" x14ac:dyDescent="0.25">
      <c r="A427" s="114"/>
    </row>
    <row r="428" spans="1:1" ht="18" x14ac:dyDescent="0.25">
      <c r="A428" s="114"/>
    </row>
    <row r="429" spans="1:1" ht="18" x14ac:dyDescent="0.25">
      <c r="A429" s="114"/>
    </row>
    <row r="430" spans="1:1" ht="18" x14ac:dyDescent="0.25">
      <c r="A430" s="114"/>
    </row>
    <row r="431" spans="1:1" ht="18" x14ac:dyDescent="0.25">
      <c r="A431" s="114"/>
    </row>
    <row r="432" spans="1:1" ht="18" x14ac:dyDescent="0.25">
      <c r="A432" s="114"/>
    </row>
    <row r="433" spans="1:1" ht="18" x14ac:dyDescent="0.25">
      <c r="A433" s="114"/>
    </row>
    <row r="434" spans="1:1" ht="18" x14ac:dyDescent="0.25">
      <c r="A434" s="114"/>
    </row>
    <row r="435" spans="1:1" ht="18" x14ac:dyDescent="0.25">
      <c r="A435" s="114"/>
    </row>
    <row r="436" spans="1:1" ht="18" x14ac:dyDescent="0.25">
      <c r="A436" s="114"/>
    </row>
    <row r="437" spans="1:1" ht="18" x14ac:dyDescent="0.25">
      <c r="A437" s="114"/>
    </row>
    <row r="438" spans="1:1" ht="18" x14ac:dyDescent="0.25">
      <c r="A438" s="114"/>
    </row>
    <row r="439" spans="1:1" ht="18" x14ac:dyDescent="0.25">
      <c r="A439" s="114"/>
    </row>
    <row r="440" spans="1:1" ht="18" x14ac:dyDescent="0.25">
      <c r="A440" s="114"/>
    </row>
    <row r="441" spans="1:1" ht="18" x14ac:dyDescent="0.25">
      <c r="A441" s="114"/>
    </row>
    <row r="442" spans="1:1" ht="18" x14ac:dyDescent="0.25">
      <c r="A442" s="114"/>
    </row>
    <row r="443" spans="1:1" ht="18" x14ac:dyDescent="0.25">
      <c r="A443" s="114"/>
    </row>
    <row r="444" spans="1:1" ht="18" x14ac:dyDescent="0.25">
      <c r="A444" s="114"/>
    </row>
    <row r="445" spans="1:1" ht="18" x14ac:dyDescent="0.25">
      <c r="A445" s="114"/>
    </row>
    <row r="446" spans="1:1" ht="18" x14ac:dyDescent="0.25">
      <c r="A446" s="114"/>
    </row>
    <row r="447" spans="1:1" ht="18" x14ac:dyDescent="0.25">
      <c r="A447" s="114"/>
    </row>
    <row r="448" spans="1:1" ht="18" x14ac:dyDescent="0.25">
      <c r="A448" s="114"/>
    </row>
    <row r="449" spans="1:1" ht="18" x14ac:dyDescent="0.25">
      <c r="A449" s="114"/>
    </row>
    <row r="450" spans="1:1" ht="18" x14ac:dyDescent="0.25">
      <c r="A450" s="114"/>
    </row>
    <row r="451" spans="1:1" ht="18" x14ac:dyDescent="0.25">
      <c r="A451" s="114"/>
    </row>
    <row r="452" spans="1:1" ht="18" x14ac:dyDescent="0.25">
      <c r="A452" s="114"/>
    </row>
    <row r="453" spans="1:1" ht="18" x14ac:dyDescent="0.25">
      <c r="A453" s="114"/>
    </row>
    <row r="454" spans="1:1" ht="18" x14ac:dyDescent="0.25">
      <c r="A454" s="114"/>
    </row>
    <row r="455" spans="1:1" ht="18" x14ac:dyDescent="0.25">
      <c r="A455" s="114"/>
    </row>
    <row r="456" spans="1:1" ht="18" x14ac:dyDescent="0.25">
      <c r="A456" s="114"/>
    </row>
    <row r="457" spans="1:1" ht="18" x14ac:dyDescent="0.25">
      <c r="A457" s="114"/>
    </row>
    <row r="458" spans="1:1" ht="18" x14ac:dyDescent="0.25">
      <c r="A458" s="114"/>
    </row>
    <row r="459" spans="1:1" ht="18" x14ac:dyDescent="0.25">
      <c r="A459" s="114"/>
    </row>
    <row r="460" spans="1:1" ht="18" x14ac:dyDescent="0.25">
      <c r="A460" s="114"/>
    </row>
    <row r="461" spans="1:1" ht="18" x14ac:dyDescent="0.25">
      <c r="A461" s="114"/>
    </row>
    <row r="462" spans="1:1" ht="18" x14ac:dyDescent="0.25">
      <c r="A462" s="114"/>
    </row>
    <row r="463" spans="1:1" ht="18" x14ac:dyDescent="0.25">
      <c r="A463" s="114"/>
    </row>
    <row r="464" spans="1:1" ht="18" x14ac:dyDescent="0.25">
      <c r="A464" s="114"/>
    </row>
    <row r="465" spans="1:1" ht="18" x14ac:dyDescent="0.25">
      <c r="A465" s="114"/>
    </row>
    <row r="466" spans="1:1" ht="18" x14ac:dyDescent="0.25">
      <c r="A466" s="114"/>
    </row>
    <row r="467" spans="1:1" ht="18" x14ac:dyDescent="0.25">
      <c r="A467" s="114"/>
    </row>
    <row r="468" spans="1:1" ht="18" x14ac:dyDescent="0.25">
      <c r="A468" s="114"/>
    </row>
    <row r="469" spans="1:1" ht="18" x14ac:dyDescent="0.25">
      <c r="A469" s="114"/>
    </row>
    <row r="470" spans="1:1" ht="18" x14ac:dyDescent="0.25">
      <c r="A470" s="114"/>
    </row>
    <row r="471" spans="1:1" ht="18" x14ac:dyDescent="0.25">
      <c r="A471" s="114"/>
    </row>
    <row r="472" spans="1:1" ht="18" x14ac:dyDescent="0.25">
      <c r="A472" s="114"/>
    </row>
    <row r="473" spans="1:1" ht="18" x14ac:dyDescent="0.25">
      <c r="A473" s="114"/>
    </row>
    <row r="474" spans="1:1" ht="18" x14ac:dyDescent="0.25">
      <c r="A474" s="114"/>
    </row>
    <row r="475" spans="1:1" ht="18" x14ac:dyDescent="0.25">
      <c r="A475" s="114"/>
    </row>
    <row r="476" spans="1:1" ht="18" x14ac:dyDescent="0.25">
      <c r="A476" s="114"/>
    </row>
    <row r="477" spans="1:1" ht="18" x14ac:dyDescent="0.25">
      <c r="A477" s="114"/>
    </row>
    <row r="478" spans="1:1" ht="18" x14ac:dyDescent="0.25">
      <c r="A478" s="114"/>
    </row>
    <row r="479" spans="1:1" ht="18" x14ac:dyDescent="0.25">
      <c r="A479" s="114"/>
    </row>
    <row r="480" spans="1:1" ht="18" x14ac:dyDescent="0.25">
      <c r="A480" s="114"/>
    </row>
    <row r="481" spans="1:1" ht="18" x14ac:dyDescent="0.25">
      <c r="A481" s="114"/>
    </row>
    <row r="482" spans="1:1" ht="18" x14ac:dyDescent="0.25">
      <c r="A482" s="114"/>
    </row>
    <row r="483" spans="1:1" ht="18" x14ac:dyDescent="0.25">
      <c r="A483" s="114"/>
    </row>
    <row r="484" spans="1:1" ht="18" x14ac:dyDescent="0.25">
      <c r="A484" s="114"/>
    </row>
    <row r="485" spans="1:1" ht="18" x14ac:dyDescent="0.25">
      <c r="A485" s="114"/>
    </row>
    <row r="486" spans="1:1" ht="18" x14ac:dyDescent="0.25">
      <c r="A486" s="114"/>
    </row>
    <row r="487" spans="1:1" ht="18" x14ac:dyDescent="0.25">
      <c r="A487" s="114"/>
    </row>
    <row r="488" spans="1:1" ht="18" x14ac:dyDescent="0.25">
      <c r="A488" s="114"/>
    </row>
    <row r="489" spans="1:1" ht="18" x14ac:dyDescent="0.25">
      <c r="A489" s="114"/>
    </row>
    <row r="490" spans="1:1" ht="18" x14ac:dyDescent="0.25">
      <c r="A490" s="114"/>
    </row>
    <row r="491" spans="1:1" ht="18" x14ac:dyDescent="0.25">
      <c r="A491" s="114"/>
    </row>
    <row r="492" spans="1:1" ht="18" x14ac:dyDescent="0.25">
      <c r="A492" s="114"/>
    </row>
    <row r="493" spans="1:1" ht="18" x14ac:dyDescent="0.25">
      <c r="A493" s="114"/>
    </row>
    <row r="494" spans="1:1" ht="18" x14ac:dyDescent="0.25">
      <c r="A494" s="114"/>
    </row>
    <row r="495" spans="1:1" ht="18" x14ac:dyDescent="0.25">
      <c r="A495" s="114"/>
    </row>
    <row r="496" spans="1:1" ht="18" x14ac:dyDescent="0.25">
      <c r="A496" s="114"/>
    </row>
    <row r="497" spans="1:1" ht="18" x14ac:dyDescent="0.25">
      <c r="A497" s="114"/>
    </row>
    <row r="498" spans="1:1" ht="18" x14ac:dyDescent="0.25">
      <c r="A498" s="114"/>
    </row>
    <row r="499" spans="1:1" ht="18" x14ac:dyDescent="0.25">
      <c r="A499" s="114"/>
    </row>
    <row r="500" spans="1:1" ht="18" x14ac:dyDescent="0.25">
      <c r="A500" s="114"/>
    </row>
    <row r="501" spans="1:1" ht="18" x14ac:dyDescent="0.25">
      <c r="A501" s="114"/>
    </row>
    <row r="502" spans="1:1" ht="18" x14ac:dyDescent="0.25">
      <c r="A502" s="114"/>
    </row>
    <row r="503" spans="1:1" ht="18" x14ac:dyDescent="0.25">
      <c r="A503" s="114"/>
    </row>
    <row r="504" spans="1:1" ht="18" x14ac:dyDescent="0.25">
      <c r="A504" s="114"/>
    </row>
    <row r="505" spans="1:1" ht="18" x14ac:dyDescent="0.25">
      <c r="A505" s="114"/>
    </row>
    <row r="506" spans="1:1" ht="18" x14ac:dyDescent="0.25">
      <c r="A506" s="114"/>
    </row>
    <row r="507" spans="1:1" ht="18" x14ac:dyDescent="0.25">
      <c r="A507" s="114"/>
    </row>
    <row r="508" spans="1:1" ht="18" x14ac:dyDescent="0.25">
      <c r="A508" s="114"/>
    </row>
    <row r="509" spans="1:1" ht="18" x14ac:dyDescent="0.25">
      <c r="A509" s="114"/>
    </row>
    <row r="510" spans="1:1" ht="18" x14ac:dyDescent="0.25">
      <c r="A510" s="114"/>
    </row>
    <row r="511" spans="1:1" ht="18" x14ac:dyDescent="0.25">
      <c r="A511" s="114"/>
    </row>
    <row r="512" spans="1:1" ht="18" x14ac:dyDescent="0.25">
      <c r="A512" s="114"/>
    </row>
    <row r="513" spans="1:1" ht="18" x14ac:dyDescent="0.25">
      <c r="A513" s="114"/>
    </row>
    <row r="514" spans="1:1" ht="18" x14ac:dyDescent="0.25">
      <c r="A514" s="114"/>
    </row>
    <row r="515" spans="1:1" ht="18" x14ac:dyDescent="0.25">
      <c r="A515" s="114"/>
    </row>
    <row r="516" spans="1:1" ht="18" x14ac:dyDescent="0.25">
      <c r="A516" s="114"/>
    </row>
    <row r="517" spans="1:1" ht="18" x14ac:dyDescent="0.25">
      <c r="A517" s="114"/>
    </row>
    <row r="518" spans="1:1" ht="18" x14ac:dyDescent="0.25">
      <c r="A518" s="114"/>
    </row>
    <row r="519" spans="1:1" ht="18" x14ac:dyDescent="0.25">
      <c r="A519" s="114"/>
    </row>
    <row r="520" spans="1:1" ht="18" x14ac:dyDescent="0.25">
      <c r="A520" s="114"/>
    </row>
    <row r="521" spans="1:1" ht="18" x14ac:dyDescent="0.25">
      <c r="A521" s="114"/>
    </row>
    <row r="522" spans="1:1" ht="18" x14ac:dyDescent="0.25">
      <c r="A522" s="114"/>
    </row>
    <row r="523" spans="1:1" ht="18" x14ac:dyDescent="0.25">
      <c r="A523" s="114"/>
    </row>
    <row r="524" spans="1:1" ht="18" x14ac:dyDescent="0.25">
      <c r="A524" s="114"/>
    </row>
    <row r="525" spans="1:1" ht="18" x14ac:dyDescent="0.25">
      <c r="A525" s="114"/>
    </row>
    <row r="526" spans="1:1" ht="18" x14ac:dyDescent="0.25">
      <c r="A526" s="114"/>
    </row>
    <row r="527" spans="1:1" ht="18" x14ac:dyDescent="0.25">
      <c r="A527" s="114"/>
    </row>
    <row r="528" spans="1:1" ht="18" x14ac:dyDescent="0.25">
      <c r="A528" s="114"/>
    </row>
    <row r="529" spans="1:1" ht="18" x14ac:dyDescent="0.25">
      <c r="A529" s="114"/>
    </row>
    <row r="530" spans="1:1" ht="18" x14ac:dyDescent="0.25">
      <c r="A530" s="114"/>
    </row>
    <row r="531" spans="1:1" ht="18" x14ac:dyDescent="0.25">
      <c r="A531" s="114"/>
    </row>
    <row r="532" spans="1:1" ht="18" x14ac:dyDescent="0.25">
      <c r="A532" s="114"/>
    </row>
    <row r="533" spans="1:1" ht="18" x14ac:dyDescent="0.25">
      <c r="A533" s="114"/>
    </row>
    <row r="534" spans="1:1" ht="18" x14ac:dyDescent="0.25">
      <c r="A534" s="114"/>
    </row>
    <row r="535" spans="1:1" ht="18" x14ac:dyDescent="0.25">
      <c r="A535" s="114"/>
    </row>
    <row r="536" spans="1:1" ht="18" x14ac:dyDescent="0.25">
      <c r="A536" s="114"/>
    </row>
    <row r="537" spans="1:1" ht="18" x14ac:dyDescent="0.25">
      <c r="A537" s="114"/>
    </row>
    <row r="538" spans="1:1" ht="18" x14ac:dyDescent="0.25">
      <c r="A538" s="114"/>
    </row>
    <row r="539" spans="1:1" ht="18" x14ac:dyDescent="0.25">
      <c r="A539" s="114"/>
    </row>
    <row r="540" spans="1:1" ht="18" x14ac:dyDescent="0.25">
      <c r="A540" s="114"/>
    </row>
    <row r="541" spans="1:1" ht="18" x14ac:dyDescent="0.25">
      <c r="A541" s="114"/>
    </row>
    <row r="542" spans="1:1" ht="18" x14ac:dyDescent="0.25">
      <c r="A542" s="114"/>
    </row>
    <row r="543" spans="1:1" ht="18" x14ac:dyDescent="0.25">
      <c r="A543" s="114"/>
    </row>
    <row r="544" spans="1:1" ht="18" x14ac:dyDescent="0.25">
      <c r="A544" s="114"/>
    </row>
    <row r="545" spans="1:1" ht="18" x14ac:dyDescent="0.25">
      <c r="A545" s="114"/>
    </row>
    <row r="546" spans="1:1" ht="18" x14ac:dyDescent="0.25">
      <c r="A546" s="114"/>
    </row>
    <row r="547" spans="1:1" ht="18" x14ac:dyDescent="0.25">
      <c r="A547" s="114"/>
    </row>
    <row r="548" spans="1:1" ht="18" x14ac:dyDescent="0.25">
      <c r="A548" s="114"/>
    </row>
    <row r="549" spans="1:1" ht="18" x14ac:dyDescent="0.25">
      <c r="A549" s="114"/>
    </row>
    <row r="550" spans="1:1" ht="18" x14ac:dyDescent="0.25">
      <c r="A550" s="114"/>
    </row>
    <row r="551" spans="1:1" ht="18" x14ac:dyDescent="0.25">
      <c r="A551" s="114"/>
    </row>
    <row r="552" spans="1:1" ht="18" x14ac:dyDescent="0.25">
      <c r="A552" s="114"/>
    </row>
    <row r="553" spans="1:1" ht="18" x14ac:dyDescent="0.25">
      <c r="A553" s="114"/>
    </row>
    <row r="554" spans="1:1" ht="18" x14ac:dyDescent="0.25">
      <c r="A554" s="114"/>
    </row>
    <row r="555" spans="1:1" ht="18" x14ac:dyDescent="0.25">
      <c r="A555" s="114"/>
    </row>
    <row r="556" spans="1:1" ht="18" x14ac:dyDescent="0.25">
      <c r="A556" s="114"/>
    </row>
    <row r="557" spans="1:1" ht="18" x14ac:dyDescent="0.25">
      <c r="A557" s="114"/>
    </row>
    <row r="558" spans="1:1" ht="18" x14ac:dyDescent="0.25">
      <c r="A558" s="114"/>
    </row>
    <row r="559" spans="1:1" ht="18" x14ac:dyDescent="0.25">
      <c r="A559" s="114"/>
    </row>
    <row r="560" spans="1:1" ht="18" x14ac:dyDescent="0.25">
      <c r="A560" s="114"/>
    </row>
    <row r="561" spans="1:1" ht="18" x14ac:dyDescent="0.25">
      <c r="A561" s="114"/>
    </row>
    <row r="562" spans="1:1" ht="18" x14ac:dyDescent="0.25">
      <c r="A562" s="114"/>
    </row>
    <row r="563" spans="1:1" ht="18" x14ac:dyDescent="0.25">
      <c r="A563" s="114"/>
    </row>
    <row r="564" spans="1:1" ht="18" x14ac:dyDescent="0.25">
      <c r="A564" s="114"/>
    </row>
    <row r="565" spans="1:1" ht="18" x14ac:dyDescent="0.25">
      <c r="A565" s="114"/>
    </row>
    <row r="566" spans="1:1" ht="18" x14ac:dyDescent="0.25">
      <c r="A566" s="114"/>
    </row>
    <row r="567" spans="1:1" ht="18" x14ac:dyDescent="0.25">
      <c r="A567" s="114"/>
    </row>
    <row r="568" spans="1:1" ht="18" x14ac:dyDescent="0.25">
      <c r="A568" s="114"/>
    </row>
    <row r="569" spans="1:1" ht="18" x14ac:dyDescent="0.25">
      <c r="A569" s="114"/>
    </row>
    <row r="570" spans="1:1" ht="18" x14ac:dyDescent="0.25">
      <c r="A570" s="114"/>
    </row>
    <row r="571" spans="1:1" ht="18" x14ac:dyDescent="0.25">
      <c r="A571" s="114"/>
    </row>
    <row r="572" spans="1:1" ht="18" x14ac:dyDescent="0.25">
      <c r="A572" s="114"/>
    </row>
    <row r="573" spans="1:1" ht="18" x14ac:dyDescent="0.25">
      <c r="A573" s="114"/>
    </row>
    <row r="574" spans="1:1" ht="18" x14ac:dyDescent="0.25">
      <c r="A574" s="114"/>
    </row>
    <row r="575" spans="1:1" ht="18" x14ac:dyDescent="0.25">
      <c r="A575" s="114"/>
    </row>
    <row r="576" spans="1:1" ht="18" x14ac:dyDescent="0.25">
      <c r="A576" s="114"/>
    </row>
    <row r="577" spans="1:1" ht="18" x14ac:dyDescent="0.25">
      <c r="A577" s="114"/>
    </row>
    <row r="578" spans="1:1" ht="18" x14ac:dyDescent="0.25">
      <c r="A578" s="114"/>
    </row>
    <row r="579" spans="1:1" ht="18" x14ac:dyDescent="0.25">
      <c r="A579" s="114"/>
    </row>
    <row r="580" spans="1:1" ht="18" x14ac:dyDescent="0.25">
      <c r="A580" s="114"/>
    </row>
    <row r="581" spans="1:1" ht="18" x14ac:dyDescent="0.25">
      <c r="A581" s="114"/>
    </row>
    <row r="582" spans="1:1" ht="18" x14ac:dyDescent="0.25">
      <c r="A582" s="114"/>
    </row>
    <row r="583" spans="1:1" ht="18" x14ac:dyDescent="0.25">
      <c r="A583" s="114"/>
    </row>
    <row r="584" spans="1:1" ht="18" x14ac:dyDescent="0.25">
      <c r="A584" s="114"/>
    </row>
    <row r="585" spans="1:1" ht="18" x14ac:dyDescent="0.25">
      <c r="A585" s="114"/>
    </row>
    <row r="586" spans="1:1" ht="18" x14ac:dyDescent="0.25">
      <c r="A586" s="114"/>
    </row>
    <row r="587" spans="1:1" ht="18" x14ac:dyDescent="0.25">
      <c r="A587" s="114"/>
    </row>
    <row r="588" spans="1:1" ht="18" x14ac:dyDescent="0.25">
      <c r="A588" s="114"/>
    </row>
    <row r="589" spans="1:1" ht="18" x14ac:dyDescent="0.25">
      <c r="A589" s="114"/>
    </row>
    <row r="590" spans="1:1" ht="18" x14ac:dyDescent="0.25">
      <c r="A590" s="114"/>
    </row>
    <row r="591" spans="1:1" ht="18" x14ac:dyDescent="0.25">
      <c r="A591" s="114"/>
    </row>
    <row r="592" spans="1:1" ht="18" x14ac:dyDescent="0.25">
      <c r="A592" s="114"/>
    </row>
    <row r="593" spans="1:1" ht="18" x14ac:dyDescent="0.25">
      <c r="A593" s="114"/>
    </row>
    <row r="594" spans="1:1" ht="18" x14ac:dyDescent="0.25">
      <c r="A594" s="114"/>
    </row>
    <row r="595" spans="1:1" ht="18" x14ac:dyDescent="0.25">
      <c r="A595" s="114"/>
    </row>
    <row r="596" spans="1:1" ht="18" x14ac:dyDescent="0.25">
      <c r="A596" s="114"/>
    </row>
    <row r="597" spans="1:1" ht="18" x14ac:dyDescent="0.25">
      <c r="A597" s="114"/>
    </row>
    <row r="598" spans="1:1" ht="18" x14ac:dyDescent="0.25">
      <c r="A598" s="114"/>
    </row>
    <row r="599" spans="1:1" ht="18" x14ac:dyDescent="0.25">
      <c r="A599" s="114"/>
    </row>
    <row r="600" spans="1:1" ht="18" x14ac:dyDescent="0.25">
      <c r="A600" s="114"/>
    </row>
    <row r="601" spans="1:1" ht="18" x14ac:dyDescent="0.25">
      <c r="A601" s="114"/>
    </row>
    <row r="602" spans="1:1" ht="18" x14ac:dyDescent="0.25">
      <c r="A602" s="114"/>
    </row>
    <row r="603" spans="1:1" ht="18" x14ac:dyDescent="0.25">
      <c r="A603" s="114"/>
    </row>
    <row r="604" spans="1:1" ht="18" x14ac:dyDescent="0.25">
      <c r="A604" s="114"/>
    </row>
    <row r="605" spans="1:1" ht="18" x14ac:dyDescent="0.25">
      <c r="A605" s="114"/>
    </row>
    <row r="606" spans="1:1" ht="18" x14ac:dyDescent="0.25">
      <c r="A606" s="114"/>
    </row>
    <row r="607" spans="1:1" ht="18" x14ac:dyDescent="0.25">
      <c r="A607" s="114"/>
    </row>
    <row r="608" spans="1:1" ht="18" x14ac:dyDescent="0.25">
      <c r="A608" s="114"/>
    </row>
    <row r="609" spans="1:1" ht="18" x14ac:dyDescent="0.25">
      <c r="A609" s="114"/>
    </row>
    <row r="610" spans="1:1" ht="18" x14ac:dyDescent="0.25">
      <c r="A610" s="114"/>
    </row>
    <row r="611" spans="1:1" ht="18" x14ac:dyDescent="0.25">
      <c r="A611" s="114"/>
    </row>
    <row r="612" spans="1:1" ht="18" x14ac:dyDescent="0.25">
      <c r="A612" s="114"/>
    </row>
    <row r="613" spans="1:1" ht="18" x14ac:dyDescent="0.25">
      <c r="A613" s="114"/>
    </row>
    <row r="614" spans="1:1" ht="18" x14ac:dyDescent="0.25">
      <c r="A614" s="114"/>
    </row>
    <row r="615" spans="1:1" ht="18" x14ac:dyDescent="0.25">
      <c r="A615" s="114"/>
    </row>
    <row r="616" spans="1:1" ht="18" x14ac:dyDescent="0.25">
      <c r="A616" s="114"/>
    </row>
    <row r="617" spans="1:1" ht="18" x14ac:dyDescent="0.25">
      <c r="A617" s="114"/>
    </row>
    <row r="618" spans="1:1" ht="18" x14ac:dyDescent="0.25">
      <c r="A618" s="114"/>
    </row>
    <row r="619" spans="1:1" ht="18" x14ac:dyDescent="0.25">
      <c r="A619" s="114"/>
    </row>
    <row r="620" spans="1:1" ht="18" x14ac:dyDescent="0.25">
      <c r="A620" s="114"/>
    </row>
    <row r="621" spans="1:1" ht="18" x14ac:dyDescent="0.25">
      <c r="A621" s="114"/>
    </row>
    <row r="622" spans="1:1" ht="18" x14ac:dyDescent="0.25">
      <c r="A622" s="114"/>
    </row>
    <row r="623" spans="1:1" ht="18" x14ac:dyDescent="0.25">
      <c r="A623" s="114"/>
    </row>
    <row r="624" spans="1:1" ht="18" x14ac:dyDescent="0.25">
      <c r="A624" s="114"/>
    </row>
    <row r="625" spans="1:1" ht="18" x14ac:dyDescent="0.25">
      <c r="A625" s="114"/>
    </row>
    <row r="626" spans="1:1" ht="18" x14ac:dyDescent="0.25">
      <c r="A626" s="114"/>
    </row>
    <row r="627" spans="1:1" ht="18" x14ac:dyDescent="0.25">
      <c r="A627" s="114"/>
    </row>
    <row r="628" spans="1:1" ht="18" x14ac:dyDescent="0.25">
      <c r="A628" s="114"/>
    </row>
    <row r="629" spans="1:1" ht="18" x14ac:dyDescent="0.25">
      <c r="A629" s="114"/>
    </row>
    <row r="630" spans="1:1" ht="18" x14ac:dyDescent="0.25">
      <c r="A630" s="114"/>
    </row>
    <row r="631" spans="1:1" ht="18" x14ac:dyDescent="0.25">
      <c r="A631" s="114"/>
    </row>
    <row r="632" spans="1:1" ht="18" x14ac:dyDescent="0.25">
      <c r="A632" s="114"/>
    </row>
    <row r="633" spans="1:1" ht="18" x14ac:dyDescent="0.25">
      <c r="A633" s="114"/>
    </row>
    <row r="634" spans="1:1" ht="18" x14ac:dyDescent="0.25">
      <c r="A634" s="114"/>
    </row>
    <row r="635" spans="1:1" ht="18" x14ac:dyDescent="0.25">
      <c r="A635" s="114"/>
    </row>
    <row r="636" spans="1:1" ht="18" x14ac:dyDescent="0.25">
      <c r="A636" s="114"/>
    </row>
    <row r="637" spans="1:1" ht="18" x14ac:dyDescent="0.25">
      <c r="A637" s="114"/>
    </row>
    <row r="638" spans="1:1" ht="18" x14ac:dyDescent="0.25">
      <c r="A638" s="114"/>
    </row>
    <row r="639" spans="1:1" ht="18" x14ac:dyDescent="0.25">
      <c r="A639" s="114"/>
    </row>
    <row r="640" spans="1:1" ht="18" x14ac:dyDescent="0.25">
      <c r="A640" s="114"/>
    </row>
    <row r="641" spans="1:1" ht="18" x14ac:dyDescent="0.25">
      <c r="A641" s="114"/>
    </row>
    <row r="642" spans="1:1" ht="18" x14ac:dyDescent="0.25">
      <c r="A642" s="114"/>
    </row>
    <row r="643" spans="1:1" ht="18" x14ac:dyDescent="0.25">
      <c r="A643" s="114"/>
    </row>
    <row r="644" spans="1:1" ht="18" x14ac:dyDescent="0.25">
      <c r="A644" s="114"/>
    </row>
    <row r="645" spans="1:1" ht="18" x14ac:dyDescent="0.25">
      <c r="A645" s="114"/>
    </row>
    <row r="646" spans="1:1" ht="18" x14ac:dyDescent="0.25">
      <c r="A646" s="114"/>
    </row>
    <row r="647" spans="1:1" ht="18" x14ac:dyDescent="0.25">
      <c r="A647" s="114"/>
    </row>
    <row r="648" spans="1:1" ht="18" x14ac:dyDescent="0.25">
      <c r="A648" s="114"/>
    </row>
    <row r="649" spans="1:1" ht="18" x14ac:dyDescent="0.25">
      <c r="A649" s="114"/>
    </row>
    <row r="650" spans="1:1" ht="18" x14ac:dyDescent="0.25">
      <c r="A650" s="114"/>
    </row>
    <row r="651" spans="1:1" ht="18" x14ac:dyDescent="0.25">
      <c r="A651" s="114"/>
    </row>
    <row r="652" spans="1:1" ht="18" x14ac:dyDescent="0.25">
      <c r="A652" s="114"/>
    </row>
    <row r="653" spans="1:1" ht="18" x14ac:dyDescent="0.25">
      <c r="A653" s="114"/>
    </row>
    <row r="654" spans="1:1" ht="18" x14ac:dyDescent="0.25">
      <c r="A654" s="114"/>
    </row>
    <row r="655" spans="1:1" ht="18" x14ac:dyDescent="0.25">
      <c r="A655" s="114"/>
    </row>
    <row r="656" spans="1:1" ht="18" x14ac:dyDescent="0.25">
      <c r="A656" s="114"/>
    </row>
    <row r="657" spans="1:1" ht="18" x14ac:dyDescent="0.25">
      <c r="A657" s="114"/>
    </row>
    <row r="658" spans="1:1" ht="18" x14ac:dyDescent="0.25">
      <c r="A658" s="114"/>
    </row>
    <row r="659" spans="1:1" ht="18" x14ac:dyDescent="0.25">
      <c r="A659" s="114"/>
    </row>
    <row r="660" spans="1:1" ht="18" x14ac:dyDescent="0.25">
      <c r="A660" s="114"/>
    </row>
    <row r="661" spans="1:1" ht="18" x14ac:dyDescent="0.25">
      <c r="A661" s="114"/>
    </row>
    <row r="662" spans="1:1" ht="18" x14ac:dyDescent="0.25">
      <c r="A662" s="114"/>
    </row>
    <row r="663" spans="1:1" ht="18" x14ac:dyDescent="0.25">
      <c r="A663" s="114"/>
    </row>
    <row r="664" spans="1:1" ht="18" x14ac:dyDescent="0.25">
      <c r="A664" s="114"/>
    </row>
    <row r="665" spans="1:1" ht="18" x14ac:dyDescent="0.25">
      <c r="A665" s="114"/>
    </row>
    <row r="666" spans="1:1" ht="18" x14ac:dyDescent="0.25">
      <c r="A666" s="114"/>
    </row>
    <row r="667" spans="1:1" ht="18" x14ac:dyDescent="0.25">
      <c r="A667" s="114"/>
    </row>
    <row r="668" spans="1:1" ht="18" x14ac:dyDescent="0.25">
      <c r="A668" s="114"/>
    </row>
    <row r="669" spans="1:1" ht="18" x14ac:dyDescent="0.25">
      <c r="A669" s="114"/>
    </row>
    <row r="670" spans="1:1" ht="18" x14ac:dyDescent="0.25">
      <c r="A670" s="114"/>
    </row>
    <row r="671" spans="1:1" ht="18" x14ac:dyDescent="0.25">
      <c r="A671" s="114"/>
    </row>
    <row r="672" spans="1:1" ht="18" x14ac:dyDescent="0.25">
      <c r="A672" s="114"/>
    </row>
    <row r="673" spans="1:1" ht="18" x14ac:dyDescent="0.25">
      <c r="A673" s="114"/>
    </row>
    <row r="674" spans="1:1" ht="18" x14ac:dyDescent="0.25">
      <c r="A674" s="114"/>
    </row>
    <row r="675" spans="1:1" ht="18" x14ac:dyDescent="0.25">
      <c r="A675" s="114"/>
    </row>
    <row r="676" spans="1:1" ht="18" x14ac:dyDescent="0.25">
      <c r="A676" s="114"/>
    </row>
    <row r="677" spans="1:1" ht="18" x14ac:dyDescent="0.25">
      <c r="A677" s="114"/>
    </row>
    <row r="678" spans="1:1" ht="18" x14ac:dyDescent="0.25">
      <c r="A678" s="114"/>
    </row>
    <row r="679" spans="1:1" ht="18" x14ac:dyDescent="0.25">
      <c r="A679" s="114"/>
    </row>
    <row r="680" spans="1:1" ht="18" x14ac:dyDescent="0.25">
      <c r="A680" s="114"/>
    </row>
    <row r="681" spans="1:1" ht="18" x14ac:dyDescent="0.25">
      <c r="A681" s="114"/>
    </row>
    <row r="682" spans="1:1" ht="18" x14ac:dyDescent="0.25">
      <c r="A682" s="114"/>
    </row>
    <row r="683" spans="1:1" ht="18" x14ac:dyDescent="0.25">
      <c r="A683" s="114"/>
    </row>
    <row r="684" spans="1:1" ht="18" x14ac:dyDescent="0.25">
      <c r="A684" s="114"/>
    </row>
    <row r="685" spans="1:1" ht="18" x14ac:dyDescent="0.25">
      <c r="A685" s="114"/>
    </row>
    <row r="686" spans="1:1" ht="18" x14ac:dyDescent="0.25">
      <c r="A686" s="114"/>
    </row>
    <row r="687" spans="1:1" ht="18" x14ac:dyDescent="0.25">
      <c r="A687" s="114"/>
    </row>
    <row r="688" spans="1:1" ht="18" x14ac:dyDescent="0.25">
      <c r="A688" s="114"/>
    </row>
    <row r="689" spans="1:1" ht="18" x14ac:dyDescent="0.25">
      <c r="A689" s="114"/>
    </row>
    <row r="690" spans="1:1" ht="18" x14ac:dyDescent="0.25">
      <c r="A690" s="114"/>
    </row>
    <row r="691" spans="1:1" ht="18" x14ac:dyDescent="0.25">
      <c r="A691" s="114"/>
    </row>
    <row r="692" spans="1:1" ht="18" x14ac:dyDescent="0.25">
      <c r="A692" s="114"/>
    </row>
    <row r="693" spans="1:1" ht="18" x14ac:dyDescent="0.25">
      <c r="A693" s="114"/>
    </row>
    <row r="694" spans="1:1" ht="18" x14ac:dyDescent="0.25">
      <c r="A694" s="114"/>
    </row>
    <row r="695" spans="1:1" ht="18" x14ac:dyDescent="0.25">
      <c r="A695" s="114"/>
    </row>
    <row r="696" spans="1:1" ht="18" x14ac:dyDescent="0.25">
      <c r="A696" s="114"/>
    </row>
    <row r="697" spans="1:1" ht="18" x14ac:dyDescent="0.25">
      <c r="A697" s="114"/>
    </row>
    <row r="698" spans="1:1" ht="18" x14ac:dyDescent="0.25">
      <c r="A698" s="114"/>
    </row>
    <row r="699" spans="1:1" ht="18" x14ac:dyDescent="0.25">
      <c r="A699" s="114"/>
    </row>
    <row r="700" spans="1:1" ht="18" x14ac:dyDescent="0.25">
      <c r="A700" s="114"/>
    </row>
    <row r="701" spans="1:1" ht="18" x14ac:dyDescent="0.25">
      <c r="A701" s="114"/>
    </row>
    <row r="702" spans="1:1" ht="18" x14ac:dyDescent="0.25">
      <c r="A702" s="114"/>
    </row>
    <row r="703" spans="1:1" ht="18" x14ac:dyDescent="0.25">
      <c r="A703" s="114"/>
    </row>
    <row r="704" spans="1:1" ht="18" x14ac:dyDescent="0.25">
      <c r="A704" s="114"/>
    </row>
    <row r="705" spans="1:1" ht="18" x14ac:dyDescent="0.25">
      <c r="A705" s="114"/>
    </row>
    <row r="706" spans="1:1" ht="18" x14ac:dyDescent="0.25">
      <c r="A706" s="114"/>
    </row>
    <row r="707" spans="1:1" ht="18" x14ac:dyDescent="0.25">
      <c r="A707" s="114"/>
    </row>
    <row r="708" spans="1:1" ht="18" x14ac:dyDescent="0.25">
      <c r="A708" s="114"/>
    </row>
    <row r="709" spans="1:1" ht="18" x14ac:dyDescent="0.25">
      <c r="A709" s="114"/>
    </row>
    <row r="710" spans="1:1" ht="18" x14ac:dyDescent="0.25">
      <c r="A710" s="114"/>
    </row>
    <row r="711" spans="1:1" ht="18" x14ac:dyDescent="0.25">
      <c r="A711" s="114"/>
    </row>
    <row r="712" spans="1:1" ht="18" x14ac:dyDescent="0.25">
      <c r="A712" s="114"/>
    </row>
    <row r="713" spans="1:1" ht="18" x14ac:dyDescent="0.25">
      <c r="A713" s="114"/>
    </row>
    <row r="714" spans="1:1" ht="18" x14ac:dyDescent="0.25">
      <c r="A714" s="114"/>
    </row>
    <row r="715" spans="1:1" ht="18" x14ac:dyDescent="0.25">
      <c r="A715" s="114"/>
    </row>
    <row r="716" spans="1:1" ht="18" x14ac:dyDescent="0.25">
      <c r="A716" s="114"/>
    </row>
    <row r="717" spans="1:1" ht="18" x14ac:dyDescent="0.25">
      <c r="A717" s="114"/>
    </row>
    <row r="718" spans="1:1" ht="18" x14ac:dyDescent="0.25">
      <c r="A718" s="114"/>
    </row>
    <row r="719" spans="1:1" ht="18" x14ac:dyDescent="0.25">
      <c r="A719" s="114"/>
    </row>
    <row r="720" spans="1:1" ht="18" x14ac:dyDescent="0.25">
      <c r="A720" s="114"/>
    </row>
    <row r="721" spans="1:1" ht="18" x14ac:dyDescent="0.25">
      <c r="A721" s="114"/>
    </row>
    <row r="722" spans="1:1" ht="18" x14ac:dyDescent="0.25">
      <c r="A722" s="114"/>
    </row>
    <row r="723" spans="1:1" ht="18" x14ac:dyDescent="0.25">
      <c r="A723" s="114"/>
    </row>
    <row r="724" spans="1:1" ht="18" x14ac:dyDescent="0.25">
      <c r="A724" s="114"/>
    </row>
    <row r="725" spans="1:1" ht="18" x14ac:dyDescent="0.25">
      <c r="A725" s="114"/>
    </row>
    <row r="726" spans="1:1" ht="18" x14ac:dyDescent="0.25">
      <c r="A726" s="114"/>
    </row>
    <row r="727" spans="1:1" ht="18" x14ac:dyDescent="0.25">
      <c r="A727" s="114"/>
    </row>
    <row r="728" spans="1:1" ht="18" x14ac:dyDescent="0.25">
      <c r="A728" s="114"/>
    </row>
    <row r="729" spans="1:1" ht="18" x14ac:dyDescent="0.25">
      <c r="A729" s="114"/>
    </row>
    <row r="730" spans="1:1" ht="18" x14ac:dyDescent="0.25">
      <c r="A730" s="114"/>
    </row>
    <row r="731" spans="1:1" ht="18" x14ac:dyDescent="0.25">
      <c r="A731" s="114"/>
    </row>
    <row r="732" spans="1:1" ht="18" x14ac:dyDescent="0.25">
      <c r="A732" s="114"/>
    </row>
    <row r="733" spans="1:1" ht="18" x14ac:dyDescent="0.25">
      <c r="A733" s="114"/>
    </row>
    <row r="734" spans="1:1" ht="18" x14ac:dyDescent="0.25">
      <c r="A734" s="114"/>
    </row>
    <row r="735" spans="1:1" ht="18" x14ac:dyDescent="0.25">
      <c r="A735" s="114"/>
    </row>
    <row r="736" spans="1:1" ht="18" x14ac:dyDescent="0.25">
      <c r="A736" s="114"/>
    </row>
    <row r="737" spans="1:1" ht="18" x14ac:dyDescent="0.25">
      <c r="A737" s="114"/>
    </row>
    <row r="738" spans="1:1" ht="18" x14ac:dyDescent="0.25">
      <c r="A738" s="114"/>
    </row>
    <row r="739" spans="1:1" ht="18" x14ac:dyDescent="0.25">
      <c r="A739" s="114"/>
    </row>
    <row r="740" spans="1:1" ht="18" x14ac:dyDescent="0.25">
      <c r="A740" s="114"/>
    </row>
    <row r="741" spans="1:1" ht="18" x14ac:dyDescent="0.25">
      <c r="A741" s="114"/>
    </row>
    <row r="742" spans="1:1" ht="18" x14ac:dyDescent="0.25">
      <c r="A742" s="114"/>
    </row>
    <row r="743" spans="1:1" ht="18" x14ac:dyDescent="0.25">
      <c r="A743" s="114"/>
    </row>
    <row r="744" spans="1:1" ht="18" x14ac:dyDescent="0.25">
      <c r="A744" s="114"/>
    </row>
    <row r="745" spans="1:1" ht="18" x14ac:dyDescent="0.25">
      <c r="A745" s="114"/>
    </row>
    <row r="746" spans="1:1" ht="18" x14ac:dyDescent="0.25">
      <c r="A746" s="114"/>
    </row>
    <row r="747" spans="1:1" ht="18" x14ac:dyDescent="0.25">
      <c r="A747" s="114"/>
    </row>
    <row r="748" spans="1:1" ht="18" x14ac:dyDescent="0.25">
      <c r="A748" s="114"/>
    </row>
    <row r="749" spans="1:1" ht="18" x14ac:dyDescent="0.25">
      <c r="A749" s="114"/>
    </row>
    <row r="750" spans="1:1" ht="18" x14ac:dyDescent="0.25">
      <c r="A750" s="114"/>
    </row>
    <row r="751" spans="1:1" ht="18" x14ac:dyDescent="0.25">
      <c r="A751" s="114"/>
    </row>
    <row r="752" spans="1:1" ht="18" x14ac:dyDescent="0.25">
      <c r="A752" s="114"/>
    </row>
    <row r="753" spans="1:1" ht="18" x14ac:dyDescent="0.25">
      <c r="A753" s="114"/>
    </row>
    <row r="754" spans="1:1" ht="18" x14ac:dyDescent="0.25">
      <c r="A754" s="114"/>
    </row>
    <row r="755" spans="1:1" ht="18" x14ac:dyDescent="0.25">
      <c r="A755" s="114"/>
    </row>
    <row r="756" spans="1:1" ht="18" x14ac:dyDescent="0.25">
      <c r="A756" s="114"/>
    </row>
    <row r="757" spans="1:1" ht="18" x14ac:dyDescent="0.25">
      <c r="A757" s="114"/>
    </row>
    <row r="758" spans="1:1" ht="18" x14ac:dyDescent="0.25">
      <c r="A758" s="114"/>
    </row>
    <row r="759" spans="1:1" ht="18" x14ac:dyDescent="0.25">
      <c r="A759" s="114"/>
    </row>
    <row r="760" spans="1:1" ht="18" x14ac:dyDescent="0.25">
      <c r="A760" s="114"/>
    </row>
    <row r="761" spans="1:1" ht="18" x14ac:dyDescent="0.25">
      <c r="A761" s="114"/>
    </row>
    <row r="762" spans="1:1" ht="18" x14ac:dyDescent="0.25">
      <c r="A762" s="114"/>
    </row>
    <row r="763" spans="1:1" ht="18" x14ac:dyDescent="0.25">
      <c r="A763" s="114"/>
    </row>
    <row r="764" spans="1:1" ht="18" x14ac:dyDescent="0.25">
      <c r="A764" s="114"/>
    </row>
    <row r="765" spans="1:1" ht="18" x14ac:dyDescent="0.25">
      <c r="A765" s="114"/>
    </row>
    <row r="766" spans="1:1" ht="18" x14ac:dyDescent="0.25">
      <c r="A766" s="114"/>
    </row>
    <row r="767" spans="1:1" ht="18" x14ac:dyDescent="0.25">
      <c r="A767" s="114"/>
    </row>
    <row r="768" spans="1:1" ht="18" x14ac:dyDescent="0.25">
      <c r="A768" s="114"/>
    </row>
    <row r="769" spans="1:1" ht="18" x14ac:dyDescent="0.25">
      <c r="A769" s="114"/>
    </row>
    <row r="770" spans="1:1" ht="18" x14ac:dyDescent="0.25">
      <c r="A770" s="114"/>
    </row>
    <row r="771" spans="1:1" ht="18" x14ac:dyDescent="0.25">
      <c r="A771" s="114"/>
    </row>
    <row r="772" spans="1:1" ht="18" x14ac:dyDescent="0.25">
      <c r="A772" s="114"/>
    </row>
    <row r="773" spans="1:1" ht="18" x14ac:dyDescent="0.25">
      <c r="A773" s="114"/>
    </row>
    <row r="774" spans="1:1" ht="18" x14ac:dyDescent="0.25">
      <c r="A774" s="114"/>
    </row>
    <row r="775" spans="1:1" ht="18" x14ac:dyDescent="0.25">
      <c r="A775" s="114"/>
    </row>
    <row r="776" spans="1:1" ht="18" x14ac:dyDescent="0.25">
      <c r="A776" s="114"/>
    </row>
    <row r="777" spans="1:1" ht="18" x14ac:dyDescent="0.25">
      <c r="A777" s="114"/>
    </row>
    <row r="778" spans="1:1" ht="18" x14ac:dyDescent="0.25">
      <c r="A778" s="114"/>
    </row>
    <row r="779" spans="1:1" ht="18" x14ac:dyDescent="0.25">
      <c r="A779" s="114"/>
    </row>
    <row r="780" spans="1:1" ht="18" x14ac:dyDescent="0.25">
      <c r="A780" s="114"/>
    </row>
    <row r="781" spans="1:1" ht="18" x14ac:dyDescent="0.25">
      <c r="A781" s="114"/>
    </row>
    <row r="782" spans="1:1" ht="18" x14ac:dyDescent="0.25">
      <c r="A782" s="114"/>
    </row>
    <row r="783" spans="1:1" ht="18" x14ac:dyDescent="0.25">
      <c r="A783" s="114"/>
    </row>
    <row r="784" spans="1:1" ht="18" x14ac:dyDescent="0.25">
      <c r="A784" s="114"/>
    </row>
    <row r="785" spans="1:1" ht="18" x14ac:dyDescent="0.25">
      <c r="A785" s="114"/>
    </row>
    <row r="786" spans="1:1" ht="18" x14ac:dyDescent="0.25">
      <c r="A786" s="114"/>
    </row>
    <row r="787" spans="1:1" ht="18" x14ac:dyDescent="0.25">
      <c r="A787" s="114"/>
    </row>
    <row r="788" spans="1:1" ht="18" x14ac:dyDescent="0.25">
      <c r="A788" s="114"/>
    </row>
    <row r="789" spans="1:1" ht="18" x14ac:dyDescent="0.25">
      <c r="A789" s="114"/>
    </row>
    <row r="790" spans="1:1" ht="18" x14ac:dyDescent="0.25">
      <c r="A790" s="114"/>
    </row>
    <row r="791" spans="1:1" ht="18" x14ac:dyDescent="0.25">
      <c r="A791" s="114"/>
    </row>
    <row r="792" spans="1:1" ht="18" x14ac:dyDescent="0.25">
      <c r="A792" s="114"/>
    </row>
    <row r="793" spans="1:1" ht="18" x14ac:dyDescent="0.25">
      <c r="A793" s="114"/>
    </row>
    <row r="794" spans="1:1" ht="18" x14ac:dyDescent="0.25">
      <c r="A794" s="114"/>
    </row>
    <row r="795" spans="1:1" ht="18" x14ac:dyDescent="0.25">
      <c r="A795" s="114"/>
    </row>
    <row r="796" spans="1:1" ht="18" x14ac:dyDescent="0.25">
      <c r="A796" s="114"/>
    </row>
    <row r="797" spans="1:1" ht="18" x14ac:dyDescent="0.25">
      <c r="A797" s="114"/>
    </row>
    <row r="798" spans="1:1" ht="18" x14ac:dyDescent="0.25">
      <c r="A798" s="114"/>
    </row>
    <row r="799" spans="1:1" ht="18" x14ac:dyDescent="0.25">
      <c r="A799" s="114"/>
    </row>
    <row r="800" spans="1:1" ht="18" x14ac:dyDescent="0.25">
      <c r="A800" s="114"/>
    </row>
    <row r="801" spans="1:1" ht="18" x14ac:dyDescent="0.25">
      <c r="A801" s="114"/>
    </row>
    <row r="802" spans="1:1" ht="18" x14ac:dyDescent="0.25">
      <c r="A802" s="114"/>
    </row>
    <row r="803" spans="1:1" ht="18" x14ac:dyDescent="0.25">
      <c r="A803" s="114"/>
    </row>
    <row r="804" spans="1:1" ht="18" x14ac:dyDescent="0.25">
      <c r="A804" s="114"/>
    </row>
    <row r="805" spans="1:1" ht="18" x14ac:dyDescent="0.25">
      <c r="A805" s="114"/>
    </row>
    <row r="806" spans="1:1" ht="18" x14ac:dyDescent="0.25">
      <c r="A806" s="114"/>
    </row>
    <row r="807" spans="1:1" ht="18" x14ac:dyDescent="0.25">
      <c r="A807" s="114"/>
    </row>
    <row r="808" spans="1:1" ht="18" x14ac:dyDescent="0.25">
      <c r="A808" s="114"/>
    </row>
    <row r="809" spans="1:1" ht="18" x14ac:dyDescent="0.25">
      <c r="A809" s="114"/>
    </row>
    <row r="810" spans="1:1" ht="18" x14ac:dyDescent="0.25">
      <c r="A810" s="114"/>
    </row>
    <row r="811" spans="1:1" ht="18" x14ac:dyDescent="0.25">
      <c r="A811" s="114"/>
    </row>
    <row r="812" spans="1:1" ht="18" x14ac:dyDescent="0.25">
      <c r="A812" s="114"/>
    </row>
    <row r="813" spans="1:1" ht="18" x14ac:dyDescent="0.25">
      <c r="A813" s="114"/>
    </row>
    <row r="814" spans="1:1" ht="18" x14ac:dyDescent="0.25">
      <c r="A814" s="114"/>
    </row>
    <row r="815" spans="1:1" ht="18" x14ac:dyDescent="0.25">
      <c r="A815" s="114"/>
    </row>
    <row r="816" spans="1:1" ht="18" x14ac:dyDescent="0.25">
      <c r="A816" s="114"/>
    </row>
    <row r="817" spans="1:1" ht="18" x14ac:dyDescent="0.25">
      <c r="A817" s="114"/>
    </row>
    <row r="818" spans="1:1" ht="18" x14ac:dyDescent="0.25">
      <c r="A818" s="114"/>
    </row>
    <row r="819" spans="1:1" ht="18" x14ac:dyDescent="0.25">
      <c r="A819" s="114"/>
    </row>
    <row r="820" spans="1:1" ht="18" x14ac:dyDescent="0.25">
      <c r="A820" s="114"/>
    </row>
    <row r="821" spans="1:1" ht="18" x14ac:dyDescent="0.25">
      <c r="A821" s="114"/>
    </row>
    <row r="822" spans="1:1" ht="18" x14ac:dyDescent="0.25">
      <c r="A822" s="114"/>
    </row>
    <row r="823" spans="1:1" ht="18" x14ac:dyDescent="0.25">
      <c r="A823" s="114"/>
    </row>
    <row r="824" spans="1:1" ht="18" x14ac:dyDescent="0.25">
      <c r="A824" s="114"/>
    </row>
    <row r="825" spans="1:1" ht="18" x14ac:dyDescent="0.25">
      <c r="A825" s="114"/>
    </row>
    <row r="826" spans="1:1" ht="18" x14ac:dyDescent="0.25">
      <c r="A826" s="114"/>
    </row>
    <row r="827" spans="1:1" ht="18" x14ac:dyDescent="0.25">
      <c r="A827" s="114"/>
    </row>
    <row r="828" spans="1:1" ht="18" x14ac:dyDescent="0.25">
      <c r="A828" s="114"/>
    </row>
    <row r="829" spans="1:1" ht="18" x14ac:dyDescent="0.25">
      <c r="A829" s="114"/>
    </row>
    <row r="830" spans="1:1" ht="18" x14ac:dyDescent="0.25">
      <c r="A830" s="114"/>
    </row>
    <row r="831" spans="1:1" ht="18" x14ac:dyDescent="0.25">
      <c r="A831" s="114"/>
    </row>
    <row r="832" spans="1:1" ht="18" x14ac:dyDescent="0.25">
      <c r="A832" s="114"/>
    </row>
    <row r="833" spans="1:1" ht="18" x14ac:dyDescent="0.25">
      <c r="A833" s="114"/>
    </row>
    <row r="834" spans="1:1" ht="18" x14ac:dyDescent="0.25">
      <c r="A834" s="114"/>
    </row>
    <row r="835" spans="1:1" ht="18" x14ac:dyDescent="0.25">
      <c r="A835" s="114"/>
    </row>
    <row r="836" spans="1:1" ht="18" x14ac:dyDescent="0.25">
      <c r="A836" s="114"/>
    </row>
    <row r="837" spans="1:1" ht="18" x14ac:dyDescent="0.25">
      <c r="A837" s="114"/>
    </row>
    <row r="838" spans="1:1" ht="18" x14ac:dyDescent="0.25">
      <c r="A838" s="114"/>
    </row>
    <row r="839" spans="1:1" ht="18" x14ac:dyDescent="0.25">
      <c r="A839" s="114"/>
    </row>
    <row r="840" spans="1:1" ht="18" x14ac:dyDescent="0.25">
      <c r="A840" s="114"/>
    </row>
    <row r="841" spans="1:1" ht="18" x14ac:dyDescent="0.25">
      <c r="A841" s="114"/>
    </row>
    <row r="842" spans="1:1" ht="18" x14ac:dyDescent="0.25">
      <c r="A842" s="114"/>
    </row>
    <row r="843" spans="1:1" ht="18" x14ac:dyDescent="0.25">
      <c r="A843" s="114"/>
    </row>
    <row r="844" spans="1:1" ht="18" x14ac:dyDescent="0.25">
      <c r="A844" s="114"/>
    </row>
    <row r="845" spans="1:1" ht="18" x14ac:dyDescent="0.25">
      <c r="A845" s="114"/>
    </row>
    <row r="846" spans="1:1" ht="18" x14ac:dyDescent="0.25">
      <c r="A846" s="114"/>
    </row>
    <row r="847" spans="1:1" ht="18" x14ac:dyDescent="0.25">
      <c r="A847" s="114"/>
    </row>
    <row r="848" spans="1:1" ht="18" x14ac:dyDescent="0.25">
      <c r="A848" s="114"/>
    </row>
    <row r="849" spans="1:1" ht="18" x14ac:dyDescent="0.25">
      <c r="A849" s="114"/>
    </row>
    <row r="850" spans="1:1" ht="18" x14ac:dyDescent="0.25">
      <c r="A850" s="114"/>
    </row>
    <row r="851" spans="1:1" ht="18" x14ac:dyDescent="0.25">
      <c r="A851" s="114"/>
    </row>
    <row r="852" spans="1:1" ht="18" x14ac:dyDescent="0.25">
      <c r="A852" s="114"/>
    </row>
    <row r="853" spans="1:1" ht="18" x14ac:dyDescent="0.25">
      <c r="A853" s="114"/>
    </row>
    <row r="854" spans="1:1" ht="18" x14ac:dyDescent="0.25">
      <c r="A854" s="114"/>
    </row>
    <row r="855" spans="1:1" ht="18" x14ac:dyDescent="0.25">
      <c r="A855" s="114"/>
    </row>
    <row r="856" spans="1:1" ht="18" x14ac:dyDescent="0.25">
      <c r="A856" s="114"/>
    </row>
    <row r="857" spans="1:1" ht="18" x14ac:dyDescent="0.25">
      <c r="A857" s="114"/>
    </row>
    <row r="858" spans="1:1" ht="18" x14ac:dyDescent="0.25">
      <c r="A858" s="114"/>
    </row>
    <row r="859" spans="1:1" ht="18" x14ac:dyDescent="0.25">
      <c r="A859" s="114"/>
    </row>
    <row r="860" spans="1:1" ht="18" x14ac:dyDescent="0.25">
      <c r="A860" s="114"/>
    </row>
    <row r="861" spans="1:1" ht="18" x14ac:dyDescent="0.25">
      <c r="A861" s="114"/>
    </row>
    <row r="862" spans="1:1" ht="18" x14ac:dyDescent="0.25">
      <c r="A862" s="114"/>
    </row>
    <row r="863" spans="1:1" ht="18" x14ac:dyDescent="0.25">
      <c r="A863" s="114"/>
    </row>
    <row r="864" spans="1:1" ht="18" x14ac:dyDescent="0.25">
      <c r="A864" s="114"/>
    </row>
    <row r="865" spans="1:1" ht="18" x14ac:dyDescent="0.25">
      <c r="A865" s="114"/>
    </row>
    <row r="866" spans="1:1" ht="18" x14ac:dyDescent="0.25">
      <c r="A866" s="114"/>
    </row>
    <row r="867" spans="1:1" ht="18" x14ac:dyDescent="0.25">
      <c r="A867" s="114"/>
    </row>
    <row r="868" spans="1:1" ht="18" x14ac:dyDescent="0.25">
      <c r="A868" s="114"/>
    </row>
    <row r="869" spans="1:1" ht="18" x14ac:dyDescent="0.25">
      <c r="A869" s="114"/>
    </row>
    <row r="870" spans="1:1" ht="18" x14ac:dyDescent="0.25">
      <c r="A870" s="114"/>
    </row>
    <row r="871" spans="1:1" ht="18" x14ac:dyDescent="0.25">
      <c r="A871" s="114"/>
    </row>
    <row r="872" spans="1:1" ht="18" x14ac:dyDescent="0.25">
      <c r="A872" s="114"/>
    </row>
    <row r="873" spans="1:1" ht="18" x14ac:dyDescent="0.25">
      <c r="A873" s="114"/>
    </row>
    <row r="874" spans="1:1" ht="18" x14ac:dyDescent="0.25">
      <c r="A874" s="114"/>
    </row>
    <row r="875" spans="1:1" ht="18" x14ac:dyDescent="0.25">
      <c r="A875" s="114"/>
    </row>
    <row r="876" spans="1:1" ht="18" x14ac:dyDescent="0.25">
      <c r="A876" s="114"/>
    </row>
    <row r="877" spans="1:1" ht="18" x14ac:dyDescent="0.25">
      <c r="A877" s="114"/>
    </row>
    <row r="878" spans="1:1" ht="18" x14ac:dyDescent="0.25">
      <c r="A878" s="114"/>
    </row>
    <row r="879" spans="1:1" ht="18" x14ac:dyDescent="0.25">
      <c r="A879" s="114"/>
    </row>
    <row r="880" spans="1:1" ht="18" x14ac:dyDescent="0.25">
      <c r="A880" s="114"/>
    </row>
    <row r="881" spans="1:1" ht="18" x14ac:dyDescent="0.25">
      <c r="A881" s="114"/>
    </row>
    <row r="882" spans="1:1" ht="18" x14ac:dyDescent="0.25">
      <c r="A882" s="114"/>
    </row>
    <row r="883" spans="1:1" ht="18" x14ac:dyDescent="0.25">
      <c r="A883" s="114"/>
    </row>
    <row r="884" spans="1:1" ht="18" x14ac:dyDescent="0.25">
      <c r="A884" s="114"/>
    </row>
    <row r="885" spans="1:1" ht="18" x14ac:dyDescent="0.25">
      <c r="A885" s="114"/>
    </row>
    <row r="886" spans="1:1" ht="18" x14ac:dyDescent="0.25">
      <c r="A886" s="114"/>
    </row>
    <row r="887" spans="1:1" ht="18" x14ac:dyDescent="0.25">
      <c r="A887" s="114"/>
    </row>
    <row r="888" spans="1:1" ht="18" x14ac:dyDescent="0.25">
      <c r="A888" s="114"/>
    </row>
    <row r="889" spans="1:1" ht="18" x14ac:dyDescent="0.25">
      <c r="A889" s="114"/>
    </row>
    <row r="890" spans="1:1" ht="18" x14ac:dyDescent="0.25">
      <c r="A890" s="114"/>
    </row>
    <row r="891" spans="1:1" ht="18" x14ac:dyDescent="0.25">
      <c r="A891" s="114"/>
    </row>
    <row r="892" spans="1:1" ht="18" x14ac:dyDescent="0.25">
      <c r="A892" s="114"/>
    </row>
    <row r="893" spans="1:1" ht="18" x14ac:dyDescent="0.25">
      <c r="A893" s="114"/>
    </row>
    <row r="894" spans="1:1" ht="18" x14ac:dyDescent="0.25">
      <c r="A894" s="114"/>
    </row>
    <row r="895" spans="1:1" ht="18" x14ac:dyDescent="0.25">
      <c r="A895" s="114"/>
    </row>
    <row r="896" spans="1:1" ht="18" x14ac:dyDescent="0.25">
      <c r="A896" s="114"/>
    </row>
    <row r="897" spans="1:1" ht="18" x14ac:dyDescent="0.25">
      <c r="A897" s="114"/>
    </row>
    <row r="898" spans="1:1" ht="18" x14ac:dyDescent="0.25">
      <c r="A898" s="114"/>
    </row>
    <row r="899" spans="1:1" ht="18" x14ac:dyDescent="0.25">
      <c r="A899" s="114"/>
    </row>
    <row r="900" spans="1:1" ht="18" x14ac:dyDescent="0.25">
      <c r="A900" s="114"/>
    </row>
    <row r="901" spans="1:1" ht="18" x14ac:dyDescent="0.25">
      <c r="A901" s="114"/>
    </row>
    <row r="902" spans="1:1" ht="18" x14ac:dyDescent="0.25">
      <c r="A902" s="114"/>
    </row>
    <row r="903" spans="1:1" ht="18" x14ac:dyDescent="0.25">
      <c r="A903" s="114"/>
    </row>
    <row r="904" spans="1:1" ht="18" x14ac:dyDescent="0.25">
      <c r="A904" s="114"/>
    </row>
    <row r="905" spans="1:1" ht="18" x14ac:dyDescent="0.25">
      <c r="A905" s="114"/>
    </row>
    <row r="906" spans="1:1" ht="18" x14ac:dyDescent="0.25">
      <c r="A906" s="114"/>
    </row>
    <row r="907" spans="1:1" ht="18" x14ac:dyDescent="0.25">
      <c r="A907" s="114"/>
    </row>
    <row r="908" spans="1:1" ht="18" x14ac:dyDescent="0.25">
      <c r="A908" s="114"/>
    </row>
    <row r="909" spans="1:1" ht="18" x14ac:dyDescent="0.25">
      <c r="A909" s="114"/>
    </row>
    <row r="910" spans="1:1" ht="18" x14ac:dyDescent="0.25">
      <c r="A910" s="114"/>
    </row>
    <row r="911" spans="1:1" ht="18" x14ac:dyDescent="0.25">
      <c r="A911" s="114"/>
    </row>
    <row r="912" spans="1:1" ht="18" x14ac:dyDescent="0.25">
      <c r="A912" s="114"/>
    </row>
    <row r="913" spans="1:1" ht="18" x14ac:dyDescent="0.25">
      <c r="A913" s="114"/>
    </row>
    <row r="914" spans="1:1" ht="18" x14ac:dyDescent="0.25">
      <c r="A914" s="114"/>
    </row>
    <row r="915" spans="1:1" ht="18" x14ac:dyDescent="0.25">
      <c r="A915" s="114"/>
    </row>
    <row r="916" spans="1:1" ht="18" x14ac:dyDescent="0.25">
      <c r="A916" s="114"/>
    </row>
    <row r="917" spans="1:1" ht="18" x14ac:dyDescent="0.25">
      <c r="A917" s="114"/>
    </row>
    <row r="918" spans="1:1" ht="18" x14ac:dyDescent="0.25">
      <c r="A918" s="114"/>
    </row>
    <row r="919" spans="1:1" ht="18" x14ac:dyDescent="0.25">
      <c r="A919" s="114"/>
    </row>
    <row r="920" spans="1:1" ht="18" x14ac:dyDescent="0.25">
      <c r="A920" s="114"/>
    </row>
    <row r="921" spans="1:1" ht="18" x14ac:dyDescent="0.25">
      <c r="A921" s="114"/>
    </row>
    <row r="922" spans="1:1" ht="18" x14ac:dyDescent="0.25">
      <c r="A922" s="114"/>
    </row>
    <row r="923" spans="1:1" ht="18" x14ac:dyDescent="0.25">
      <c r="A923" s="114"/>
    </row>
    <row r="924" spans="1:1" ht="18" x14ac:dyDescent="0.25">
      <c r="A924" s="114"/>
    </row>
    <row r="925" spans="1:1" ht="18" x14ac:dyDescent="0.25">
      <c r="A925" s="114"/>
    </row>
    <row r="926" spans="1:1" ht="18" x14ac:dyDescent="0.25">
      <c r="A926" s="114"/>
    </row>
    <row r="927" spans="1:1" ht="18" x14ac:dyDescent="0.25">
      <c r="A927" s="114"/>
    </row>
    <row r="928" spans="1:1" ht="18" x14ac:dyDescent="0.25">
      <c r="A928" s="114"/>
    </row>
    <row r="929" spans="1:1" ht="18" x14ac:dyDescent="0.25">
      <c r="A929" s="114"/>
    </row>
    <row r="930" spans="1:1" ht="18" x14ac:dyDescent="0.25">
      <c r="A930" s="114"/>
    </row>
    <row r="931" spans="1:1" ht="18" x14ac:dyDescent="0.25">
      <c r="A931" s="114"/>
    </row>
    <row r="932" spans="1:1" ht="18" x14ac:dyDescent="0.25">
      <c r="A932" s="114"/>
    </row>
    <row r="933" spans="1:1" ht="18" x14ac:dyDescent="0.25">
      <c r="A933" s="114"/>
    </row>
    <row r="934" spans="1:1" ht="18" x14ac:dyDescent="0.25">
      <c r="A934" s="114"/>
    </row>
    <row r="935" spans="1:1" ht="18" x14ac:dyDescent="0.25">
      <c r="A935" s="114"/>
    </row>
    <row r="936" spans="1:1" ht="18" x14ac:dyDescent="0.25">
      <c r="A936" s="114"/>
    </row>
    <row r="937" spans="1:1" ht="18" x14ac:dyDescent="0.25">
      <c r="A937" s="114"/>
    </row>
    <row r="938" spans="1:1" ht="18" x14ac:dyDescent="0.25">
      <c r="A938" s="114"/>
    </row>
    <row r="939" spans="1:1" ht="18" x14ac:dyDescent="0.25">
      <c r="A939" s="114"/>
    </row>
    <row r="940" spans="1:1" ht="18" x14ac:dyDescent="0.25">
      <c r="A940" s="114"/>
    </row>
    <row r="941" spans="1:1" ht="18" x14ac:dyDescent="0.25">
      <c r="A941" s="114"/>
    </row>
    <row r="942" spans="1:1" ht="18" x14ac:dyDescent="0.25">
      <c r="A942" s="114"/>
    </row>
    <row r="943" spans="1:1" ht="18" x14ac:dyDescent="0.25">
      <c r="A943" s="114"/>
    </row>
    <row r="944" spans="1:1" ht="18" x14ac:dyDescent="0.25">
      <c r="A944" s="114"/>
    </row>
    <row r="945" spans="1:1" ht="18" x14ac:dyDescent="0.25">
      <c r="A945" s="114"/>
    </row>
    <row r="946" spans="1:1" ht="18" x14ac:dyDescent="0.25">
      <c r="A946" s="114"/>
    </row>
    <row r="947" spans="1:1" ht="18" x14ac:dyDescent="0.25">
      <c r="A947" s="114"/>
    </row>
    <row r="948" spans="1:1" ht="18" x14ac:dyDescent="0.25">
      <c r="A948" s="114"/>
    </row>
    <row r="949" spans="1:1" ht="18" x14ac:dyDescent="0.25">
      <c r="A949" s="114"/>
    </row>
    <row r="950" spans="1:1" ht="18" x14ac:dyDescent="0.25">
      <c r="A950" s="114"/>
    </row>
    <row r="951" spans="1:1" ht="18" x14ac:dyDescent="0.25">
      <c r="A951" s="114"/>
    </row>
    <row r="952" spans="1:1" ht="18" x14ac:dyDescent="0.25">
      <c r="A952" s="114"/>
    </row>
    <row r="953" spans="1:1" ht="18" x14ac:dyDescent="0.25">
      <c r="A953" s="114"/>
    </row>
    <row r="954" spans="1:1" ht="18" x14ac:dyDescent="0.25">
      <c r="A954" s="114"/>
    </row>
    <row r="955" spans="1:1" ht="18" x14ac:dyDescent="0.25">
      <c r="A955" s="114"/>
    </row>
    <row r="956" spans="1:1" ht="18" x14ac:dyDescent="0.25">
      <c r="A956" s="114"/>
    </row>
    <row r="957" spans="1:1" ht="18" x14ac:dyDescent="0.25">
      <c r="A957" s="114"/>
    </row>
    <row r="958" spans="1:1" ht="18" x14ac:dyDescent="0.25">
      <c r="A958" s="114"/>
    </row>
    <row r="959" spans="1:1" ht="18" x14ac:dyDescent="0.25">
      <c r="A959" s="114"/>
    </row>
    <row r="960" spans="1:1" ht="18" x14ac:dyDescent="0.25">
      <c r="A960" s="114"/>
    </row>
    <row r="961" spans="1:1" ht="18" x14ac:dyDescent="0.25">
      <c r="A961" s="114"/>
    </row>
    <row r="962" spans="1:1" ht="18" x14ac:dyDescent="0.25">
      <c r="A962" s="114"/>
    </row>
    <row r="963" spans="1:1" ht="18" x14ac:dyDescent="0.25">
      <c r="A963" s="114"/>
    </row>
    <row r="964" spans="1:1" ht="18" x14ac:dyDescent="0.25">
      <c r="A964" s="114"/>
    </row>
    <row r="965" spans="1:1" ht="18" x14ac:dyDescent="0.25">
      <c r="A965" s="114"/>
    </row>
    <row r="966" spans="1:1" ht="18" x14ac:dyDescent="0.25">
      <c r="A966" s="114"/>
    </row>
    <row r="967" spans="1:1" ht="18" x14ac:dyDescent="0.25">
      <c r="A967" s="114"/>
    </row>
    <row r="968" spans="1:1" ht="18" x14ac:dyDescent="0.25">
      <c r="A968" s="114"/>
    </row>
    <row r="969" spans="1:1" ht="18" x14ac:dyDescent="0.25">
      <c r="A969" s="114"/>
    </row>
    <row r="970" spans="1:1" ht="18" x14ac:dyDescent="0.25">
      <c r="A970" s="114"/>
    </row>
    <row r="971" spans="1:1" ht="18" x14ac:dyDescent="0.25">
      <c r="A971" s="114"/>
    </row>
    <row r="972" spans="1:1" ht="18" x14ac:dyDescent="0.25">
      <c r="A972" s="114"/>
    </row>
    <row r="973" spans="1:1" ht="18" x14ac:dyDescent="0.25">
      <c r="A973" s="114"/>
    </row>
    <row r="974" spans="1:1" ht="18" x14ac:dyDescent="0.25">
      <c r="A974" s="114"/>
    </row>
    <row r="975" spans="1:1" ht="18" x14ac:dyDescent="0.25">
      <c r="A975" s="114"/>
    </row>
    <row r="976" spans="1:1" ht="18" x14ac:dyDescent="0.25">
      <c r="A976" s="114"/>
    </row>
    <row r="977" spans="1:1" ht="18" x14ac:dyDescent="0.25">
      <c r="A977" s="114"/>
    </row>
    <row r="978" spans="1:1" ht="18" x14ac:dyDescent="0.25">
      <c r="A978" s="114"/>
    </row>
    <row r="979" spans="1:1" ht="18" x14ac:dyDescent="0.25">
      <c r="A979" s="114"/>
    </row>
    <row r="980" spans="1:1" ht="18" x14ac:dyDescent="0.25">
      <c r="A980" s="114"/>
    </row>
    <row r="981" spans="1:1" ht="18" x14ac:dyDescent="0.25">
      <c r="A981" s="114"/>
    </row>
    <row r="982" spans="1:1" ht="18" x14ac:dyDescent="0.25">
      <c r="A982" s="114"/>
    </row>
    <row r="983" spans="1:1" ht="18" x14ac:dyDescent="0.25">
      <c r="A983" s="114"/>
    </row>
    <row r="984" spans="1:1" ht="18" x14ac:dyDescent="0.25">
      <c r="A984" s="114"/>
    </row>
    <row r="985" spans="1:1" ht="18" x14ac:dyDescent="0.25">
      <c r="A985" s="114"/>
    </row>
    <row r="986" spans="1:1" ht="18" x14ac:dyDescent="0.25">
      <c r="A986" s="114"/>
    </row>
    <row r="987" spans="1:1" ht="18" x14ac:dyDescent="0.25">
      <c r="A987" s="114"/>
    </row>
    <row r="988" spans="1:1" ht="18" x14ac:dyDescent="0.25">
      <c r="A988" s="114"/>
    </row>
    <row r="989" spans="1:1" ht="18" x14ac:dyDescent="0.25">
      <c r="A989" s="114"/>
    </row>
    <row r="990" spans="1:1" ht="18" x14ac:dyDescent="0.25">
      <c r="A990" s="114"/>
    </row>
    <row r="991" spans="1:1" ht="18" x14ac:dyDescent="0.25">
      <c r="A991" s="114"/>
    </row>
    <row r="992" spans="1:1" ht="18" x14ac:dyDescent="0.25">
      <c r="A992" s="114"/>
    </row>
    <row r="993" spans="1:1" ht="18" x14ac:dyDescent="0.25">
      <c r="A993" s="114"/>
    </row>
    <row r="994" spans="1:1" ht="18" x14ac:dyDescent="0.25">
      <c r="A994" s="114"/>
    </row>
    <row r="995" spans="1:1" ht="18" x14ac:dyDescent="0.25">
      <c r="A995" s="114"/>
    </row>
    <row r="996" spans="1:1" ht="18" x14ac:dyDescent="0.25">
      <c r="A996" s="114"/>
    </row>
    <row r="997" spans="1:1" ht="18" x14ac:dyDescent="0.25">
      <c r="A997" s="114"/>
    </row>
    <row r="998" spans="1:1" ht="18" x14ac:dyDescent="0.25">
      <c r="A998" s="114"/>
    </row>
    <row r="999" spans="1:1" ht="18" x14ac:dyDescent="0.25">
      <c r="A999" s="114"/>
    </row>
    <row r="1000" spans="1:1" ht="18" x14ac:dyDescent="0.25">
      <c r="A1000" s="114"/>
    </row>
    <row r="1001" spans="1:1" ht="18" x14ac:dyDescent="0.25">
      <c r="A1001" s="114"/>
    </row>
    <row r="1002" spans="1:1" ht="18" x14ac:dyDescent="0.25">
      <c r="A1002" s="114"/>
    </row>
    <row r="1003" spans="1:1" ht="18" x14ac:dyDescent="0.25">
      <c r="A1003" s="114"/>
    </row>
    <row r="1004" spans="1:1" ht="18" x14ac:dyDescent="0.25">
      <c r="A1004" s="114"/>
    </row>
    <row r="1005" spans="1:1" ht="18" x14ac:dyDescent="0.25">
      <c r="A1005" s="114"/>
    </row>
    <row r="1006" spans="1:1" ht="18" x14ac:dyDescent="0.25">
      <c r="A1006" s="114"/>
    </row>
    <row r="1007" spans="1:1" ht="18" x14ac:dyDescent="0.25">
      <c r="A1007" s="114"/>
    </row>
    <row r="1008" spans="1:1" ht="18" x14ac:dyDescent="0.25">
      <c r="A1008" s="114"/>
    </row>
    <row r="1009" spans="1:1" ht="18" x14ac:dyDescent="0.25">
      <c r="A1009" s="114"/>
    </row>
    <row r="1010" spans="1:1" ht="18" x14ac:dyDescent="0.25">
      <c r="A1010" s="114"/>
    </row>
    <row r="1011" spans="1:1" ht="18" x14ac:dyDescent="0.25">
      <c r="A1011" s="114"/>
    </row>
    <row r="1012" spans="1:1" ht="18" x14ac:dyDescent="0.25">
      <c r="A1012" s="114"/>
    </row>
    <row r="1013" spans="1:1" ht="18" x14ac:dyDescent="0.25">
      <c r="A1013" s="114"/>
    </row>
    <row r="1014" spans="1:1" ht="18" x14ac:dyDescent="0.25">
      <c r="A1014" s="114"/>
    </row>
    <row r="1015" spans="1:1" ht="18" x14ac:dyDescent="0.25">
      <c r="A1015" s="114"/>
    </row>
    <row r="1016" spans="1:1" ht="18" x14ac:dyDescent="0.25">
      <c r="A1016" s="114"/>
    </row>
    <row r="1017" spans="1:1" ht="18" x14ac:dyDescent="0.25">
      <c r="A1017" s="114"/>
    </row>
    <row r="1018" spans="1:1" ht="18" x14ac:dyDescent="0.25">
      <c r="A1018" s="114"/>
    </row>
    <row r="1019" spans="1:1" ht="18" x14ac:dyDescent="0.25">
      <c r="A1019" s="114"/>
    </row>
    <row r="1020" spans="1:1" ht="18" x14ac:dyDescent="0.25">
      <c r="A1020" s="114"/>
    </row>
    <row r="1021" spans="1:1" ht="18" x14ac:dyDescent="0.25">
      <c r="A1021" s="114"/>
    </row>
    <row r="1022" spans="1:1" ht="18" x14ac:dyDescent="0.25">
      <c r="A1022" s="114"/>
    </row>
    <row r="1023" spans="1:1" ht="18" x14ac:dyDescent="0.25">
      <c r="A1023" s="114"/>
    </row>
    <row r="1024" spans="1:1" ht="18" x14ac:dyDescent="0.25">
      <c r="A1024" s="114"/>
    </row>
    <row r="1025" spans="1:1" ht="18" x14ac:dyDescent="0.25">
      <c r="A1025" s="114"/>
    </row>
    <row r="1026" spans="1:1" ht="18" x14ac:dyDescent="0.25">
      <c r="A1026" s="114"/>
    </row>
    <row r="1027" spans="1:1" ht="18" x14ac:dyDescent="0.25">
      <c r="A1027" s="114"/>
    </row>
    <row r="1028" spans="1:1" ht="18" x14ac:dyDescent="0.25">
      <c r="A1028" s="114"/>
    </row>
    <row r="1029" spans="1:1" ht="18" x14ac:dyDescent="0.25">
      <c r="A1029" s="114"/>
    </row>
    <row r="1030" spans="1:1" ht="18" x14ac:dyDescent="0.25">
      <c r="A1030" s="114"/>
    </row>
    <row r="1031" spans="1:1" ht="18" x14ac:dyDescent="0.25">
      <c r="A1031" s="114"/>
    </row>
    <row r="1032" spans="1:1" ht="18" x14ac:dyDescent="0.25">
      <c r="A1032" s="114"/>
    </row>
    <row r="1033" spans="1:1" ht="18" x14ac:dyDescent="0.25">
      <c r="A1033" s="114"/>
    </row>
    <row r="1034" spans="1:1" ht="18" x14ac:dyDescent="0.25">
      <c r="A1034" s="114"/>
    </row>
    <row r="1035" spans="1:1" ht="18" x14ac:dyDescent="0.25">
      <c r="A1035" s="114"/>
    </row>
    <row r="1036" spans="1:1" ht="18" x14ac:dyDescent="0.25">
      <c r="A1036" s="114"/>
    </row>
    <row r="1037" spans="1:1" ht="18" x14ac:dyDescent="0.25">
      <c r="A1037" s="114"/>
    </row>
    <row r="1038" spans="1:1" ht="18" x14ac:dyDescent="0.25">
      <c r="A1038" s="114"/>
    </row>
    <row r="1039" spans="1:1" ht="18" x14ac:dyDescent="0.25">
      <c r="A1039" s="114"/>
    </row>
    <row r="1040" spans="1:1" ht="18" x14ac:dyDescent="0.25">
      <c r="A1040" s="114"/>
    </row>
    <row r="1041" spans="1:1" ht="18" x14ac:dyDescent="0.25">
      <c r="A1041" s="114"/>
    </row>
    <row r="1042" spans="1:1" ht="18" x14ac:dyDescent="0.25">
      <c r="A1042" s="114"/>
    </row>
    <row r="1043" spans="1:1" ht="18" x14ac:dyDescent="0.25">
      <c r="A1043" s="114"/>
    </row>
    <row r="1044" spans="1:1" ht="18" x14ac:dyDescent="0.25">
      <c r="A1044" s="114"/>
    </row>
    <row r="1045" spans="1:1" ht="18" x14ac:dyDescent="0.25">
      <c r="A1045" s="114"/>
    </row>
    <row r="1046" spans="1:1" ht="18" x14ac:dyDescent="0.25">
      <c r="A1046" s="114"/>
    </row>
    <row r="1047" spans="1:1" ht="18" x14ac:dyDescent="0.25">
      <c r="A1047" s="114"/>
    </row>
    <row r="1048" spans="1:1" ht="18" x14ac:dyDescent="0.25">
      <c r="A1048" s="114"/>
    </row>
    <row r="1049" spans="1:1" ht="18" x14ac:dyDescent="0.25">
      <c r="A1049" s="114"/>
    </row>
    <row r="1050" spans="1:1" ht="18" x14ac:dyDescent="0.25">
      <c r="A1050" s="114"/>
    </row>
    <row r="1051" spans="1:1" ht="18" x14ac:dyDescent="0.25">
      <c r="A1051" s="114"/>
    </row>
    <row r="1052" spans="1:1" ht="18" x14ac:dyDescent="0.25">
      <c r="A1052" s="114"/>
    </row>
    <row r="1053" spans="1:1" ht="18" x14ac:dyDescent="0.25">
      <c r="A1053" s="114"/>
    </row>
    <row r="1054" spans="1:1" ht="18" x14ac:dyDescent="0.25">
      <c r="A1054" s="114"/>
    </row>
    <row r="1055" spans="1:1" ht="18" x14ac:dyDescent="0.25">
      <c r="A1055" s="114"/>
    </row>
    <row r="1056" spans="1:1" ht="18" x14ac:dyDescent="0.25">
      <c r="A1056" s="114"/>
    </row>
    <row r="1057" spans="1:1" ht="18" x14ac:dyDescent="0.25">
      <c r="A1057" s="114"/>
    </row>
    <row r="1058" spans="1:1" ht="18" x14ac:dyDescent="0.25">
      <c r="A1058" s="114"/>
    </row>
    <row r="1059" spans="1:1" ht="18" x14ac:dyDescent="0.25">
      <c r="A1059" s="114"/>
    </row>
    <row r="1060" spans="1:1" ht="18" x14ac:dyDescent="0.25">
      <c r="A1060" s="114"/>
    </row>
    <row r="1061" spans="1:1" ht="18" x14ac:dyDescent="0.25">
      <c r="A1061" s="114"/>
    </row>
    <row r="1062" spans="1:1" ht="18" x14ac:dyDescent="0.25">
      <c r="A1062" s="114"/>
    </row>
    <row r="1063" spans="1:1" ht="18" x14ac:dyDescent="0.25">
      <c r="A1063" s="114"/>
    </row>
    <row r="1064" spans="1:1" ht="18" x14ac:dyDescent="0.25">
      <c r="A1064" s="114"/>
    </row>
    <row r="1065" spans="1:1" ht="18" x14ac:dyDescent="0.25">
      <c r="A1065" s="114"/>
    </row>
    <row r="1066" spans="1:1" ht="18" x14ac:dyDescent="0.25">
      <c r="A1066" s="114"/>
    </row>
    <row r="1067" spans="1:1" ht="18" x14ac:dyDescent="0.25">
      <c r="A1067" s="114"/>
    </row>
    <row r="1068" spans="1:1" ht="18" x14ac:dyDescent="0.25">
      <c r="A1068" s="114"/>
    </row>
    <row r="1069" spans="1:1" ht="18" x14ac:dyDescent="0.25">
      <c r="A1069" s="114"/>
    </row>
    <row r="1070" spans="1:1" ht="18" x14ac:dyDescent="0.25">
      <c r="A1070" s="114"/>
    </row>
    <row r="1071" spans="1:1" ht="18" x14ac:dyDescent="0.25">
      <c r="A1071" s="114"/>
    </row>
    <row r="1072" spans="1:1" ht="18" x14ac:dyDescent="0.25">
      <c r="A1072" s="114"/>
    </row>
    <row r="1073" spans="1:1" ht="18" x14ac:dyDescent="0.25">
      <c r="A1073" s="114"/>
    </row>
    <row r="1074" spans="1:1" ht="18" x14ac:dyDescent="0.25">
      <c r="A1074" s="114"/>
    </row>
    <row r="1075" spans="1:1" ht="18" x14ac:dyDescent="0.25">
      <c r="A1075" s="114"/>
    </row>
    <row r="1076" spans="1:1" ht="18" x14ac:dyDescent="0.25">
      <c r="A1076" s="114"/>
    </row>
    <row r="1077" spans="1:1" ht="18" x14ac:dyDescent="0.25">
      <c r="A1077" s="114"/>
    </row>
    <row r="1078" spans="1:1" ht="18" x14ac:dyDescent="0.25">
      <c r="A1078" s="114"/>
    </row>
    <row r="1079" spans="1:1" ht="18" x14ac:dyDescent="0.25">
      <c r="A1079" s="114"/>
    </row>
    <row r="1080" spans="1:1" ht="18" x14ac:dyDescent="0.25">
      <c r="A1080" s="114"/>
    </row>
    <row r="1081" spans="1:1" ht="18" x14ac:dyDescent="0.25">
      <c r="A1081" s="114"/>
    </row>
    <row r="1082" spans="1:1" ht="18" x14ac:dyDescent="0.25">
      <c r="A1082" s="114"/>
    </row>
    <row r="1083" spans="1:1" ht="18" x14ac:dyDescent="0.25">
      <c r="A1083" s="114"/>
    </row>
    <row r="1084" spans="1:1" ht="18" x14ac:dyDescent="0.25">
      <c r="A1084" s="114"/>
    </row>
    <row r="1085" spans="1:1" ht="18" x14ac:dyDescent="0.25">
      <c r="A1085" s="114"/>
    </row>
    <row r="1086" spans="1:1" ht="18" x14ac:dyDescent="0.25">
      <c r="A1086" s="114"/>
    </row>
    <row r="1087" spans="1:1" ht="18" x14ac:dyDescent="0.25">
      <c r="A1087" s="114"/>
    </row>
    <row r="1088" spans="1:1" ht="18" x14ac:dyDescent="0.25">
      <c r="A1088" s="114"/>
    </row>
    <row r="1089" spans="1:1" ht="18" x14ac:dyDescent="0.25">
      <c r="A1089" s="114"/>
    </row>
    <row r="1090" spans="1:1" ht="18" x14ac:dyDescent="0.25">
      <c r="A1090" s="114"/>
    </row>
    <row r="1091" spans="1:1" ht="18" x14ac:dyDescent="0.25">
      <c r="A1091" s="114"/>
    </row>
    <row r="1092" spans="1:1" ht="18" x14ac:dyDescent="0.25">
      <c r="A1092" s="114"/>
    </row>
    <row r="1093" spans="1:1" ht="18" x14ac:dyDescent="0.25">
      <c r="A1093" s="114"/>
    </row>
    <row r="1094" spans="1:1" ht="18" x14ac:dyDescent="0.25">
      <c r="A1094" s="114"/>
    </row>
    <row r="1095" spans="1:1" ht="18" x14ac:dyDescent="0.25">
      <c r="A1095" s="114"/>
    </row>
    <row r="1096" spans="1:1" ht="18" x14ac:dyDescent="0.25">
      <c r="A1096" s="114"/>
    </row>
    <row r="1097" spans="1:1" ht="18" x14ac:dyDescent="0.25">
      <c r="A1097" s="114"/>
    </row>
    <row r="1098" spans="1:1" ht="18" x14ac:dyDescent="0.25">
      <c r="A1098" s="114"/>
    </row>
    <row r="1099" spans="1:1" ht="18" x14ac:dyDescent="0.25">
      <c r="A1099" s="114"/>
    </row>
    <row r="1100" spans="1:1" ht="18" x14ac:dyDescent="0.25">
      <c r="A1100" s="114"/>
    </row>
    <row r="1101" spans="1:1" ht="18" x14ac:dyDescent="0.25">
      <c r="A1101" s="114"/>
    </row>
    <row r="1102" spans="1:1" ht="18" x14ac:dyDescent="0.25">
      <c r="A1102" s="114"/>
    </row>
    <row r="1103" spans="1:1" ht="18" x14ac:dyDescent="0.25">
      <c r="A1103" s="114"/>
    </row>
    <row r="1104" spans="1:1" ht="18" x14ac:dyDescent="0.25">
      <c r="A1104" s="114"/>
    </row>
    <row r="1105" spans="1:1" ht="18" x14ac:dyDescent="0.25">
      <c r="A1105" s="114"/>
    </row>
    <row r="1106" spans="1:1" ht="18" x14ac:dyDescent="0.25">
      <c r="A1106" s="114"/>
    </row>
    <row r="1107" spans="1:1" ht="18" x14ac:dyDescent="0.25">
      <c r="A1107" s="114"/>
    </row>
    <row r="1108" spans="1:1" ht="18" x14ac:dyDescent="0.25">
      <c r="A1108" s="114"/>
    </row>
    <row r="1109" spans="1:1" ht="18" x14ac:dyDescent="0.25">
      <c r="A1109" s="114"/>
    </row>
    <row r="1110" spans="1:1" ht="18" x14ac:dyDescent="0.25">
      <c r="A1110" s="114"/>
    </row>
    <row r="1111" spans="1:1" ht="18" x14ac:dyDescent="0.25">
      <c r="A1111" s="114"/>
    </row>
    <row r="1112" spans="1:1" ht="18" x14ac:dyDescent="0.25">
      <c r="A1112" s="114"/>
    </row>
    <row r="1113" spans="1:1" ht="18" x14ac:dyDescent="0.25">
      <c r="A1113" s="114"/>
    </row>
    <row r="1114" spans="1:1" ht="18" x14ac:dyDescent="0.25">
      <c r="A1114" s="114"/>
    </row>
    <row r="1115" spans="1:1" ht="18" x14ac:dyDescent="0.25">
      <c r="A1115" s="114"/>
    </row>
    <row r="1116" spans="1:1" ht="18" x14ac:dyDescent="0.25">
      <c r="A1116" s="114"/>
    </row>
    <row r="1117" spans="1:1" ht="18" x14ac:dyDescent="0.25">
      <c r="A1117" s="114"/>
    </row>
    <row r="1118" spans="1:1" ht="18" x14ac:dyDescent="0.25">
      <c r="A1118" s="114"/>
    </row>
    <row r="1119" spans="1:1" ht="18" x14ac:dyDescent="0.25">
      <c r="A1119" s="114"/>
    </row>
    <row r="1120" spans="1:1" ht="18" x14ac:dyDescent="0.25">
      <c r="A1120" s="114"/>
    </row>
    <row r="1121" spans="1:1" ht="18" x14ac:dyDescent="0.25">
      <c r="A1121" s="114"/>
    </row>
    <row r="1122" spans="1:1" ht="18" x14ac:dyDescent="0.25">
      <c r="A1122" s="114"/>
    </row>
    <row r="1123" spans="1:1" ht="18" x14ac:dyDescent="0.25">
      <c r="A1123" s="114"/>
    </row>
    <row r="1124" spans="1:1" ht="18" x14ac:dyDescent="0.25">
      <c r="A1124" s="114"/>
    </row>
    <row r="1125" spans="1:1" ht="18" x14ac:dyDescent="0.25">
      <c r="A1125" s="114"/>
    </row>
    <row r="1126" spans="1:1" ht="18" x14ac:dyDescent="0.25">
      <c r="A1126" s="114"/>
    </row>
    <row r="1127" spans="1:1" ht="18" x14ac:dyDescent="0.25">
      <c r="A1127" s="114"/>
    </row>
    <row r="1128" spans="1:1" ht="18" x14ac:dyDescent="0.25">
      <c r="A1128" s="114"/>
    </row>
    <row r="1129" spans="1:1" ht="18" x14ac:dyDescent="0.25">
      <c r="A1129" s="114"/>
    </row>
    <row r="1130" spans="1:1" ht="18" x14ac:dyDescent="0.25">
      <c r="A1130" s="114"/>
    </row>
    <row r="1131" spans="1:1" ht="18" x14ac:dyDescent="0.25">
      <c r="A1131" s="114"/>
    </row>
    <row r="1132" spans="1:1" ht="18" x14ac:dyDescent="0.25">
      <c r="A1132" s="114"/>
    </row>
    <row r="1133" spans="1:1" ht="18" x14ac:dyDescent="0.25">
      <c r="A1133" s="114"/>
    </row>
    <row r="1134" spans="1:1" ht="18" x14ac:dyDescent="0.25">
      <c r="A1134" s="114"/>
    </row>
    <row r="1135" spans="1:1" ht="18" x14ac:dyDescent="0.25">
      <c r="A1135" s="114"/>
    </row>
    <row r="1136" spans="1:1" ht="18" x14ac:dyDescent="0.25">
      <c r="A1136" s="114"/>
    </row>
    <row r="1137" spans="1:1" ht="18" x14ac:dyDescent="0.25">
      <c r="A1137" s="114"/>
    </row>
    <row r="1138" spans="1:1" ht="18" x14ac:dyDescent="0.25">
      <c r="A1138" s="114"/>
    </row>
    <row r="1139" spans="1:1" ht="18" x14ac:dyDescent="0.25">
      <c r="A1139" s="114"/>
    </row>
    <row r="1140" spans="1:1" ht="18" x14ac:dyDescent="0.25">
      <c r="A1140" s="114"/>
    </row>
    <row r="1141" spans="1:1" ht="18" x14ac:dyDescent="0.25">
      <c r="A1141" s="114"/>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2"/>
  <sheetViews>
    <sheetView showGridLines="0" workbookViewId="0">
      <pane xSplit="2" ySplit="14" topLeftCell="C15" activePane="bottomRight" state="frozen"/>
      <selection pane="topRight" activeCell="C1" sqref="C1"/>
      <selection pane="bottomLeft" activeCell="A14" sqref="A14"/>
      <selection pane="bottomRight"/>
    </sheetView>
  </sheetViews>
  <sheetFormatPr defaultColWidth="9" defaultRowHeight="12.75" customHeight="1" x14ac:dyDescent="0.2"/>
  <cols>
    <col min="1" max="1" width="5.5" style="1" customWidth="1"/>
    <col min="2" max="2" width="42.625" style="2" customWidth="1"/>
    <col min="3" max="3" width="9" style="1" customWidth="1"/>
    <col min="4" max="5" width="10.375" style="1" customWidth="1"/>
    <col min="6" max="6" width="13.5" style="1" customWidth="1"/>
    <col min="7" max="10" width="9" style="1" customWidth="1"/>
    <col min="11" max="11" width="2.625" style="1" customWidth="1"/>
    <col min="12" max="12" width="9" style="1" customWidth="1"/>
    <col min="13" max="16384" width="9" style="1"/>
  </cols>
  <sheetData>
    <row r="1" spans="1:7" ht="16.5" x14ac:dyDescent="0.3">
      <c r="A1" s="107" t="s">
        <v>1645</v>
      </c>
      <c r="B1" s="21"/>
      <c r="C1" s="5"/>
      <c r="D1" s="101"/>
      <c r="E1" s="101"/>
      <c r="F1" s="5"/>
      <c r="G1" s="106"/>
    </row>
    <row r="2" spans="1:7" ht="15.75" x14ac:dyDescent="0.25">
      <c r="A2" s="5"/>
      <c r="B2" s="21"/>
      <c r="C2" s="101"/>
      <c r="D2" s="104">
        <f>A326</f>
        <v>0</v>
      </c>
      <c r="E2" s="105"/>
      <c r="F2" s="104">
        <f>A328</f>
        <v>0</v>
      </c>
      <c r="G2" s="103" t="s">
        <v>283</v>
      </c>
    </row>
    <row r="3" spans="1:7" x14ac:dyDescent="0.2">
      <c r="A3" s="102" t="s">
        <v>282</v>
      </c>
      <c r="B3" s="21"/>
      <c r="C3" s="5"/>
      <c r="D3" s="101"/>
      <c r="E3" s="101"/>
      <c r="F3" s="101"/>
    </row>
    <row r="4" spans="1:7" x14ac:dyDescent="0.2">
      <c r="A4" s="96" t="str">
        <f>CONCATENATE("Ügyfél:   ",Alapa!$C$17)</f>
        <v xml:space="preserve">Ügyfél:   </v>
      </c>
      <c r="B4" s="100"/>
      <c r="C4" s="99" t="s">
        <v>281</v>
      </c>
      <c r="D4" s="98"/>
      <c r="E4" s="98"/>
      <c r="F4" s="97"/>
    </row>
    <row r="5" spans="1:7" ht="16.5" x14ac:dyDescent="0.3">
      <c r="A5" s="96" t="str">
        <f>CONCATENATE("Fordulónap: ",Alapa!$C$12)</f>
        <v xml:space="preserve">Fordulónap: </v>
      </c>
      <c r="B5" s="95"/>
      <c r="C5" s="91" t="s">
        <v>280</v>
      </c>
      <c r="D5" s="94" t="e">
        <f>VLOOKUP(G6,Alapa!$G$2:$H$22,2)</f>
        <v>#N/A</v>
      </c>
      <c r="E5" s="90"/>
      <c r="F5" s="89"/>
      <c r="G5" s="93" t="s">
        <v>279</v>
      </c>
    </row>
    <row r="6" spans="1:7" x14ac:dyDescent="0.2">
      <c r="A6" s="9"/>
      <c r="B6" s="88"/>
      <c r="C6" s="91" t="s">
        <v>278</v>
      </c>
      <c r="D6" s="90" t="str">
        <f>IF(Alapa!$N$2=0," ",Alapa!$N$2)</f>
        <v xml:space="preserve"> </v>
      </c>
      <c r="E6" s="90"/>
      <c r="F6" s="89"/>
      <c r="G6" s="92">
        <v>1</v>
      </c>
    </row>
    <row r="7" spans="1:7" x14ac:dyDescent="0.2">
      <c r="A7" s="9"/>
      <c r="B7" s="88"/>
      <c r="C7" s="9"/>
      <c r="D7" s="9"/>
      <c r="E7" s="9"/>
      <c r="F7" s="5"/>
      <c r="G7" s="84"/>
    </row>
    <row r="8" spans="1:7" x14ac:dyDescent="0.2">
      <c r="A8" s="9" t="s">
        <v>277</v>
      </c>
      <c r="B8" s="87" t="s">
        <v>276</v>
      </c>
      <c r="C8" s="9"/>
      <c r="D8" s="9"/>
      <c r="E8" s="9"/>
      <c r="F8" s="5"/>
      <c r="G8" s="84"/>
    </row>
    <row r="9" spans="1:7" x14ac:dyDescent="0.2">
      <c r="A9" s="5" t="s">
        <v>275</v>
      </c>
      <c r="B9" s="87"/>
      <c r="C9" s="9"/>
      <c r="D9" s="9"/>
      <c r="E9" s="9"/>
      <c r="F9" s="5"/>
      <c r="G9" s="84"/>
    </row>
    <row r="10" spans="1:7" x14ac:dyDescent="0.2">
      <c r="A10" s="5"/>
      <c r="B10" s="87" t="s">
        <v>274</v>
      </c>
      <c r="C10" s="9"/>
      <c r="D10" s="9"/>
      <c r="E10" s="9"/>
      <c r="F10" s="5"/>
      <c r="G10" s="84"/>
    </row>
    <row r="11" spans="1:7" x14ac:dyDescent="0.2">
      <c r="A11" s="9" t="s">
        <v>302</v>
      </c>
      <c r="B11" s="87"/>
      <c r="C11" s="9"/>
      <c r="D11" s="9"/>
      <c r="E11" s="9"/>
      <c r="F11" s="5"/>
      <c r="G11" s="84"/>
    </row>
    <row r="12" spans="1:7" x14ac:dyDescent="0.2">
      <c r="A12" s="5"/>
      <c r="B12" s="86"/>
      <c r="C12" s="9"/>
      <c r="D12" s="9"/>
      <c r="E12" s="9"/>
      <c r="F12" s="5"/>
      <c r="G12" s="84"/>
    </row>
    <row r="13" spans="1:7" ht="13.5" thickBot="1" x14ac:dyDescent="0.25">
      <c r="A13" s="5"/>
      <c r="B13" s="85"/>
      <c r="C13" s="9"/>
      <c r="D13" s="9"/>
      <c r="E13" s="9"/>
      <c r="F13" s="5"/>
      <c r="G13" s="84"/>
    </row>
    <row r="14" spans="1:7" ht="26.25" thickBot="1" x14ac:dyDescent="0.25">
      <c r="A14" s="83" t="s">
        <v>273</v>
      </c>
      <c r="B14" s="82" t="s">
        <v>272</v>
      </c>
      <c r="C14" s="81" t="s">
        <v>271</v>
      </c>
      <c r="D14" s="81" t="s">
        <v>270</v>
      </c>
      <c r="E14" s="80" t="s">
        <v>5</v>
      </c>
      <c r="F14" s="79" t="s">
        <v>269</v>
      </c>
    </row>
    <row r="15" spans="1:7" ht="16.5" x14ac:dyDescent="0.2">
      <c r="A15" s="50">
        <f>COUNT(A$13:$A14)+1</f>
        <v>1</v>
      </c>
      <c r="B15" s="49" t="s">
        <v>268</v>
      </c>
      <c r="C15" s="48"/>
      <c r="D15" s="48"/>
      <c r="E15" s="48"/>
      <c r="F15" s="47"/>
    </row>
    <row r="16" spans="1:7" ht="16.5" x14ac:dyDescent="0.2">
      <c r="A16" s="42">
        <f>COUNT(A$13:$A15)+1</f>
        <v>2</v>
      </c>
      <c r="B16" s="46" t="s">
        <v>267</v>
      </c>
      <c r="C16" s="45"/>
      <c r="D16" s="45"/>
      <c r="E16" s="44"/>
      <c r="F16" s="43"/>
    </row>
    <row r="17" spans="1:6" ht="16.5" x14ac:dyDescent="0.2">
      <c r="A17" s="42">
        <f>COUNT(A$13:$A16)+1</f>
        <v>3</v>
      </c>
      <c r="B17" s="46" t="s">
        <v>266</v>
      </c>
      <c r="C17" s="45"/>
      <c r="D17" s="45"/>
      <c r="E17" s="44"/>
      <c r="F17" s="43"/>
    </row>
    <row r="18" spans="1:6" ht="16.5" x14ac:dyDescent="0.2">
      <c r="A18" s="42">
        <f>COUNT(A$13:$A17)+1</f>
        <v>4</v>
      </c>
      <c r="B18" s="46" t="s">
        <v>265</v>
      </c>
      <c r="C18" s="45"/>
      <c r="D18" s="45"/>
      <c r="E18" s="44"/>
      <c r="F18" s="43"/>
    </row>
    <row r="19" spans="1:6" ht="16.5" x14ac:dyDescent="0.2">
      <c r="A19" s="42">
        <f>COUNT(A$13:$A18)+1</f>
        <v>5</v>
      </c>
      <c r="B19" s="46" t="s">
        <v>264</v>
      </c>
      <c r="C19" s="45"/>
      <c r="D19" s="45"/>
      <c r="E19" s="44"/>
      <c r="F19" s="43"/>
    </row>
    <row r="20" spans="1:6" ht="16.5" x14ac:dyDescent="0.2">
      <c r="A20" s="42">
        <f>COUNT(A$13:$A19)+1</f>
        <v>6</v>
      </c>
      <c r="B20" s="46" t="s">
        <v>263</v>
      </c>
      <c r="C20" s="45"/>
      <c r="D20" s="45"/>
      <c r="E20" s="44"/>
      <c r="F20" s="43"/>
    </row>
    <row r="21" spans="1:6" ht="16.5" x14ac:dyDescent="0.2">
      <c r="A21" s="42">
        <f>COUNT(A$13:$A20)+1</f>
        <v>7</v>
      </c>
      <c r="B21" s="46" t="s">
        <v>262</v>
      </c>
      <c r="C21" s="45"/>
      <c r="D21" s="45"/>
      <c r="E21" s="44"/>
      <c r="F21" s="43"/>
    </row>
    <row r="22" spans="1:6" ht="16.5" x14ac:dyDescent="0.2">
      <c r="A22" s="42">
        <f>COUNT(A$13:$A21)+1</f>
        <v>8</v>
      </c>
      <c r="B22" s="56"/>
      <c r="C22" s="45"/>
      <c r="D22" s="45"/>
      <c r="E22" s="44"/>
      <c r="F22" s="43"/>
    </row>
    <row r="23" spans="1:6" ht="17.25" thickBot="1" x14ac:dyDescent="0.25">
      <c r="A23" s="55">
        <f>COUNT(A$13:$A22)+1</f>
        <v>9</v>
      </c>
      <c r="B23" s="54"/>
      <c r="C23" s="53"/>
      <c r="D23" s="53"/>
      <c r="E23" s="52"/>
      <c r="F23" s="51"/>
    </row>
    <row r="24" spans="1:6" ht="16.5" x14ac:dyDescent="0.2">
      <c r="A24" s="70">
        <f>COUNT(A$13:$A23)+1</f>
        <v>10</v>
      </c>
      <c r="B24" s="49" t="s">
        <v>1290</v>
      </c>
      <c r="C24" s="48"/>
      <c r="D24" s="48"/>
      <c r="E24" s="48"/>
      <c r="F24" s="47"/>
    </row>
    <row r="25" spans="1:6" ht="16.5" x14ac:dyDescent="0.2">
      <c r="A25" s="70">
        <f>COUNT(A$13:$A24)+1</f>
        <v>11</v>
      </c>
      <c r="B25" s="46" t="s">
        <v>1291</v>
      </c>
      <c r="C25" s="45"/>
      <c r="D25" s="45"/>
      <c r="E25" s="44"/>
      <c r="F25" s="43"/>
    </row>
    <row r="26" spans="1:6" ht="16.5" x14ac:dyDescent="0.2">
      <c r="A26" s="70">
        <f>COUNT(A$13:$A25)+1</f>
        <v>12</v>
      </c>
      <c r="B26" s="46" t="s">
        <v>1292</v>
      </c>
      <c r="C26" s="45"/>
      <c r="D26" s="45"/>
      <c r="E26" s="44"/>
      <c r="F26" s="43"/>
    </row>
    <row r="27" spans="1:6" ht="16.5" x14ac:dyDescent="0.2">
      <c r="A27" s="70">
        <f>COUNT(A$13:$A26)+1</f>
        <v>13</v>
      </c>
      <c r="B27" s="419" t="s">
        <v>1293</v>
      </c>
      <c r="C27" s="45"/>
      <c r="D27" s="45"/>
      <c r="E27" s="44"/>
      <c r="F27" s="43"/>
    </row>
    <row r="28" spans="1:6" ht="16.5" x14ac:dyDescent="0.2">
      <c r="A28" s="70">
        <f>COUNT(A$13:$A27)+1</f>
        <v>14</v>
      </c>
      <c r="B28" s="419" t="s">
        <v>1294</v>
      </c>
      <c r="C28" s="39"/>
      <c r="D28" s="39"/>
      <c r="E28" s="38"/>
      <c r="F28" s="37"/>
    </row>
    <row r="29" spans="1:6" ht="17.25" thickBot="1" x14ac:dyDescent="0.25">
      <c r="A29" s="70">
        <f>COUNT(A$13:$A28)+1</f>
        <v>15</v>
      </c>
      <c r="B29" s="420" t="s">
        <v>1295</v>
      </c>
      <c r="C29" s="53"/>
      <c r="D29" s="53"/>
      <c r="E29" s="52"/>
      <c r="F29" s="51"/>
    </row>
    <row r="30" spans="1:6" ht="16.5" x14ac:dyDescent="0.2">
      <c r="A30" s="50">
        <f>COUNT(A$13:$A29)+1</f>
        <v>16</v>
      </c>
      <c r="B30" s="49" t="s">
        <v>261</v>
      </c>
      <c r="C30" s="48"/>
      <c r="D30" s="48"/>
      <c r="E30" s="48"/>
      <c r="F30" s="47"/>
    </row>
    <row r="31" spans="1:6" ht="16.5" x14ac:dyDescent="0.2">
      <c r="A31" s="42">
        <f>COUNT(A$13:$A30)+1</f>
        <v>17</v>
      </c>
      <c r="B31" s="46" t="s">
        <v>260</v>
      </c>
      <c r="C31" s="45"/>
      <c r="D31" s="45"/>
      <c r="E31" s="44"/>
      <c r="F31" s="43"/>
    </row>
    <row r="32" spans="1:6" ht="16.5" x14ac:dyDescent="0.2">
      <c r="A32" s="42">
        <f>COUNT(A$13:$A31)+1</f>
        <v>18</v>
      </c>
      <c r="B32" s="46" t="s">
        <v>259</v>
      </c>
      <c r="C32" s="45"/>
      <c r="D32" s="45"/>
      <c r="E32" s="44"/>
      <c r="F32" s="43"/>
    </row>
    <row r="33" spans="1:6" ht="16.5" x14ac:dyDescent="0.2">
      <c r="A33" s="42">
        <f>COUNT(A$13:$A32)+1</f>
        <v>19</v>
      </c>
      <c r="B33" s="46" t="s">
        <v>258</v>
      </c>
      <c r="C33" s="45"/>
      <c r="D33" s="45"/>
      <c r="E33" s="44"/>
      <c r="F33" s="43"/>
    </row>
    <row r="34" spans="1:6" ht="16.5" x14ac:dyDescent="0.2">
      <c r="A34" s="42">
        <f>COUNT(A$13:$A33)+1</f>
        <v>20</v>
      </c>
      <c r="B34" s="46" t="s">
        <v>257</v>
      </c>
      <c r="C34" s="45"/>
      <c r="D34" s="45"/>
      <c r="E34" s="44"/>
      <c r="F34" s="43"/>
    </row>
    <row r="35" spans="1:6" ht="16.5" x14ac:dyDescent="0.2">
      <c r="A35" s="42">
        <f>COUNT(A$13:$A34)+1</f>
        <v>21</v>
      </c>
      <c r="B35" s="46" t="s">
        <v>256</v>
      </c>
      <c r="C35" s="45"/>
      <c r="D35" s="45"/>
      <c r="E35" s="44"/>
      <c r="F35" s="43"/>
    </row>
    <row r="36" spans="1:6" ht="16.5" x14ac:dyDescent="0.2">
      <c r="A36" s="42">
        <f>COUNT(A$13:$A35)+1</f>
        <v>22</v>
      </c>
      <c r="B36" s="46" t="s">
        <v>253</v>
      </c>
      <c r="C36" s="45"/>
      <c r="D36" s="45"/>
      <c r="E36" s="44"/>
      <c r="F36" s="43"/>
    </row>
    <row r="37" spans="1:6" ht="16.5" x14ac:dyDescent="0.2">
      <c r="A37" s="42">
        <f>COUNT(A$13:$A36)+1</f>
        <v>23</v>
      </c>
      <c r="B37" s="46" t="s">
        <v>255</v>
      </c>
      <c r="C37" s="45"/>
      <c r="D37" s="45"/>
      <c r="E37" s="44"/>
      <c r="F37" s="43"/>
    </row>
    <row r="38" spans="1:6" ht="16.5" x14ac:dyDescent="0.2">
      <c r="A38" s="42">
        <f>COUNT(A$13:$A37)+1</f>
        <v>24</v>
      </c>
      <c r="B38" s="46" t="s">
        <v>254</v>
      </c>
      <c r="C38" s="45"/>
      <c r="D38" s="45"/>
      <c r="E38" s="44"/>
      <c r="F38" s="43"/>
    </row>
    <row r="39" spans="1:6" ht="16.5" x14ac:dyDescent="0.2">
      <c r="A39" s="42">
        <f>COUNT(A$13:$A38)+1</f>
        <v>25</v>
      </c>
      <c r="B39" s="46" t="s">
        <v>253</v>
      </c>
      <c r="C39" s="45"/>
      <c r="D39" s="45"/>
      <c r="E39" s="44"/>
      <c r="F39" s="43"/>
    </row>
    <row r="40" spans="1:6" ht="25.5" x14ac:dyDescent="0.2">
      <c r="A40" s="42">
        <f>COUNT(A$13:$A39)+1</f>
        <v>26</v>
      </c>
      <c r="B40" s="46" t="s">
        <v>252</v>
      </c>
      <c r="C40" s="45"/>
      <c r="D40" s="45"/>
      <c r="E40" s="44"/>
      <c r="F40" s="43"/>
    </row>
    <row r="41" spans="1:6" ht="16.5" x14ac:dyDescent="0.2">
      <c r="A41" s="42">
        <f>COUNT(A$13:$A40)+1</f>
        <v>27</v>
      </c>
      <c r="B41" s="46" t="s">
        <v>251</v>
      </c>
      <c r="C41" s="45"/>
      <c r="D41" s="45"/>
      <c r="E41" s="44"/>
      <c r="F41" s="43"/>
    </row>
    <row r="42" spans="1:6" ht="16.5" x14ac:dyDescent="0.2">
      <c r="A42" s="42">
        <f>COUNT(A$13:$A41)+1</f>
        <v>28</v>
      </c>
      <c r="B42" s="46" t="s">
        <v>250</v>
      </c>
      <c r="C42" s="45"/>
      <c r="D42" s="45"/>
      <c r="E42" s="44"/>
      <c r="F42" s="43"/>
    </row>
    <row r="43" spans="1:6" ht="16.5" x14ac:dyDescent="0.2">
      <c r="A43" s="42">
        <f>COUNT(A$13:$A42)+1</f>
        <v>29</v>
      </c>
      <c r="B43" s="46" t="s">
        <v>249</v>
      </c>
      <c r="C43" s="45"/>
      <c r="D43" s="45"/>
      <c r="E43" s="44"/>
      <c r="F43" s="43"/>
    </row>
    <row r="44" spans="1:6" ht="16.5" x14ac:dyDescent="0.2">
      <c r="A44" s="42">
        <f>COUNT(A$13:$A43)+1</f>
        <v>30</v>
      </c>
      <c r="B44" s="46" t="s">
        <v>248</v>
      </c>
      <c r="C44" s="45"/>
      <c r="D44" s="45"/>
      <c r="E44" s="44"/>
      <c r="F44" s="43"/>
    </row>
    <row r="45" spans="1:6" ht="16.5" x14ac:dyDescent="0.2">
      <c r="A45" s="42">
        <f>COUNT(A$13:$A44)+1</f>
        <v>31</v>
      </c>
      <c r="B45" s="46" t="s">
        <v>247</v>
      </c>
      <c r="C45" s="45"/>
      <c r="D45" s="45"/>
      <c r="E45" s="44"/>
      <c r="F45" s="43"/>
    </row>
    <row r="46" spans="1:6" ht="25.5" x14ac:dyDescent="0.2">
      <c r="A46" s="42">
        <f>COUNT(A$13:$A45)+1</f>
        <v>32</v>
      </c>
      <c r="B46" s="46" t="s">
        <v>246</v>
      </c>
      <c r="C46" s="45"/>
      <c r="D46" s="45"/>
      <c r="E46" s="44"/>
      <c r="F46" s="43"/>
    </row>
    <row r="47" spans="1:6" ht="16.5" x14ac:dyDescent="0.2">
      <c r="A47" s="42">
        <f>COUNT(A$13:$A46)+1</f>
        <v>33</v>
      </c>
      <c r="B47" s="46" t="s">
        <v>245</v>
      </c>
      <c r="C47" s="45"/>
      <c r="D47" s="45"/>
      <c r="E47" s="44"/>
      <c r="F47" s="43"/>
    </row>
    <row r="48" spans="1:6" ht="16.5" x14ac:dyDescent="0.2">
      <c r="A48" s="42">
        <f>COUNT(A$13:$A47)+1</f>
        <v>34</v>
      </c>
      <c r="B48" s="46" t="s">
        <v>244</v>
      </c>
      <c r="C48" s="45"/>
      <c r="D48" s="45"/>
      <c r="E48" s="44"/>
      <c r="F48" s="43"/>
    </row>
    <row r="49" spans="1:6" ht="16.5" x14ac:dyDescent="0.2">
      <c r="A49" s="42">
        <f>COUNT(A$13:$A48)+1</f>
        <v>35</v>
      </c>
      <c r="B49" s="46" t="s">
        <v>243</v>
      </c>
      <c r="C49" s="45"/>
      <c r="D49" s="45"/>
      <c r="E49" s="44"/>
      <c r="F49" s="43"/>
    </row>
    <row r="50" spans="1:6" ht="16.5" x14ac:dyDescent="0.2">
      <c r="A50" s="42">
        <f>COUNT(A$13:$A49)+1</f>
        <v>36</v>
      </c>
      <c r="B50" s="46" t="s">
        <v>242</v>
      </c>
      <c r="C50" s="45"/>
      <c r="D50" s="45"/>
      <c r="E50" s="44"/>
      <c r="F50" s="43"/>
    </row>
    <row r="51" spans="1:6" ht="16.5" x14ac:dyDescent="0.2">
      <c r="A51" s="42">
        <f>COUNT(A$13:$A50)+1</f>
        <v>37</v>
      </c>
      <c r="B51" s="46" t="s">
        <v>241</v>
      </c>
      <c r="C51" s="45"/>
      <c r="D51" s="45"/>
      <c r="E51" s="44"/>
      <c r="F51" s="43"/>
    </row>
    <row r="52" spans="1:6" ht="16.5" x14ac:dyDescent="0.2">
      <c r="A52" s="42">
        <f>COUNT(A$13:$A51)+1</f>
        <v>38</v>
      </c>
      <c r="B52" s="46" t="s">
        <v>240</v>
      </c>
      <c r="C52" s="45"/>
      <c r="D52" s="45"/>
      <c r="E52" s="44"/>
      <c r="F52" s="43"/>
    </row>
    <row r="53" spans="1:6" ht="16.5" x14ac:dyDescent="0.2">
      <c r="A53" s="42">
        <f>COUNT(A$13:$A52)+1</f>
        <v>39</v>
      </c>
      <c r="B53" s="46" t="s">
        <v>239</v>
      </c>
      <c r="C53" s="45"/>
      <c r="D53" s="45"/>
      <c r="E53" s="44"/>
      <c r="F53" s="43"/>
    </row>
    <row r="54" spans="1:6" ht="16.5" x14ac:dyDescent="0.2">
      <c r="A54" s="42">
        <f>COUNT(A$13:$A53)+1</f>
        <v>40</v>
      </c>
      <c r="B54" s="46" t="s">
        <v>238</v>
      </c>
      <c r="C54" s="45"/>
      <c r="D54" s="45"/>
      <c r="E54" s="44"/>
      <c r="F54" s="43"/>
    </row>
    <row r="55" spans="1:6" ht="16.5" x14ac:dyDescent="0.2">
      <c r="A55" s="42">
        <f>COUNT(A$13:$A54)+1</f>
        <v>41</v>
      </c>
      <c r="B55" s="46" t="s">
        <v>237</v>
      </c>
      <c r="C55" s="45"/>
      <c r="D55" s="45"/>
      <c r="E55" s="44"/>
      <c r="F55" s="43"/>
    </row>
    <row r="56" spans="1:6" ht="16.5" x14ac:dyDescent="0.2">
      <c r="A56" s="42">
        <f>COUNT(A$13:$A55)+1</f>
        <v>42</v>
      </c>
      <c r="B56" s="46" t="s">
        <v>236</v>
      </c>
      <c r="C56" s="45"/>
      <c r="D56" s="45"/>
      <c r="E56" s="44"/>
      <c r="F56" s="43"/>
    </row>
    <row r="57" spans="1:6" ht="16.5" x14ac:dyDescent="0.2">
      <c r="A57" s="42">
        <f>COUNT(A$13:$A56)+1</f>
        <v>43</v>
      </c>
      <c r="B57" s="46" t="s">
        <v>235</v>
      </c>
      <c r="C57" s="45"/>
      <c r="D57" s="45"/>
      <c r="E57" s="44"/>
      <c r="F57" s="43"/>
    </row>
    <row r="58" spans="1:6" ht="16.5" x14ac:dyDescent="0.2">
      <c r="A58" s="42">
        <f>COUNT(A$13:$A57)+1</f>
        <v>44</v>
      </c>
      <c r="B58" s="46" t="s">
        <v>234</v>
      </c>
      <c r="C58" s="45"/>
      <c r="D58" s="45"/>
      <c r="E58" s="44"/>
      <c r="F58" s="43"/>
    </row>
    <row r="59" spans="1:6" ht="16.5" x14ac:dyDescent="0.2">
      <c r="A59" s="42">
        <f>COUNT(A$13:$A58)+1</f>
        <v>45</v>
      </c>
      <c r="B59" s="46" t="s">
        <v>233</v>
      </c>
      <c r="C59" s="45"/>
      <c r="D59" s="45"/>
      <c r="E59" s="44"/>
      <c r="F59" s="43"/>
    </row>
    <row r="60" spans="1:6" ht="16.5" x14ac:dyDescent="0.2">
      <c r="A60" s="42">
        <f>COUNT(A$13:$A59)+1</f>
        <v>46</v>
      </c>
      <c r="B60" s="46" t="s">
        <v>232</v>
      </c>
      <c r="C60" s="45"/>
      <c r="D60" s="45"/>
      <c r="E60" s="44"/>
      <c r="F60" s="43"/>
    </row>
    <row r="61" spans="1:6" ht="16.5" x14ac:dyDescent="0.2">
      <c r="A61" s="42">
        <f>COUNT(A$13:$A60)+1</f>
        <v>47</v>
      </c>
      <c r="B61" s="46" t="s">
        <v>231</v>
      </c>
      <c r="C61" s="45"/>
      <c r="D61" s="45"/>
      <c r="E61" s="44"/>
      <c r="F61" s="43"/>
    </row>
    <row r="62" spans="1:6" ht="16.5" x14ac:dyDescent="0.2">
      <c r="A62" s="42">
        <f>COUNT(A$13:$A61)+1</f>
        <v>48</v>
      </c>
      <c r="B62" s="46" t="s">
        <v>230</v>
      </c>
      <c r="C62" s="45"/>
      <c r="D62" s="45"/>
      <c r="E62" s="44"/>
      <c r="F62" s="43"/>
    </row>
    <row r="63" spans="1:6" ht="16.5" x14ac:dyDescent="0.2">
      <c r="A63" s="42">
        <f>COUNT(A$13:$A62)+1</f>
        <v>49</v>
      </c>
      <c r="B63" s="46" t="s">
        <v>229</v>
      </c>
      <c r="C63" s="45"/>
      <c r="D63" s="45"/>
      <c r="E63" s="44"/>
      <c r="F63" s="43"/>
    </row>
    <row r="64" spans="1:6" ht="16.5" x14ac:dyDescent="0.2">
      <c r="A64" s="42">
        <f>COUNT(A$13:$A63)+1</f>
        <v>50</v>
      </c>
      <c r="B64" s="46" t="s">
        <v>228</v>
      </c>
      <c r="C64" s="45"/>
      <c r="D64" s="45"/>
      <c r="E64" s="44"/>
      <c r="F64" s="43"/>
    </row>
    <row r="65" spans="1:6" ht="16.5" x14ac:dyDescent="0.2">
      <c r="A65" s="42">
        <f>COUNT(A$13:$A64)+1</f>
        <v>51</v>
      </c>
      <c r="B65" s="46" t="s">
        <v>227</v>
      </c>
      <c r="C65" s="45"/>
      <c r="D65" s="45"/>
      <c r="E65" s="44"/>
      <c r="F65" s="43"/>
    </row>
    <row r="66" spans="1:6" ht="16.5" x14ac:dyDescent="0.2">
      <c r="A66" s="42">
        <f>COUNT(A$13:$A65)+1</f>
        <v>52</v>
      </c>
      <c r="B66" s="46" t="s">
        <v>226</v>
      </c>
      <c r="C66" s="45"/>
      <c r="D66" s="45"/>
      <c r="E66" s="44"/>
      <c r="F66" s="43"/>
    </row>
    <row r="67" spans="1:6" ht="16.5" x14ac:dyDescent="0.2">
      <c r="A67" s="42">
        <f>COUNT(A$13:$A66)+1</f>
        <v>53</v>
      </c>
      <c r="B67" s="46" t="s">
        <v>225</v>
      </c>
      <c r="C67" s="45"/>
      <c r="D67" s="45"/>
      <c r="E67" s="44"/>
      <c r="F67" s="43"/>
    </row>
    <row r="68" spans="1:6" ht="16.5" x14ac:dyDescent="0.2">
      <c r="A68" s="42">
        <f>COUNT(A$13:$A67)+1</f>
        <v>54</v>
      </c>
      <c r="B68" s="46" t="s">
        <v>224</v>
      </c>
      <c r="C68" s="45"/>
      <c r="D68" s="45"/>
      <c r="E68" s="44"/>
      <c r="F68" s="43"/>
    </row>
    <row r="69" spans="1:6" ht="16.5" x14ac:dyDescent="0.2">
      <c r="A69" s="42">
        <f>COUNT(A$13:$A68)+1</f>
        <v>55</v>
      </c>
      <c r="B69" s="46" t="s">
        <v>223</v>
      </c>
      <c r="C69" s="45"/>
      <c r="D69" s="45"/>
      <c r="E69" s="44"/>
      <c r="F69" s="43"/>
    </row>
    <row r="70" spans="1:6" ht="16.5" x14ac:dyDescent="0.2">
      <c r="A70" s="42">
        <f>COUNT(A$13:$A69)+1</f>
        <v>56</v>
      </c>
      <c r="B70" s="46" t="s">
        <v>222</v>
      </c>
      <c r="C70" s="45"/>
      <c r="D70" s="45"/>
      <c r="E70" s="44"/>
      <c r="F70" s="43"/>
    </row>
    <row r="71" spans="1:6" ht="16.5" x14ac:dyDescent="0.2">
      <c r="A71" s="42">
        <f>COUNT(A$13:$A70)+1</f>
        <v>57</v>
      </c>
      <c r="B71" s="46" t="s">
        <v>221</v>
      </c>
      <c r="C71" s="45"/>
      <c r="D71" s="45"/>
      <c r="E71" s="44"/>
      <c r="F71" s="43"/>
    </row>
    <row r="72" spans="1:6" ht="16.5" x14ac:dyDescent="0.2">
      <c r="A72" s="42">
        <f>COUNT(A$13:$A71)+1</f>
        <v>58</v>
      </c>
      <c r="B72" s="46" t="s">
        <v>220</v>
      </c>
      <c r="C72" s="45"/>
      <c r="D72" s="45"/>
      <c r="E72" s="44"/>
      <c r="F72" s="43"/>
    </row>
    <row r="73" spans="1:6" ht="16.5" x14ac:dyDescent="0.2">
      <c r="A73" s="42">
        <f>COUNT(A$13:$A72)+1</f>
        <v>59</v>
      </c>
      <c r="B73" s="46" t="s">
        <v>219</v>
      </c>
      <c r="C73" s="45"/>
      <c r="D73" s="45"/>
      <c r="E73" s="44"/>
      <c r="F73" s="43"/>
    </row>
    <row r="74" spans="1:6" ht="16.5" x14ac:dyDescent="0.2">
      <c r="A74" s="42">
        <f>COUNT(A$13:$A73)+1</f>
        <v>60</v>
      </c>
      <c r="B74" s="46" t="s">
        <v>218</v>
      </c>
      <c r="C74" s="45"/>
      <c r="D74" s="45"/>
      <c r="E74" s="44"/>
      <c r="F74" s="43"/>
    </row>
    <row r="75" spans="1:6" ht="16.5" x14ac:dyDescent="0.2">
      <c r="A75" s="42">
        <f>COUNT(A$13:$A74)+1</f>
        <v>61</v>
      </c>
      <c r="B75" s="46" t="s">
        <v>217</v>
      </c>
      <c r="C75" s="45"/>
      <c r="D75" s="45"/>
      <c r="E75" s="44"/>
      <c r="F75" s="43"/>
    </row>
    <row r="76" spans="1:6" ht="16.5" x14ac:dyDescent="0.2">
      <c r="A76" s="42">
        <f>COUNT(A$13:$A75)+1</f>
        <v>62</v>
      </c>
      <c r="B76" s="46" t="s">
        <v>216</v>
      </c>
      <c r="C76" s="45"/>
      <c r="D76" s="45"/>
      <c r="E76" s="44"/>
      <c r="F76" s="43"/>
    </row>
    <row r="77" spans="1:6" ht="16.5" x14ac:dyDescent="0.2">
      <c r="A77" s="42">
        <f>COUNT(A$13:$A76)+1</f>
        <v>63</v>
      </c>
      <c r="B77" s="46" t="s">
        <v>215</v>
      </c>
      <c r="C77" s="45"/>
      <c r="D77" s="45"/>
      <c r="E77" s="44"/>
      <c r="F77" s="43"/>
    </row>
    <row r="78" spans="1:6" ht="16.5" x14ac:dyDescent="0.2">
      <c r="A78" s="42">
        <f>COUNT(A$13:$A77)+1</f>
        <v>64</v>
      </c>
      <c r="B78" s="46" t="s">
        <v>214</v>
      </c>
      <c r="C78" s="45"/>
      <c r="D78" s="45"/>
      <c r="E78" s="44"/>
      <c r="F78" s="43"/>
    </row>
    <row r="79" spans="1:6" ht="16.5" x14ac:dyDescent="0.2">
      <c r="A79" s="42">
        <f>COUNT(A$13:$A78)+1</f>
        <v>65</v>
      </c>
      <c r="B79" s="46" t="s">
        <v>213</v>
      </c>
      <c r="C79" s="45"/>
      <c r="D79" s="45"/>
      <c r="E79" s="44"/>
      <c r="F79" s="43"/>
    </row>
    <row r="80" spans="1:6" ht="16.5" x14ac:dyDescent="0.2">
      <c r="A80" s="42">
        <f>COUNT(A$13:$A79)+1</f>
        <v>66</v>
      </c>
      <c r="B80" s="46" t="s">
        <v>212</v>
      </c>
      <c r="C80" s="45"/>
      <c r="D80" s="45"/>
      <c r="E80" s="44"/>
      <c r="F80" s="43"/>
    </row>
    <row r="81" spans="1:6" ht="16.5" x14ac:dyDescent="0.2">
      <c r="A81" s="42">
        <f>COUNT(A$13:$A80)+1</f>
        <v>67</v>
      </c>
      <c r="B81" s="46" t="s">
        <v>211</v>
      </c>
      <c r="C81" s="45"/>
      <c r="D81" s="45"/>
      <c r="E81" s="44"/>
      <c r="F81" s="43"/>
    </row>
    <row r="82" spans="1:6" ht="16.5" x14ac:dyDescent="0.2">
      <c r="A82" s="42">
        <f>COUNT(A$13:$A81)+1</f>
        <v>68</v>
      </c>
      <c r="B82" s="46" t="s">
        <v>210</v>
      </c>
      <c r="C82" s="45"/>
      <c r="D82" s="45"/>
      <c r="E82" s="44"/>
      <c r="F82" s="43"/>
    </row>
    <row r="83" spans="1:6" ht="16.5" x14ac:dyDescent="0.2">
      <c r="A83" s="42">
        <f>COUNT(A$13:$A82)+1</f>
        <v>69</v>
      </c>
      <c r="B83" s="46" t="s">
        <v>209</v>
      </c>
      <c r="C83" s="45"/>
      <c r="D83" s="45"/>
      <c r="E83" s="44"/>
      <c r="F83" s="43"/>
    </row>
    <row r="84" spans="1:6" ht="16.5" x14ac:dyDescent="0.2">
      <c r="A84" s="42">
        <f>COUNT(A$13:$A83)+1</f>
        <v>70</v>
      </c>
      <c r="B84" s="46" t="s">
        <v>208</v>
      </c>
      <c r="C84" s="45"/>
      <c r="D84" s="45"/>
      <c r="E84" s="44"/>
      <c r="F84" s="43"/>
    </row>
    <row r="85" spans="1:6" ht="16.5" x14ac:dyDescent="0.2">
      <c r="A85" s="42">
        <f>COUNT(A$13:$A84)+1</f>
        <v>71</v>
      </c>
      <c r="B85" s="46" t="s">
        <v>207</v>
      </c>
      <c r="C85" s="45"/>
      <c r="D85" s="45"/>
      <c r="E85" s="44"/>
      <c r="F85" s="43"/>
    </row>
    <row r="86" spans="1:6" ht="16.5" x14ac:dyDescent="0.2">
      <c r="A86" s="42">
        <f>COUNT(A$13:$A85)+1</f>
        <v>72</v>
      </c>
      <c r="B86" s="46" t="s">
        <v>206</v>
      </c>
      <c r="C86" s="45"/>
      <c r="D86" s="45"/>
      <c r="E86" s="44"/>
      <c r="F86" s="43"/>
    </row>
    <row r="87" spans="1:6" ht="16.5" x14ac:dyDescent="0.2">
      <c r="A87" s="42">
        <f>COUNT(A$13:$A86)+1</f>
        <v>73</v>
      </c>
      <c r="B87" s="46" t="s">
        <v>205</v>
      </c>
      <c r="C87" s="45"/>
      <c r="D87" s="45"/>
      <c r="E87" s="44"/>
      <c r="F87" s="43"/>
    </row>
    <row r="88" spans="1:6" ht="16.5" x14ac:dyDescent="0.2">
      <c r="A88" s="42">
        <f>COUNT(A$13:$A87)+1</f>
        <v>74</v>
      </c>
      <c r="B88" s="46" t="s">
        <v>204</v>
      </c>
      <c r="C88" s="45"/>
      <c r="D88" s="45"/>
      <c r="E88" s="44"/>
      <c r="F88" s="43"/>
    </row>
    <row r="89" spans="1:6" ht="16.5" x14ac:dyDescent="0.2">
      <c r="A89" s="42">
        <f>COUNT(A$13:$A88)+1</f>
        <v>75</v>
      </c>
      <c r="B89" s="46" t="s">
        <v>203</v>
      </c>
      <c r="C89" s="45"/>
      <c r="D89" s="45"/>
      <c r="E89" s="44"/>
      <c r="F89" s="43"/>
    </row>
    <row r="90" spans="1:6" ht="16.5" x14ac:dyDescent="0.2">
      <c r="A90" s="42">
        <f>COUNT(A$13:$A89)+1</f>
        <v>76</v>
      </c>
      <c r="B90" s="46" t="s">
        <v>202</v>
      </c>
      <c r="C90" s="45"/>
      <c r="D90" s="45"/>
      <c r="E90" s="44"/>
      <c r="F90" s="43"/>
    </row>
    <row r="91" spans="1:6" ht="16.5" x14ac:dyDescent="0.2">
      <c r="A91" s="42">
        <f>COUNT(A$13:$A90)+1</f>
        <v>77</v>
      </c>
      <c r="B91" s="46" t="s">
        <v>201</v>
      </c>
      <c r="C91" s="45"/>
      <c r="D91" s="45"/>
      <c r="E91" s="44"/>
      <c r="F91" s="43"/>
    </row>
    <row r="92" spans="1:6" ht="16.5" x14ac:dyDescent="0.2">
      <c r="A92" s="42">
        <f>COUNT(A$13:$A91)+1</f>
        <v>78</v>
      </c>
      <c r="B92" s="46" t="s">
        <v>200</v>
      </c>
      <c r="C92" s="45"/>
      <c r="D92" s="45"/>
      <c r="E92" s="44"/>
      <c r="F92" s="43"/>
    </row>
    <row r="93" spans="1:6" ht="16.5" x14ac:dyDescent="0.2">
      <c r="A93" s="42">
        <f>COUNT(A$13:$A92)+1</f>
        <v>79</v>
      </c>
      <c r="B93" s="46" t="s">
        <v>199</v>
      </c>
      <c r="C93" s="45"/>
      <c r="D93" s="45"/>
      <c r="E93" s="44"/>
      <c r="F93" s="43"/>
    </row>
    <row r="94" spans="1:6" ht="16.5" x14ac:dyDescent="0.2">
      <c r="A94" s="42">
        <f>COUNT(A$13:$A93)+1</f>
        <v>80</v>
      </c>
      <c r="B94" s="46" t="s">
        <v>198</v>
      </c>
      <c r="C94" s="45"/>
      <c r="D94" s="45"/>
      <c r="E94" s="44"/>
      <c r="F94" s="43"/>
    </row>
    <row r="95" spans="1:6" ht="16.5" x14ac:dyDescent="0.2">
      <c r="A95" s="42">
        <f>COUNT(A$13:$A94)+1</f>
        <v>81</v>
      </c>
      <c r="B95" s="46" t="s">
        <v>197</v>
      </c>
      <c r="C95" s="45"/>
      <c r="D95" s="45"/>
      <c r="E95" s="44"/>
      <c r="F95" s="43"/>
    </row>
    <row r="96" spans="1:6" ht="16.5" x14ac:dyDescent="0.2">
      <c r="A96" s="42">
        <f>COUNT(A$13:$A95)+1</f>
        <v>82</v>
      </c>
      <c r="B96" s="46" t="s">
        <v>196</v>
      </c>
      <c r="C96" s="45"/>
      <c r="D96" s="45"/>
      <c r="E96" s="44"/>
      <c r="F96" s="43"/>
    </row>
    <row r="97" spans="1:6" ht="16.5" x14ac:dyDescent="0.2">
      <c r="A97" s="42">
        <f>COUNT(A$13:$A96)+1</f>
        <v>83</v>
      </c>
      <c r="B97" s="46" t="s">
        <v>195</v>
      </c>
      <c r="C97" s="45"/>
      <c r="D97" s="45"/>
      <c r="E97" s="44"/>
      <c r="F97" s="43"/>
    </row>
    <row r="98" spans="1:6" ht="16.5" x14ac:dyDescent="0.2">
      <c r="A98" s="42">
        <f>COUNT(A$13:$A97)+1</f>
        <v>84</v>
      </c>
      <c r="B98" s="46" t="s">
        <v>194</v>
      </c>
      <c r="C98" s="45"/>
      <c r="D98" s="45"/>
      <c r="E98" s="44"/>
      <c r="F98" s="43"/>
    </row>
    <row r="99" spans="1:6" ht="16.5" x14ac:dyDescent="0.2">
      <c r="A99" s="42">
        <f>COUNT(A$13:$A98)+1</f>
        <v>85</v>
      </c>
      <c r="B99" s="46" t="s">
        <v>193</v>
      </c>
      <c r="C99" s="45"/>
      <c r="D99" s="45"/>
      <c r="E99" s="44"/>
      <c r="F99" s="43"/>
    </row>
    <row r="100" spans="1:6" ht="16.5" x14ac:dyDescent="0.2">
      <c r="A100" s="42">
        <f>COUNT(A$13:$A99)+1</f>
        <v>86</v>
      </c>
      <c r="B100" s="46" t="s">
        <v>192</v>
      </c>
      <c r="C100" s="45"/>
      <c r="D100" s="45"/>
      <c r="E100" s="44"/>
      <c r="F100" s="43"/>
    </row>
    <row r="101" spans="1:6" ht="16.5" x14ac:dyDescent="0.2">
      <c r="A101" s="42">
        <f>COUNT(A$13:$A100)+1</f>
        <v>87</v>
      </c>
      <c r="B101" s="46" t="s">
        <v>191</v>
      </c>
      <c r="C101" s="45"/>
      <c r="D101" s="45"/>
      <c r="E101" s="44"/>
      <c r="F101" s="43"/>
    </row>
    <row r="102" spans="1:6" ht="16.5" x14ac:dyDescent="0.2">
      <c r="A102" s="42">
        <f>COUNT(A$13:$A101)+1</f>
        <v>88</v>
      </c>
      <c r="B102" s="46" t="s">
        <v>190</v>
      </c>
      <c r="C102" s="45"/>
      <c r="D102" s="45"/>
      <c r="E102" s="44"/>
      <c r="F102" s="43"/>
    </row>
    <row r="103" spans="1:6" ht="16.5" x14ac:dyDescent="0.2">
      <c r="A103" s="42">
        <f>COUNT(A$13:$A102)+1</f>
        <v>89</v>
      </c>
      <c r="B103" s="46" t="s">
        <v>189</v>
      </c>
      <c r="C103" s="45"/>
      <c r="D103" s="45"/>
      <c r="E103" s="44"/>
      <c r="F103" s="43"/>
    </row>
    <row r="104" spans="1:6" ht="16.5" x14ac:dyDescent="0.2">
      <c r="A104" s="42">
        <f>COUNT(A$13:$A103)+1</f>
        <v>90</v>
      </c>
      <c r="B104" s="46" t="s">
        <v>188</v>
      </c>
      <c r="C104" s="45"/>
      <c r="D104" s="45"/>
      <c r="E104" s="44"/>
      <c r="F104" s="43"/>
    </row>
    <row r="105" spans="1:6" ht="16.5" x14ac:dyDescent="0.2">
      <c r="A105" s="42">
        <f>COUNT(A$13:$A104)+1</f>
        <v>91</v>
      </c>
      <c r="B105" s="46" t="s">
        <v>187</v>
      </c>
      <c r="C105" s="45"/>
      <c r="D105" s="45"/>
      <c r="E105" s="44"/>
      <c r="F105" s="43"/>
    </row>
    <row r="106" spans="1:6" ht="16.5" x14ac:dyDescent="0.2">
      <c r="A106" s="42">
        <f>COUNT(A$13:$A105)+1</f>
        <v>92</v>
      </c>
      <c r="B106" s="46" t="s">
        <v>186</v>
      </c>
      <c r="C106" s="45"/>
      <c r="D106" s="45"/>
      <c r="E106" s="44"/>
      <c r="F106" s="43"/>
    </row>
    <row r="107" spans="1:6" ht="16.5" x14ac:dyDescent="0.2">
      <c r="A107" s="42">
        <f>COUNT(A$13:$A106)+1</f>
        <v>93</v>
      </c>
      <c r="B107" s="46" t="s">
        <v>185</v>
      </c>
      <c r="C107" s="45"/>
      <c r="D107" s="45"/>
      <c r="E107" s="44"/>
      <c r="F107" s="43"/>
    </row>
    <row r="108" spans="1:6" ht="16.5" x14ac:dyDescent="0.2">
      <c r="A108" s="42">
        <f>COUNT(A$13:$A107)+1</f>
        <v>94</v>
      </c>
      <c r="B108" s="46" t="s">
        <v>184</v>
      </c>
      <c r="C108" s="45"/>
      <c r="D108" s="45"/>
      <c r="E108" s="44"/>
      <c r="F108" s="43"/>
    </row>
    <row r="109" spans="1:6" ht="16.5" x14ac:dyDescent="0.2">
      <c r="A109" s="42">
        <f>COUNT(A$13:$A108)+1</f>
        <v>95</v>
      </c>
      <c r="B109" s="46" t="s">
        <v>183</v>
      </c>
      <c r="C109" s="45"/>
      <c r="D109" s="45"/>
      <c r="E109" s="44"/>
      <c r="F109" s="43"/>
    </row>
    <row r="110" spans="1:6" ht="16.5" x14ac:dyDescent="0.2">
      <c r="A110" s="42">
        <f>COUNT(A$13:$A109)+1</f>
        <v>96</v>
      </c>
      <c r="B110" s="46" t="s">
        <v>182</v>
      </c>
      <c r="C110" s="45"/>
      <c r="D110" s="45"/>
      <c r="E110" s="44"/>
      <c r="F110" s="43"/>
    </row>
    <row r="111" spans="1:6" ht="16.5" x14ac:dyDescent="0.2">
      <c r="A111" s="42">
        <f>COUNT(A$13:$A110)+1</f>
        <v>97</v>
      </c>
      <c r="B111" s="46" t="s">
        <v>181</v>
      </c>
      <c r="C111" s="45"/>
      <c r="D111" s="45"/>
      <c r="E111" s="44"/>
      <c r="F111" s="43"/>
    </row>
    <row r="112" spans="1:6" ht="16.5" x14ac:dyDescent="0.2">
      <c r="A112" s="42">
        <f>COUNT(A$13:$A111)+1</f>
        <v>98</v>
      </c>
      <c r="B112" s="46" t="s">
        <v>180</v>
      </c>
      <c r="C112" s="45"/>
      <c r="D112" s="45"/>
      <c r="E112" s="44"/>
      <c r="F112" s="43"/>
    </row>
    <row r="113" spans="1:6" ht="16.5" x14ac:dyDescent="0.2">
      <c r="A113" s="42">
        <f>COUNT(A$13:$A112)+1</f>
        <v>99</v>
      </c>
      <c r="B113" s="46" t="s">
        <v>179</v>
      </c>
      <c r="C113" s="45"/>
      <c r="D113" s="45"/>
      <c r="E113" s="44"/>
      <c r="F113" s="43"/>
    </row>
    <row r="114" spans="1:6" ht="16.5" x14ac:dyDescent="0.2">
      <c r="A114" s="42">
        <f>COUNT(A$13:$A113)+1</f>
        <v>100</v>
      </c>
      <c r="B114" s="46" t="s">
        <v>178</v>
      </c>
      <c r="C114" s="45"/>
      <c r="D114" s="45"/>
      <c r="E114" s="44"/>
      <c r="F114" s="43"/>
    </row>
    <row r="115" spans="1:6" ht="16.5" x14ac:dyDescent="0.2">
      <c r="A115" s="42">
        <f>COUNT(A$13:$A114)+1</f>
        <v>101</v>
      </c>
      <c r="B115" s="46" t="s">
        <v>177</v>
      </c>
      <c r="C115" s="45"/>
      <c r="D115" s="45"/>
      <c r="E115" s="44"/>
      <c r="F115" s="43"/>
    </row>
    <row r="116" spans="1:6" ht="16.5" x14ac:dyDescent="0.2">
      <c r="A116" s="42">
        <f>COUNT(A$13:$A115)+1</f>
        <v>102</v>
      </c>
      <c r="B116" s="46" t="s">
        <v>176</v>
      </c>
      <c r="C116" s="45"/>
      <c r="D116" s="45"/>
      <c r="E116" s="44"/>
      <c r="F116" s="43"/>
    </row>
    <row r="117" spans="1:6" ht="16.5" x14ac:dyDescent="0.2">
      <c r="A117" s="42">
        <f>COUNT(A$13:$A116)+1</f>
        <v>103</v>
      </c>
      <c r="B117" s="46" t="s">
        <v>175</v>
      </c>
      <c r="C117" s="45"/>
      <c r="D117" s="45"/>
      <c r="E117" s="44"/>
      <c r="F117" s="43"/>
    </row>
    <row r="118" spans="1:6" ht="16.5" x14ac:dyDescent="0.2">
      <c r="A118" s="42">
        <f>COUNT(A$13:$A117)+1</f>
        <v>104</v>
      </c>
      <c r="B118" s="46" t="s">
        <v>174</v>
      </c>
      <c r="C118" s="45"/>
      <c r="D118" s="45"/>
      <c r="E118" s="44"/>
      <c r="F118" s="43"/>
    </row>
    <row r="119" spans="1:6" ht="16.5" x14ac:dyDescent="0.2">
      <c r="A119" s="42">
        <f>COUNT(A$13:$A118)+1</f>
        <v>105</v>
      </c>
      <c r="B119" s="46" t="s">
        <v>173</v>
      </c>
      <c r="C119" s="45"/>
      <c r="D119" s="45"/>
      <c r="E119" s="44"/>
      <c r="F119" s="43"/>
    </row>
    <row r="120" spans="1:6" ht="16.5" x14ac:dyDescent="0.2">
      <c r="A120" s="42">
        <f>COUNT(A$13:$A119)+1</f>
        <v>106</v>
      </c>
      <c r="B120" s="46" t="s">
        <v>172</v>
      </c>
      <c r="C120" s="45"/>
      <c r="D120" s="45"/>
      <c r="E120" s="44"/>
      <c r="F120" s="43"/>
    </row>
    <row r="121" spans="1:6" ht="16.5" x14ac:dyDescent="0.2">
      <c r="A121" s="42">
        <f>COUNT(A$13:$A120)+1</f>
        <v>107</v>
      </c>
      <c r="B121" s="46" t="s">
        <v>171</v>
      </c>
      <c r="C121" s="45"/>
      <c r="D121" s="45"/>
      <c r="E121" s="44"/>
      <c r="F121" s="43"/>
    </row>
    <row r="122" spans="1:6" ht="16.5" x14ac:dyDescent="0.2">
      <c r="A122" s="42">
        <f>COUNT(A$13:$A121)+1</f>
        <v>108</v>
      </c>
      <c r="B122" s="46" t="s">
        <v>170</v>
      </c>
      <c r="C122" s="45"/>
      <c r="D122" s="45"/>
      <c r="E122" s="44"/>
      <c r="F122" s="43"/>
    </row>
    <row r="123" spans="1:6" ht="16.5" x14ac:dyDescent="0.2">
      <c r="A123" s="42">
        <f>COUNT(A$13:$A122)+1</f>
        <v>109</v>
      </c>
      <c r="B123" s="46" t="s">
        <v>169</v>
      </c>
      <c r="C123" s="45"/>
      <c r="D123" s="45"/>
      <c r="E123" s="44"/>
      <c r="F123" s="43"/>
    </row>
    <row r="124" spans="1:6" ht="16.5" x14ac:dyDescent="0.2">
      <c r="A124" s="42">
        <f>COUNT(A$13:$A123)+1</f>
        <v>110</v>
      </c>
      <c r="B124" s="56"/>
      <c r="C124" s="45"/>
      <c r="D124" s="45"/>
      <c r="E124" s="44"/>
      <c r="F124" s="43"/>
    </row>
    <row r="125" spans="1:6" ht="17.25" thickBot="1" x14ac:dyDescent="0.25">
      <c r="A125" s="55">
        <f>COUNT(A$13:$A124)+1</f>
        <v>111</v>
      </c>
      <c r="B125" s="54"/>
      <c r="C125" s="53"/>
      <c r="D125" s="53"/>
      <c r="E125" s="52"/>
      <c r="F125" s="51"/>
    </row>
    <row r="126" spans="1:6" ht="16.5" x14ac:dyDescent="0.2">
      <c r="A126" s="50">
        <f>COUNT(A$13:$A125)+1</f>
        <v>112</v>
      </c>
      <c r="B126" s="49" t="s">
        <v>168</v>
      </c>
      <c r="C126" s="48"/>
      <c r="D126" s="48"/>
      <c r="E126" s="48"/>
      <c r="F126" s="47"/>
    </row>
    <row r="127" spans="1:6" ht="16.5" x14ac:dyDescent="0.2">
      <c r="A127" s="42">
        <f>COUNT(A$13:$A126)+1</f>
        <v>113</v>
      </c>
      <c r="B127" s="46" t="s">
        <v>167</v>
      </c>
      <c r="C127" s="45"/>
      <c r="D127" s="45"/>
      <c r="E127" s="44"/>
      <c r="F127" s="43"/>
    </row>
    <row r="128" spans="1:6" ht="16.5" x14ac:dyDescent="0.2">
      <c r="A128" s="42">
        <f>COUNT(A$13:$A127)+1</f>
        <v>114</v>
      </c>
      <c r="B128" s="46" t="s">
        <v>166</v>
      </c>
      <c r="C128" s="45"/>
      <c r="D128" s="45"/>
      <c r="E128" s="44"/>
      <c r="F128" s="43"/>
    </row>
    <row r="129" spans="1:6" ht="16.5" x14ac:dyDescent="0.2">
      <c r="A129" s="42">
        <f>COUNT(A$13:$A128)+1</f>
        <v>115</v>
      </c>
      <c r="B129" s="46" t="s">
        <v>165</v>
      </c>
      <c r="C129" s="45"/>
      <c r="D129" s="45"/>
      <c r="E129" s="44"/>
      <c r="F129" s="43"/>
    </row>
    <row r="130" spans="1:6" ht="16.5" x14ac:dyDescent="0.2">
      <c r="A130" s="42">
        <f>COUNT(A$13:$A129)+1</f>
        <v>116</v>
      </c>
      <c r="B130" s="46" t="s">
        <v>164</v>
      </c>
      <c r="C130" s="45"/>
      <c r="D130" s="45"/>
      <c r="E130" s="44"/>
      <c r="F130" s="43"/>
    </row>
    <row r="131" spans="1:6" ht="25.5" x14ac:dyDescent="0.2">
      <c r="A131" s="42">
        <f>COUNT(A$13:$A130)+1</f>
        <v>117</v>
      </c>
      <c r="B131" s="76" t="s">
        <v>163</v>
      </c>
      <c r="C131" s="45"/>
      <c r="D131" s="45"/>
      <c r="E131" s="44"/>
      <c r="F131" s="43"/>
    </row>
    <row r="132" spans="1:6" ht="25.5" x14ac:dyDescent="0.2">
      <c r="A132" s="42">
        <f>COUNT(A$13:$A131)+1</f>
        <v>118</v>
      </c>
      <c r="B132" s="76" t="s">
        <v>162</v>
      </c>
      <c r="C132" s="45"/>
      <c r="D132" s="45"/>
      <c r="E132" s="44"/>
      <c r="F132" s="43"/>
    </row>
    <row r="133" spans="1:6" ht="16.5" x14ac:dyDescent="0.2">
      <c r="A133" s="42">
        <f>COUNT(A$13:$A132)+1</f>
        <v>119</v>
      </c>
      <c r="B133" s="78" t="s">
        <v>161</v>
      </c>
      <c r="C133" s="45"/>
      <c r="D133" s="45"/>
      <c r="E133" s="44"/>
      <c r="F133" s="43"/>
    </row>
    <row r="134" spans="1:6" ht="16.5" x14ac:dyDescent="0.2">
      <c r="A134" s="42">
        <f>COUNT(A$13:$A133)+1</f>
        <v>120</v>
      </c>
      <c r="B134" s="46" t="s">
        <v>160</v>
      </c>
      <c r="C134" s="45"/>
      <c r="D134" s="45"/>
      <c r="E134" s="44"/>
      <c r="F134" s="43"/>
    </row>
    <row r="135" spans="1:6" ht="16.5" x14ac:dyDescent="0.2">
      <c r="A135" s="42">
        <f>COUNT(A$13:$A134)+1</f>
        <v>121</v>
      </c>
      <c r="B135" s="46" t="s">
        <v>159</v>
      </c>
      <c r="C135" s="45"/>
      <c r="D135" s="45"/>
      <c r="E135" s="44"/>
      <c r="F135" s="43"/>
    </row>
    <row r="136" spans="1:6" ht="25.5" x14ac:dyDescent="0.2">
      <c r="A136" s="42">
        <f>COUNT(A$13:$A135)+1</f>
        <v>122</v>
      </c>
      <c r="B136" s="46" t="s">
        <v>158</v>
      </c>
      <c r="C136" s="45"/>
      <c r="D136" s="45"/>
      <c r="E136" s="44"/>
      <c r="F136" s="43"/>
    </row>
    <row r="137" spans="1:6" ht="25.5" x14ac:dyDescent="0.2">
      <c r="A137" s="42">
        <f>COUNT(A$13:$A136)+1</f>
        <v>123</v>
      </c>
      <c r="B137" s="46" t="s">
        <v>157</v>
      </c>
      <c r="C137" s="45"/>
      <c r="D137" s="45"/>
      <c r="E137" s="44"/>
      <c r="F137" s="43"/>
    </row>
    <row r="138" spans="1:6" ht="16.5" x14ac:dyDescent="0.2">
      <c r="A138" s="42">
        <f>COUNT(A$13:$A137)+1</f>
        <v>124</v>
      </c>
      <c r="B138" s="46" t="s">
        <v>156</v>
      </c>
      <c r="C138" s="45"/>
      <c r="D138" s="45"/>
      <c r="E138" s="44"/>
      <c r="F138" s="43"/>
    </row>
    <row r="139" spans="1:6" ht="16.5" x14ac:dyDescent="0.2">
      <c r="A139" s="42">
        <f>COUNT(A$13:$A138)+1</f>
        <v>125</v>
      </c>
      <c r="B139" s="46" t="s">
        <v>155</v>
      </c>
      <c r="C139" s="45"/>
      <c r="D139" s="45"/>
      <c r="E139" s="44"/>
      <c r="F139" s="43"/>
    </row>
    <row r="140" spans="1:6" ht="16.5" x14ac:dyDescent="0.2">
      <c r="A140" s="42">
        <f>COUNT(A$13:$A139)+1</f>
        <v>126</v>
      </c>
      <c r="B140" s="46" t="s">
        <v>154</v>
      </c>
      <c r="C140" s="45"/>
      <c r="D140" s="45"/>
      <c r="E140" s="44"/>
      <c r="F140" s="43"/>
    </row>
    <row r="141" spans="1:6" ht="16.5" x14ac:dyDescent="0.2">
      <c r="A141" s="42">
        <f>COUNT(A$13:$A140)+1</f>
        <v>127</v>
      </c>
      <c r="B141" s="46" t="s">
        <v>153</v>
      </c>
      <c r="C141" s="45"/>
      <c r="D141" s="45"/>
      <c r="E141" s="44"/>
      <c r="F141" s="43"/>
    </row>
    <row r="142" spans="1:6" ht="16.5" x14ac:dyDescent="0.2">
      <c r="A142" s="42">
        <f>COUNT(A$13:$A141)+1</f>
        <v>128</v>
      </c>
      <c r="B142" s="46" t="s">
        <v>152</v>
      </c>
      <c r="C142" s="45"/>
      <c r="D142" s="45"/>
      <c r="E142" s="44"/>
      <c r="F142" s="43"/>
    </row>
    <row r="143" spans="1:6" ht="25.5" x14ac:dyDescent="0.2">
      <c r="A143" s="42">
        <f>COUNT(A$13:$A142)+1</f>
        <v>129</v>
      </c>
      <c r="B143" s="77" t="s">
        <v>151</v>
      </c>
      <c r="C143" s="45"/>
      <c r="D143" s="45"/>
      <c r="E143" s="44"/>
      <c r="F143" s="43"/>
    </row>
    <row r="144" spans="1:6" ht="51" x14ac:dyDescent="0.2">
      <c r="A144" s="42">
        <f>COUNT(A$13:$A143)+1</f>
        <v>130</v>
      </c>
      <c r="B144" s="46" t="s">
        <v>150</v>
      </c>
      <c r="C144" s="45"/>
      <c r="D144" s="45"/>
      <c r="E144" s="44"/>
      <c r="F144" s="43"/>
    </row>
    <row r="145" spans="1:6" ht="38.25" x14ac:dyDescent="0.2">
      <c r="A145" s="42">
        <f>COUNT(A$13:$A144)+1</f>
        <v>131</v>
      </c>
      <c r="B145" s="46" t="s">
        <v>149</v>
      </c>
      <c r="C145" s="45"/>
      <c r="D145" s="45"/>
      <c r="E145" s="44"/>
      <c r="F145" s="43"/>
    </row>
    <row r="146" spans="1:6" ht="16.5" x14ac:dyDescent="0.2">
      <c r="A146" s="42">
        <f>COUNT(A$13:$A145)+1</f>
        <v>132</v>
      </c>
      <c r="B146" s="46" t="s">
        <v>148</v>
      </c>
      <c r="C146" s="45"/>
      <c r="D146" s="45"/>
      <c r="E146" s="44"/>
      <c r="F146" s="43"/>
    </row>
    <row r="147" spans="1:6" ht="16.5" x14ac:dyDescent="0.2">
      <c r="A147" s="42">
        <f>COUNT(A$13:$A146)+1</f>
        <v>133</v>
      </c>
      <c r="B147" s="46" t="s">
        <v>147</v>
      </c>
      <c r="C147" s="45"/>
      <c r="D147" s="45"/>
      <c r="E147" s="44"/>
      <c r="F147" s="43"/>
    </row>
    <row r="148" spans="1:6" ht="16.5" x14ac:dyDescent="0.2">
      <c r="A148" s="42">
        <f>COUNT(A$13:$A147)+1</f>
        <v>134</v>
      </c>
      <c r="B148" s="46" t="s">
        <v>146</v>
      </c>
      <c r="C148" s="45"/>
      <c r="D148" s="45"/>
      <c r="E148" s="44"/>
      <c r="F148" s="43"/>
    </row>
    <row r="149" spans="1:6" ht="16.5" x14ac:dyDescent="0.2">
      <c r="A149" s="42">
        <f>COUNT(A$13:$A148)+1</f>
        <v>135</v>
      </c>
      <c r="B149" s="46" t="s">
        <v>145</v>
      </c>
      <c r="C149" s="45"/>
      <c r="D149" s="45"/>
      <c r="E149" s="44"/>
      <c r="F149" s="43"/>
    </row>
    <row r="150" spans="1:6" ht="16.5" x14ac:dyDescent="0.2">
      <c r="A150" s="42">
        <f>COUNT(A$13:$A149)+1</f>
        <v>136</v>
      </c>
      <c r="B150" s="46" t="s">
        <v>144</v>
      </c>
      <c r="C150" s="45"/>
      <c r="D150" s="45"/>
      <c r="E150" s="44"/>
      <c r="F150" s="43"/>
    </row>
    <row r="151" spans="1:6" ht="38.25" x14ac:dyDescent="0.2">
      <c r="A151" s="42">
        <f>COUNT(A$13:$A150)+1</f>
        <v>137</v>
      </c>
      <c r="B151" s="46" t="s">
        <v>143</v>
      </c>
      <c r="C151" s="45"/>
      <c r="D151" s="45"/>
      <c r="E151" s="44"/>
      <c r="F151" s="43"/>
    </row>
    <row r="152" spans="1:6" ht="25.5" x14ac:dyDescent="0.2">
      <c r="A152" s="42">
        <f>COUNT(A$13:$A151)+1</f>
        <v>138</v>
      </c>
      <c r="B152" s="76" t="s">
        <v>142</v>
      </c>
      <c r="C152" s="45"/>
      <c r="D152" s="45"/>
      <c r="E152" s="44"/>
      <c r="F152" s="43"/>
    </row>
    <row r="153" spans="1:6" ht="16.5" x14ac:dyDescent="0.2">
      <c r="A153" s="42">
        <f>COUNT(A$13:$A152)+1</f>
        <v>139</v>
      </c>
      <c r="B153" s="46" t="s">
        <v>141</v>
      </c>
      <c r="C153" s="45"/>
      <c r="D153" s="45"/>
      <c r="E153" s="44"/>
      <c r="F153" s="43"/>
    </row>
    <row r="154" spans="1:6" ht="16.5" x14ac:dyDescent="0.2">
      <c r="A154" s="42">
        <f>COUNT(A$13:$A153)+1</f>
        <v>140</v>
      </c>
      <c r="B154" s="46" t="s">
        <v>140</v>
      </c>
      <c r="C154" s="45"/>
      <c r="D154" s="45"/>
      <c r="E154" s="44"/>
      <c r="F154" s="43"/>
    </row>
    <row r="155" spans="1:6" ht="16.5" x14ac:dyDescent="0.2">
      <c r="A155" s="42">
        <f>COUNT(A$13:$A154)+1</f>
        <v>141</v>
      </c>
      <c r="B155" s="46" t="s">
        <v>139</v>
      </c>
      <c r="C155" s="45"/>
      <c r="D155" s="45"/>
      <c r="E155" s="44"/>
      <c r="F155" s="43"/>
    </row>
    <row r="156" spans="1:6" ht="16.5" x14ac:dyDescent="0.2">
      <c r="A156" s="42">
        <f>COUNT(A$13:$A155)+1</f>
        <v>142</v>
      </c>
      <c r="B156" s="46" t="s">
        <v>138</v>
      </c>
      <c r="C156" s="45"/>
      <c r="D156" s="45"/>
      <c r="E156" s="44"/>
      <c r="F156" s="43"/>
    </row>
    <row r="157" spans="1:6" ht="16.5" x14ac:dyDescent="0.2">
      <c r="A157" s="42">
        <f>COUNT(A$13:$A156)+1</f>
        <v>143</v>
      </c>
      <c r="B157" s="46" t="s">
        <v>137</v>
      </c>
      <c r="C157" s="45"/>
      <c r="D157" s="45"/>
      <c r="E157" s="44"/>
      <c r="F157" s="43"/>
    </row>
    <row r="158" spans="1:6" ht="16.5" x14ac:dyDescent="0.2">
      <c r="A158" s="42">
        <f>COUNT(A$13:$A157)+1</f>
        <v>144</v>
      </c>
      <c r="B158" s="46" t="s">
        <v>136</v>
      </c>
      <c r="C158" s="45"/>
      <c r="D158" s="45"/>
      <c r="E158" s="44"/>
      <c r="F158" s="43"/>
    </row>
    <row r="159" spans="1:6" ht="16.5" x14ac:dyDescent="0.2">
      <c r="A159" s="42">
        <f>COUNT(A$13:$A158)+1</f>
        <v>145</v>
      </c>
      <c r="B159" s="75" t="s">
        <v>135</v>
      </c>
      <c r="C159" s="45"/>
      <c r="D159" s="45"/>
      <c r="E159" s="44"/>
      <c r="F159" s="43"/>
    </row>
    <row r="160" spans="1:6" ht="16.5" x14ac:dyDescent="0.2">
      <c r="A160" s="42">
        <f>COUNT(A$13:$A159)+1</f>
        <v>146</v>
      </c>
      <c r="B160" s="46" t="s">
        <v>134</v>
      </c>
      <c r="C160" s="45"/>
      <c r="D160" s="45"/>
      <c r="E160" s="44"/>
      <c r="F160" s="43"/>
    </row>
    <row r="161" spans="1:6" ht="16.5" x14ac:dyDescent="0.2">
      <c r="A161" s="42">
        <f>COUNT(A$13:$A160)+1</f>
        <v>147</v>
      </c>
      <c r="B161" s="46" t="s">
        <v>133</v>
      </c>
      <c r="C161" s="45"/>
      <c r="D161" s="45"/>
      <c r="E161" s="44"/>
      <c r="F161" s="43"/>
    </row>
    <row r="162" spans="1:6" ht="16.5" x14ac:dyDescent="0.2">
      <c r="A162" s="42">
        <f>COUNT(A$13:$A161)+1</f>
        <v>148</v>
      </c>
      <c r="B162" s="46" t="s">
        <v>132</v>
      </c>
      <c r="C162" s="45"/>
      <c r="D162" s="45"/>
      <c r="E162" s="44"/>
      <c r="F162" s="43"/>
    </row>
    <row r="163" spans="1:6" ht="16.5" x14ac:dyDescent="0.2">
      <c r="A163" s="42">
        <f>COUNT(A$13:$A162)+1</f>
        <v>149</v>
      </c>
      <c r="B163" s="46" t="s">
        <v>131</v>
      </c>
      <c r="C163" s="45"/>
      <c r="D163" s="45"/>
      <c r="E163" s="44"/>
      <c r="F163" s="43"/>
    </row>
    <row r="164" spans="1:6" ht="16.5" x14ac:dyDescent="0.2">
      <c r="A164" s="42">
        <f>COUNT(A$13:$A163)+1</f>
        <v>150</v>
      </c>
      <c r="B164" s="46" t="s">
        <v>130</v>
      </c>
      <c r="C164" s="45"/>
      <c r="D164" s="45"/>
      <c r="E164" s="44"/>
      <c r="F164" s="43"/>
    </row>
    <row r="165" spans="1:6" ht="16.5" x14ac:dyDescent="0.2">
      <c r="A165" s="42">
        <f>COUNT(A$13:$A164)+1</f>
        <v>151</v>
      </c>
      <c r="B165" s="46" t="s">
        <v>129</v>
      </c>
      <c r="C165" s="45"/>
      <c r="D165" s="45"/>
      <c r="E165" s="44"/>
      <c r="F165" s="43"/>
    </row>
    <row r="166" spans="1:6" ht="16.5" x14ac:dyDescent="0.2">
      <c r="A166" s="42">
        <f>COUNT(A$13:$A165)+1</f>
        <v>152</v>
      </c>
      <c r="B166" s="46" t="s">
        <v>128</v>
      </c>
      <c r="C166" s="45"/>
      <c r="D166" s="45"/>
      <c r="E166" s="44"/>
      <c r="F166" s="43"/>
    </row>
    <row r="167" spans="1:6" ht="16.5" x14ac:dyDescent="0.2">
      <c r="A167" s="42">
        <f>COUNT(A$13:$A166)+1</f>
        <v>153</v>
      </c>
      <c r="B167" s="46" t="s">
        <v>127</v>
      </c>
      <c r="C167" s="45"/>
      <c r="D167" s="45"/>
      <c r="E167" s="44"/>
      <c r="F167" s="43"/>
    </row>
    <row r="168" spans="1:6" ht="16.5" x14ac:dyDescent="0.2">
      <c r="A168" s="42">
        <f>COUNT(A$13:$A167)+1</f>
        <v>154</v>
      </c>
      <c r="B168" s="46" t="s">
        <v>126</v>
      </c>
      <c r="C168" s="45"/>
      <c r="D168" s="45"/>
      <c r="E168" s="44"/>
      <c r="F168" s="43"/>
    </row>
    <row r="169" spans="1:6" ht="16.5" x14ac:dyDescent="0.2">
      <c r="A169" s="42">
        <f>COUNT(A$13:$A168)+1</f>
        <v>155</v>
      </c>
      <c r="B169" s="46" t="s">
        <v>125</v>
      </c>
      <c r="C169" s="45"/>
      <c r="D169" s="45"/>
      <c r="E169" s="44"/>
      <c r="F169" s="43"/>
    </row>
    <row r="170" spans="1:6" ht="16.5" x14ac:dyDescent="0.2">
      <c r="A170" s="42">
        <f>COUNT(A$13:$A169)+1</f>
        <v>156</v>
      </c>
      <c r="B170" s="46" t="s">
        <v>124</v>
      </c>
      <c r="C170" s="45"/>
      <c r="D170" s="45"/>
      <c r="E170" s="44"/>
      <c r="F170" s="43"/>
    </row>
    <row r="171" spans="1:6" ht="16.5" x14ac:dyDescent="0.2">
      <c r="A171" s="42">
        <f>COUNT(A$13:$A170)+1</f>
        <v>157</v>
      </c>
      <c r="B171" s="46" t="s">
        <v>123</v>
      </c>
      <c r="C171" s="45"/>
      <c r="D171" s="45"/>
      <c r="E171" s="44"/>
      <c r="F171" s="43"/>
    </row>
    <row r="172" spans="1:6" ht="16.5" x14ac:dyDescent="0.2">
      <c r="A172" s="42">
        <f>COUNT(A$13:$A171)+1</f>
        <v>158</v>
      </c>
      <c r="B172" s="46" t="s">
        <v>122</v>
      </c>
      <c r="C172" s="45"/>
      <c r="D172" s="45"/>
      <c r="E172" s="44"/>
      <c r="F172" s="43"/>
    </row>
    <row r="173" spans="1:6" ht="16.5" x14ac:dyDescent="0.2">
      <c r="A173" s="42">
        <f>COUNT(A$13:$A172)+1</f>
        <v>159</v>
      </c>
      <c r="B173" s="56"/>
      <c r="C173" s="45"/>
      <c r="D173" s="45"/>
      <c r="E173" s="44"/>
      <c r="F173" s="43"/>
    </row>
    <row r="174" spans="1:6" ht="17.25" thickBot="1" x14ac:dyDescent="0.25">
      <c r="A174" s="55">
        <f>COUNT(A$13:$A173)+1</f>
        <v>160</v>
      </c>
      <c r="B174" s="54"/>
      <c r="C174" s="53"/>
      <c r="D174" s="53"/>
      <c r="E174" s="52"/>
      <c r="F174" s="51"/>
    </row>
    <row r="175" spans="1:6" ht="16.5" x14ac:dyDescent="0.2">
      <c r="A175" s="50">
        <f>COUNT(A$13:$A174)+1</f>
        <v>161</v>
      </c>
      <c r="B175" s="49" t="s">
        <v>121</v>
      </c>
      <c r="C175" s="48"/>
      <c r="D175" s="48"/>
      <c r="E175" s="48"/>
      <c r="F175" s="47"/>
    </row>
    <row r="176" spans="1:6" ht="16.5" x14ac:dyDescent="0.2">
      <c r="A176" s="42">
        <f>COUNT(A$13:$A175)+1</f>
        <v>162</v>
      </c>
      <c r="B176" s="46" t="s">
        <v>120</v>
      </c>
      <c r="C176" s="45"/>
      <c r="D176" s="45"/>
      <c r="E176" s="44"/>
      <c r="F176" s="43"/>
    </row>
    <row r="177" spans="1:6" ht="16.5" x14ac:dyDescent="0.2">
      <c r="A177" s="42">
        <f>COUNT(A$13:$A176)+1</f>
        <v>163</v>
      </c>
      <c r="B177" s="46" t="s">
        <v>119</v>
      </c>
      <c r="C177" s="45"/>
      <c r="D177" s="45"/>
      <c r="E177" s="44"/>
      <c r="F177" s="43"/>
    </row>
    <row r="178" spans="1:6" ht="16.5" x14ac:dyDescent="0.2">
      <c r="A178" s="42">
        <f>COUNT(A$13:$A177)+1</f>
        <v>164</v>
      </c>
      <c r="B178" s="46" t="s">
        <v>118</v>
      </c>
      <c r="C178" s="45"/>
      <c r="D178" s="45"/>
      <c r="E178" s="44"/>
      <c r="F178" s="43"/>
    </row>
    <row r="179" spans="1:6" ht="16.5" x14ac:dyDescent="0.2">
      <c r="A179" s="42">
        <f>COUNT(A$13:$A178)+1</f>
        <v>165</v>
      </c>
      <c r="B179" s="46" t="s">
        <v>117</v>
      </c>
      <c r="C179" s="45"/>
      <c r="D179" s="45"/>
      <c r="E179" s="44"/>
      <c r="F179" s="43"/>
    </row>
    <row r="180" spans="1:6" ht="16.5" x14ac:dyDescent="0.2">
      <c r="A180" s="42">
        <f>COUNT(A$13:$A179)+1</f>
        <v>166</v>
      </c>
      <c r="B180" s="46" t="s">
        <v>116</v>
      </c>
      <c r="C180" s="45"/>
      <c r="D180" s="45"/>
      <c r="E180" s="44"/>
      <c r="F180" s="43"/>
    </row>
    <row r="181" spans="1:6" ht="16.5" x14ac:dyDescent="0.2">
      <c r="A181" s="42">
        <f>COUNT(A$13:$A180)+1</f>
        <v>167</v>
      </c>
      <c r="B181" s="46" t="s">
        <v>115</v>
      </c>
      <c r="C181" s="45"/>
      <c r="D181" s="45"/>
      <c r="E181" s="44"/>
      <c r="F181" s="43"/>
    </row>
    <row r="182" spans="1:6" ht="16.5" x14ac:dyDescent="0.2">
      <c r="A182" s="42">
        <f>COUNT(A$13:$A181)+1</f>
        <v>168</v>
      </c>
      <c r="B182" s="46" t="s">
        <v>114</v>
      </c>
      <c r="C182" s="45"/>
      <c r="D182" s="45"/>
      <c r="E182" s="44"/>
      <c r="F182" s="43"/>
    </row>
    <row r="183" spans="1:6" ht="16.5" x14ac:dyDescent="0.2">
      <c r="A183" s="42">
        <f>COUNT(A$13:$A182)+1</f>
        <v>169</v>
      </c>
      <c r="B183" s="46" t="s">
        <v>113</v>
      </c>
      <c r="C183" s="45"/>
      <c r="D183" s="45"/>
      <c r="E183" s="44"/>
      <c r="F183" s="43"/>
    </row>
    <row r="184" spans="1:6" ht="16.5" x14ac:dyDescent="0.2">
      <c r="A184" s="42">
        <f>COUNT(A$13:$A183)+1</f>
        <v>170</v>
      </c>
      <c r="B184" s="46" t="s">
        <v>112</v>
      </c>
      <c r="C184" s="45"/>
      <c r="D184" s="45"/>
      <c r="E184" s="44"/>
      <c r="F184" s="43"/>
    </row>
    <row r="185" spans="1:6" ht="16.5" x14ac:dyDescent="0.2">
      <c r="A185" s="42">
        <f>COUNT(A$13:$A184)+1</f>
        <v>171</v>
      </c>
      <c r="B185" s="46" t="s">
        <v>111</v>
      </c>
      <c r="C185" s="45"/>
      <c r="D185" s="45"/>
      <c r="E185" s="44"/>
      <c r="F185" s="43"/>
    </row>
    <row r="186" spans="1:6" ht="16.5" x14ac:dyDescent="0.2">
      <c r="A186" s="42">
        <f>COUNT(A$13:$A185)+1</f>
        <v>172</v>
      </c>
      <c r="B186" s="46" t="s">
        <v>110</v>
      </c>
      <c r="C186" s="45"/>
      <c r="D186" s="45"/>
      <c r="E186" s="44"/>
      <c r="F186" s="43"/>
    </row>
    <row r="187" spans="1:6" ht="16.5" x14ac:dyDescent="0.2">
      <c r="A187" s="42">
        <f>COUNT(A$13:$A186)+1</f>
        <v>173</v>
      </c>
      <c r="B187" s="46" t="s">
        <v>109</v>
      </c>
      <c r="C187" s="45"/>
      <c r="D187" s="45"/>
      <c r="E187" s="44"/>
      <c r="F187" s="43"/>
    </row>
    <row r="188" spans="1:6" ht="16.5" x14ac:dyDescent="0.2">
      <c r="A188" s="42">
        <f>COUNT(A$13:$A187)+1</f>
        <v>174</v>
      </c>
      <c r="B188" s="46" t="s">
        <v>108</v>
      </c>
      <c r="C188" s="45"/>
      <c r="D188" s="45"/>
      <c r="E188" s="44"/>
      <c r="F188" s="43"/>
    </row>
    <row r="189" spans="1:6" ht="16.5" x14ac:dyDescent="0.2">
      <c r="A189" s="42">
        <f>COUNT(A$13:$A188)+1</f>
        <v>175</v>
      </c>
      <c r="B189" s="46" t="s">
        <v>107</v>
      </c>
      <c r="C189" s="45"/>
      <c r="D189" s="45"/>
      <c r="E189" s="44"/>
      <c r="F189" s="43"/>
    </row>
    <row r="190" spans="1:6" ht="16.5" x14ac:dyDescent="0.2">
      <c r="A190" s="42">
        <f>COUNT(A$13:$A189)+1</f>
        <v>176</v>
      </c>
      <c r="B190" s="46" t="s">
        <v>106</v>
      </c>
      <c r="C190" s="45"/>
      <c r="D190" s="45"/>
      <c r="E190" s="44"/>
      <c r="F190" s="43"/>
    </row>
    <row r="191" spans="1:6" ht="16.5" x14ac:dyDescent="0.2">
      <c r="A191" s="42">
        <f>COUNT(A$13:$A190)+1</f>
        <v>177</v>
      </c>
      <c r="B191" s="46" t="s">
        <v>105</v>
      </c>
      <c r="C191" s="45"/>
      <c r="D191" s="45"/>
      <c r="E191" s="44"/>
      <c r="F191" s="43"/>
    </row>
    <row r="192" spans="1:6" ht="16.5" x14ac:dyDescent="0.2">
      <c r="A192" s="42">
        <f>COUNT(A$13:$A191)+1</f>
        <v>178</v>
      </c>
      <c r="B192" s="46" t="s">
        <v>104</v>
      </c>
      <c r="C192" s="45"/>
      <c r="D192" s="45"/>
      <c r="E192" s="44"/>
      <c r="F192" s="43"/>
    </row>
    <row r="193" spans="1:6" ht="16.5" x14ac:dyDescent="0.2">
      <c r="A193" s="42">
        <f>COUNT(A$13:$A192)+1</f>
        <v>179</v>
      </c>
      <c r="B193" s="46" t="s">
        <v>103</v>
      </c>
      <c r="C193" s="45"/>
      <c r="D193" s="45"/>
      <c r="E193" s="44"/>
      <c r="F193" s="43"/>
    </row>
    <row r="194" spans="1:6" ht="16.5" x14ac:dyDescent="0.2">
      <c r="A194" s="42">
        <f>COUNT(A$13:$A193)+1</f>
        <v>180</v>
      </c>
      <c r="B194" s="46" t="s">
        <v>102</v>
      </c>
      <c r="C194" s="45"/>
      <c r="D194" s="45"/>
      <c r="E194" s="44"/>
      <c r="F194" s="43"/>
    </row>
    <row r="195" spans="1:6" ht="16.5" x14ac:dyDescent="0.2">
      <c r="A195" s="42">
        <f>COUNT(A$13:$A194)+1</f>
        <v>181</v>
      </c>
      <c r="B195" s="46" t="s">
        <v>101</v>
      </c>
      <c r="C195" s="45"/>
      <c r="D195" s="45"/>
      <c r="E195" s="44"/>
      <c r="F195" s="43"/>
    </row>
    <row r="196" spans="1:6" ht="16.5" x14ac:dyDescent="0.2">
      <c r="A196" s="42">
        <f>COUNT(A$13:$A195)+1</f>
        <v>182</v>
      </c>
      <c r="B196" s="46" t="s">
        <v>100</v>
      </c>
      <c r="C196" s="45"/>
      <c r="D196" s="45"/>
      <c r="E196" s="44"/>
      <c r="F196" s="43"/>
    </row>
    <row r="197" spans="1:6" ht="16.5" x14ac:dyDescent="0.2">
      <c r="A197" s="42">
        <f>COUNT(A$13:$A196)+1</f>
        <v>183</v>
      </c>
      <c r="B197" s="46" t="s">
        <v>99</v>
      </c>
      <c r="C197" s="45"/>
      <c r="D197" s="45"/>
      <c r="E197" s="44"/>
      <c r="F197" s="43"/>
    </row>
    <row r="198" spans="1:6" ht="16.5" x14ac:dyDescent="0.2">
      <c r="A198" s="42">
        <f>COUNT(A$13:$A197)+1</f>
        <v>184</v>
      </c>
      <c r="B198" s="46" t="s">
        <v>98</v>
      </c>
      <c r="C198" s="45"/>
      <c r="D198" s="45"/>
      <c r="E198" s="44"/>
      <c r="F198" s="43"/>
    </row>
    <row r="199" spans="1:6" ht="16.5" x14ac:dyDescent="0.2">
      <c r="A199" s="42">
        <f>COUNT(A$13:$A198)+1</f>
        <v>185</v>
      </c>
      <c r="B199" s="46" t="s">
        <v>97</v>
      </c>
      <c r="C199" s="45"/>
      <c r="D199" s="45"/>
      <c r="E199" s="44"/>
      <c r="F199" s="43"/>
    </row>
    <row r="200" spans="1:6" ht="16.5" x14ac:dyDescent="0.2">
      <c r="A200" s="42">
        <f>COUNT(A$13:$A199)+1</f>
        <v>186</v>
      </c>
      <c r="B200" s="46" t="s">
        <v>96</v>
      </c>
      <c r="C200" s="45"/>
      <c r="D200" s="45"/>
      <c r="E200" s="44"/>
      <c r="F200" s="43"/>
    </row>
    <row r="201" spans="1:6" ht="16.5" x14ac:dyDescent="0.2">
      <c r="A201" s="42">
        <f>COUNT(A$13:$A200)+1</f>
        <v>187</v>
      </c>
      <c r="B201" s="46" t="s">
        <v>95</v>
      </c>
      <c r="C201" s="45"/>
      <c r="D201" s="45"/>
      <c r="E201" s="44"/>
      <c r="F201" s="43"/>
    </row>
    <row r="202" spans="1:6" ht="16.5" x14ac:dyDescent="0.2">
      <c r="A202" s="42">
        <f>COUNT(A$13:$A201)+1</f>
        <v>188</v>
      </c>
      <c r="B202" s="56"/>
      <c r="C202" s="45"/>
      <c r="D202" s="45"/>
      <c r="E202" s="44"/>
      <c r="F202" s="43"/>
    </row>
    <row r="203" spans="1:6" ht="17.25" thickBot="1" x14ac:dyDescent="0.25">
      <c r="A203" s="55">
        <f>COUNT(A$13:$A202)+1</f>
        <v>189</v>
      </c>
      <c r="B203" s="54"/>
      <c r="C203" s="53"/>
      <c r="D203" s="53"/>
      <c r="E203" s="52"/>
      <c r="F203" s="51"/>
    </row>
    <row r="204" spans="1:6" ht="16.5" x14ac:dyDescent="0.2">
      <c r="A204" s="63">
        <f>COUNT(A$13:$A203)+1</f>
        <v>190</v>
      </c>
      <c r="B204" s="49" t="s">
        <v>94</v>
      </c>
      <c r="C204" s="48"/>
      <c r="D204" s="48"/>
      <c r="E204" s="48"/>
      <c r="F204" s="47"/>
    </row>
    <row r="205" spans="1:6" ht="25.5" x14ac:dyDescent="0.2">
      <c r="A205" s="63">
        <f>COUNT(A$13:$A204)+1</f>
        <v>191</v>
      </c>
      <c r="B205" s="46" t="s">
        <v>93</v>
      </c>
      <c r="C205" s="74"/>
      <c r="D205" s="73"/>
      <c r="E205" s="72"/>
      <c r="F205" s="71"/>
    </row>
    <row r="206" spans="1:6" ht="25.5" x14ac:dyDescent="0.2">
      <c r="A206" s="63">
        <f>COUNT(A$13:$A205)+1</f>
        <v>192</v>
      </c>
      <c r="B206" s="46" t="s">
        <v>92</v>
      </c>
      <c r="C206" s="45"/>
      <c r="D206" s="45"/>
      <c r="E206" s="44"/>
      <c r="F206" s="43"/>
    </row>
    <row r="207" spans="1:6" ht="16.5" x14ac:dyDescent="0.2">
      <c r="A207" s="63">
        <f>COUNT(A$13:$A206)+1</f>
        <v>193</v>
      </c>
      <c r="B207" s="56"/>
      <c r="C207" s="45"/>
      <c r="D207" s="45"/>
      <c r="E207" s="44"/>
      <c r="F207" s="43"/>
    </row>
    <row r="208" spans="1:6" ht="17.25" thickBot="1" x14ac:dyDescent="0.25">
      <c r="A208" s="70">
        <f>COUNT(A$13:$A207)+1</f>
        <v>194</v>
      </c>
      <c r="B208" s="40"/>
      <c r="C208" s="39"/>
      <c r="D208" s="39"/>
      <c r="E208" s="38"/>
      <c r="F208" s="37"/>
    </row>
    <row r="209" spans="1:6" ht="16.5" x14ac:dyDescent="0.2">
      <c r="A209" s="50">
        <f>COUNT(A$13:$A208)+1</f>
        <v>195</v>
      </c>
      <c r="B209" s="49" t="s">
        <v>91</v>
      </c>
      <c r="C209" s="48"/>
      <c r="D209" s="48"/>
      <c r="E209" s="48"/>
      <c r="F209" s="47"/>
    </row>
    <row r="210" spans="1:6" ht="16.5" x14ac:dyDescent="0.2">
      <c r="A210" s="42">
        <f>COUNT(A$13:$A209)+1</f>
        <v>196</v>
      </c>
      <c r="B210" s="46" t="s">
        <v>90</v>
      </c>
      <c r="C210" s="45"/>
      <c r="D210" s="45"/>
      <c r="E210" s="44"/>
      <c r="F210" s="43"/>
    </row>
    <row r="211" spans="1:6" ht="16.5" x14ac:dyDescent="0.2">
      <c r="A211" s="42">
        <f>COUNT(A$13:$A210)+1</f>
        <v>197</v>
      </c>
      <c r="B211" s="46" t="s">
        <v>89</v>
      </c>
      <c r="C211" s="45"/>
      <c r="D211" s="45"/>
      <c r="E211" s="44"/>
      <c r="F211" s="43"/>
    </row>
    <row r="212" spans="1:6" ht="16.5" x14ac:dyDescent="0.2">
      <c r="A212" s="42">
        <f>COUNT(A$13:$A211)+1</f>
        <v>198</v>
      </c>
      <c r="B212" s="46" t="s">
        <v>88</v>
      </c>
      <c r="C212" s="45"/>
      <c r="D212" s="45"/>
      <c r="E212" s="44"/>
      <c r="F212" s="43"/>
    </row>
    <row r="213" spans="1:6" ht="16.5" x14ac:dyDescent="0.2">
      <c r="A213" s="42">
        <f>COUNT(A$13:$A212)+1</f>
        <v>199</v>
      </c>
      <c r="B213" s="46" t="s">
        <v>87</v>
      </c>
      <c r="C213" s="45"/>
      <c r="D213" s="45"/>
      <c r="E213" s="44"/>
      <c r="F213" s="43"/>
    </row>
    <row r="214" spans="1:6" ht="16.5" x14ac:dyDescent="0.2">
      <c r="A214" s="42">
        <f>COUNT(A$13:$A213)+1</f>
        <v>200</v>
      </c>
      <c r="B214" s="46" t="s">
        <v>86</v>
      </c>
      <c r="C214" s="45"/>
      <c r="D214" s="45"/>
      <c r="E214" s="44"/>
      <c r="F214" s="43"/>
    </row>
    <row r="215" spans="1:6" ht="16.5" x14ac:dyDescent="0.2">
      <c r="A215" s="42">
        <f>COUNT(A$13:$A214)+1</f>
        <v>201</v>
      </c>
      <c r="B215" s="46" t="s">
        <v>85</v>
      </c>
      <c r="C215" s="45"/>
      <c r="D215" s="45"/>
      <c r="E215" s="44"/>
      <c r="F215" s="43"/>
    </row>
    <row r="216" spans="1:6" ht="16.5" x14ac:dyDescent="0.2">
      <c r="A216" s="42">
        <f>COUNT(A$13:$A215)+1</f>
        <v>202</v>
      </c>
      <c r="B216" s="46" t="s">
        <v>84</v>
      </c>
      <c r="C216" s="45"/>
      <c r="D216" s="45"/>
      <c r="E216" s="44"/>
      <c r="F216" s="43"/>
    </row>
    <row r="217" spans="1:6" ht="16.5" x14ac:dyDescent="0.2">
      <c r="A217" s="42">
        <f>COUNT(A$13:$A216)+1</f>
        <v>203</v>
      </c>
      <c r="B217" s="46" t="s">
        <v>83</v>
      </c>
      <c r="C217" s="45"/>
      <c r="D217" s="45"/>
      <c r="E217" s="44"/>
      <c r="F217" s="43"/>
    </row>
    <row r="218" spans="1:6" ht="16.5" x14ac:dyDescent="0.2">
      <c r="A218" s="42">
        <f>COUNT(A$13:$A217)+1</f>
        <v>204</v>
      </c>
      <c r="B218" s="46" t="s">
        <v>82</v>
      </c>
      <c r="C218" s="45"/>
      <c r="D218" s="45"/>
      <c r="E218" s="44"/>
      <c r="F218" s="43"/>
    </row>
    <row r="219" spans="1:6" ht="16.5" x14ac:dyDescent="0.2">
      <c r="A219" s="42">
        <f>COUNT(A$13:$A218)+1</f>
        <v>205</v>
      </c>
      <c r="B219" s="46" t="s">
        <v>81</v>
      </c>
      <c r="C219" s="45"/>
      <c r="D219" s="45"/>
      <c r="E219" s="44"/>
      <c r="F219" s="43"/>
    </row>
    <row r="220" spans="1:6" ht="16.5" x14ac:dyDescent="0.2">
      <c r="A220" s="42">
        <f>COUNT(A$13:$A219)+1</f>
        <v>206</v>
      </c>
      <c r="B220" s="46" t="s">
        <v>80</v>
      </c>
      <c r="C220" s="45"/>
      <c r="D220" s="45"/>
      <c r="E220" s="44"/>
      <c r="F220" s="43"/>
    </row>
    <row r="221" spans="1:6" ht="16.5" x14ac:dyDescent="0.2">
      <c r="A221" s="42">
        <f>COUNT(A$13:$A220)+1</f>
        <v>207</v>
      </c>
      <c r="B221" s="46" t="s">
        <v>79</v>
      </c>
      <c r="C221" s="45"/>
      <c r="D221" s="45"/>
      <c r="E221" s="44"/>
      <c r="F221" s="43"/>
    </row>
    <row r="222" spans="1:6" ht="16.5" x14ac:dyDescent="0.2">
      <c r="A222" s="42">
        <f>COUNT(A$13:$A221)+1</f>
        <v>208</v>
      </c>
      <c r="B222" s="56"/>
      <c r="C222" s="45"/>
      <c r="D222" s="45"/>
      <c r="E222" s="44"/>
      <c r="F222" s="43"/>
    </row>
    <row r="223" spans="1:6" ht="17.25" thickBot="1" x14ac:dyDescent="0.25">
      <c r="A223" s="42">
        <f>COUNT(A$13:$A222)+1</f>
        <v>209</v>
      </c>
      <c r="B223" s="56"/>
      <c r="C223" s="45"/>
      <c r="D223" s="45"/>
      <c r="E223" s="44"/>
      <c r="F223" s="43"/>
    </row>
    <row r="224" spans="1:6" ht="16.5" x14ac:dyDescent="0.2">
      <c r="A224" s="42">
        <f>COUNT(A$13:$A223)+1</f>
        <v>210</v>
      </c>
      <c r="B224" s="49" t="s">
        <v>78</v>
      </c>
      <c r="C224" s="48"/>
      <c r="D224" s="48"/>
      <c r="E224" s="48"/>
      <c r="F224" s="47"/>
    </row>
    <row r="225" spans="1:6" ht="16.5" x14ac:dyDescent="0.2">
      <c r="A225" s="42">
        <f>COUNT(A$13:$A224)+1</f>
        <v>211</v>
      </c>
      <c r="B225" s="58"/>
      <c r="C225" s="69"/>
      <c r="D225" s="69"/>
      <c r="E225" s="68"/>
      <c r="F225" s="67"/>
    </row>
    <row r="226" spans="1:6" ht="17.25" thickBot="1" x14ac:dyDescent="0.25">
      <c r="A226" s="55">
        <f>COUNT(A$13:$A225)+1</f>
        <v>212</v>
      </c>
      <c r="B226" s="57"/>
      <c r="C226" s="66"/>
      <c r="D226" s="66"/>
      <c r="E226" s="65"/>
      <c r="F226" s="64"/>
    </row>
    <row r="227" spans="1:6" ht="16.5" x14ac:dyDescent="0.2">
      <c r="A227" s="50">
        <f>COUNT(A$13:$A226)+1</f>
        <v>213</v>
      </c>
      <c r="B227" s="49" t="s">
        <v>77</v>
      </c>
      <c r="C227" s="48"/>
      <c r="D227" s="48"/>
      <c r="E227" s="48"/>
      <c r="F227" s="47"/>
    </row>
    <row r="228" spans="1:6" ht="38.25" x14ac:dyDescent="0.2">
      <c r="A228" s="63">
        <f>COUNT(A$13:$A227)+1</f>
        <v>214</v>
      </c>
      <c r="B228" s="46" t="s">
        <v>76</v>
      </c>
      <c r="C228" s="61"/>
      <c r="D228" s="61"/>
      <c r="E228" s="60"/>
      <c r="F228" s="59"/>
    </row>
    <row r="229" spans="1:6" ht="25.5" x14ac:dyDescent="0.2">
      <c r="A229" s="63">
        <f>COUNT(A$13:$A228)+1</f>
        <v>215</v>
      </c>
      <c r="B229" s="46" t="s">
        <v>75</v>
      </c>
      <c r="C229" s="61"/>
      <c r="D229" s="61"/>
      <c r="E229" s="60"/>
      <c r="F229" s="59"/>
    </row>
    <row r="230" spans="1:6" ht="16.5" x14ac:dyDescent="0.2">
      <c r="A230" s="63">
        <f>COUNT(A$13:$A229)+1</f>
        <v>216</v>
      </c>
      <c r="B230" s="46" t="s">
        <v>74</v>
      </c>
      <c r="C230" s="61"/>
      <c r="D230" s="61"/>
      <c r="E230" s="60"/>
      <c r="F230" s="59"/>
    </row>
    <row r="231" spans="1:6" ht="16.5" x14ac:dyDescent="0.2">
      <c r="A231" s="63">
        <f>COUNT(A$13:$A230)+1</f>
        <v>217</v>
      </c>
      <c r="B231" s="46" t="s">
        <v>73</v>
      </c>
      <c r="C231" s="61"/>
      <c r="D231" s="61"/>
      <c r="E231" s="60"/>
      <c r="F231" s="59"/>
    </row>
    <row r="232" spans="1:6" ht="51" x14ac:dyDescent="0.2">
      <c r="A232" s="63">
        <f>COUNT(A$13:$A231)+1</f>
        <v>218</v>
      </c>
      <c r="B232" s="62" t="s">
        <v>72</v>
      </c>
      <c r="C232" s="61"/>
      <c r="D232" s="61"/>
      <c r="E232" s="60"/>
      <c r="F232" s="59"/>
    </row>
    <row r="233" spans="1:6" ht="25.5" x14ac:dyDescent="0.2">
      <c r="A233" s="63">
        <f>COUNT(A$13:$A232)+1</f>
        <v>219</v>
      </c>
      <c r="B233" s="62" t="s">
        <v>71</v>
      </c>
      <c r="C233" s="61"/>
      <c r="D233" s="61"/>
      <c r="E233" s="60"/>
      <c r="F233" s="59"/>
    </row>
    <row r="234" spans="1:6" ht="76.5" x14ac:dyDescent="0.2">
      <c r="A234" s="63">
        <f>COUNT(A$13:$A233)+1</f>
        <v>220</v>
      </c>
      <c r="B234" s="62" t="s">
        <v>70</v>
      </c>
      <c r="C234" s="61"/>
      <c r="D234" s="61"/>
      <c r="E234" s="60"/>
      <c r="F234" s="59"/>
    </row>
    <row r="235" spans="1:6" ht="51" x14ac:dyDescent="0.2">
      <c r="A235" s="63">
        <f>COUNT(A$13:$A234)+1</f>
        <v>221</v>
      </c>
      <c r="B235" s="62" t="s">
        <v>69</v>
      </c>
      <c r="C235" s="61"/>
      <c r="D235" s="61"/>
      <c r="E235" s="60"/>
      <c r="F235" s="59"/>
    </row>
    <row r="236" spans="1:6" ht="16.5" x14ac:dyDescent="0.2">
      <c r="A236" s="42">
        <f>COUNT(A$13:$A235)+1</f>
        <v>222</v>
      </c>
      <c r="B236" s="58"/>
      <c r="C236" s="45"/>
      <c r="D236" s="45"/>
      <c r="E236" s="44"/>
      <c r="F236" s="43"/>
    </row>
    <row r="237" spans="1:6" ht="17.25" thickBot="1" x14ac:dyDescent="0.25">
      <c r="A237" s="55">
        <f>COUNT(A$13:$A236)+1</f>
        <v>223</v>
      </c>
      <c r="B237" s="57"/>
      <c r="C237" s="53"/>
      <c r="D237" s="53"/>
      <c r="E237" s="52"/>
      <c r="F237" s="51"/>
    </row>
    <row r="238" spans="1:6" ht="16.5" x14ac:dyDescent="0.2">
      <c r="A238" s="50">
        <f>COUNT(A$13:$A237)+1</f>
        <v>224</v>
      </c>
      <c r="B238" s="49" t="s">
        <v>68</v>
      </c>
      <c r="C238" s="48"/>
      <c r="D238" s="48"/>
      <c r="E238" s="48"/>
      <c r="F238" s="47"/>
    </row>
    <row r="239" spans="1:6" ht="16.5" x14ac:dyDescent="0.2">
      <c r="A239" s="42">
        <f>COUNT(A$13:$A238)+1</f>
        <v>225</v>
      </c>
      <c r="B239" s="46" t="s">
        <v>67</v>
      </c>
      <c r="C239" s="45"/>
      <c r="D239" s="45"/>
      <c r="E239" s="44"/>
      <c r="F239" s="43"/>
    </row>
    <row r="240" spans="1:6" ht="16.5" x14ac:dyDescent="0.2">
      <c r="A240" s="42">
        <f>COUNT(A$13:$A239)+1</f>
        <v>226</v>
      </c>
      <c r="B240" s="46" t="s">
        <v>66</v>
      </c>
      <c r="C240" s="45"/>
      <c r="D240" s="45"/>
      <c r="E240" s="44"/>
      <c r="F240" s="43"/>
    </row>
    <row r="241" spans="1:6" ht="16.5" x14ac:dyDescent="0.2">
      <c r="A241" s="42">
        <f>COUNT(A$13:$A240)+1</f>
        <v>227</v>
      </c>
      <c r="B241" s="46" t="s">
        <v>65</v>
      </c>
      <c r="C241" s="45"/>
      <c r="D241" s="45"/>
      <c r="E241" s="44"/>
      <c r="F241" s="43"/>
    </row>
    <row r="242" spans="1:6" ht="16.5" x14ac:dyDescent="0.2">
      <c r="A242" s="42">
        <f>COUNT(A$13:$A241)+1</f>
        <v>228</v>
      </c>
      <c r="B242" s="46" t="s">
        <v>64</v>
      </c>
      <c r="C242" s="45"/>
      <c r="D242" s="45"/>
      <c r="E242" s="44"/>
      <c r="F242" s="43"/>
    </row>
    <row r="243" spans="1:6" ht="16.5" x14ac:dyDescent="0.2">
      <c r="A243" s="42">
        <f>COUNT(A$13:$A242)+1</f>
        <v>229</v>
      </c>
      <c r="B243" s="46" t="s">
        <v>63</v>
      </c>
      <c r="C243" s="45"/>
      <c r="D243" s="45"/>
      <c r="E243" s="44"/>
      <c r="F243" s="43"/>
    </row>
    <row r="244" spans="1:6" ht="16.5" x14ac:dyDescent="0.2">
      <c r="A244" s="42">
        <f>COUNT(A$13:$A243)+1</f>
        <v>230</v>
      </c>
      <c r="B244" s="46" t="s">
        <v>62</v>
      </c>
      <c r="C244" s="45"/>
      <c r="D244" s="45"/>
      <c r="E244" s="44"/>
      <c r="F244" s="43"/>
    </row>
    <row r="245" spans="1:6" ht="16.5" x14ac:dyDescent="0.2">
      <c r="A245" s="42">
        <f>COUNT(A$13:$A244)+1</f>
        <v>231</v>
      </c>
      <c r="B245" s="46" t="s">
        <v>61</v>
      </c>
      <c r="C245" s="45"/>
      <c r="D245" s="45"/>
      <c r="E245" s="44"/>
      <c r="F245" s="43"/>
    </row>
    <row r="246" spans="1:6" ht="16.5" x14ac:dyDescent="0.2">
      <c r="A246" s="42">
        <f>COUNT(A$13:$A245)+1</f>
        <v>232</v>
      </c>
      <c r="B246" s="46" t="s">
        <v>60</v>
      </c>
      <c r="C246" s="45"/>
      <c r="D246" s="45"/>
      <c r="E246" s="44"/>
      <c r="F246" s="43"/>
    </row>
    <row r="247" spans="1:6" ht="16.5" x14ac:dyDescent="0.2">
      <c r="A247" s="42">
        <f>COUNT(A$13:$A246)+1</f>
        <v>233</v>
      </c>
      <c r="B247" s="46" t="s">
        <v>59</v>
      </c>
      <c r="C247" s="45"/>
      <c r="D247" s="45"/>
      <c r="E247" s="44"/>
      <c r="F247" s="43"/>
    </row>
    <row r="248" spans="1:6" ht="16.5" x14ac:dyDescent="0.2">
      <c r="A248" s="42">
        <f>COUNT(A$13:$A247)+1</f>
        <v>234</v>
      </c>
      <c r="B248" s="46" t="s">
        <v>58</v>
      </c>
      <c r="C248" s="45"/>
      <c r="D248" s="45"/>
      <c r="E248" s="44"/>
      <c r="F248" s="43"/>
    </row>
    <row r="249" spans="1:6" ht="16.5" x14ac:dyDescent="0.2">
      <c r="A249" s="42">
        <f>COUNT(A$13:$A248)+1</f>
        <v>235</v>
      </c>
      <c r="B249" s="46" t="s">
        <v>57</v>
      </c>
      <c r="C249" s="45"/>
      <c r="D249" s="45"/>
      <c r="E249" s="44"/>
      <c r="F249" s="43"/>
    </row>
    <row r="250" spans="1:6" ht="16.5" x14ac:dyDescent="0.2">
      <c r="A250" s="42">
        <f>COUNT(A$13:$A249)+1</f>
        <v>236</v>
      </c>
      <c r="B250" s="46" t="s">
        <v>56</v>
      </c>
      <c r="C250" s="45"/>
      <c r="D250" s="45"/>
      <c r="E250" s="44"/>
      <c r="F250" s="43"/>
    </row>
    <row r="251" spans="1:6" ht="16.5" x14ac:dyDescent="0.2">
      <c r="A251" s="42">
        <f>COUNT(A$13:$A250)+1</f>
        <v>237</v>
      </c>
      <c r="B251" s="46" t="s">
        <v>55</v>
      </c>
      <c r="C251" s="45"/>
      <c r="D251" s="45"/>
      <c r="E251" s="44"/>
      <c r="F251" s="43"/>
    </row>
    <row r="252" spans="1:6" ht="16.5" x14ac:dyDescent="0.2">
      <c r="A252" s="42">
        <f>COUNT(A$13:$A251)+1</f>
        <v>238</v>
      </c>
      <c r="B252" s="46" t="s">
        <v>54</v>
      </c>
      <c r="C252" s="45"/>
      <c r="D252" s="45"/>
      <c r="E252" s="44"/>
      <c r="F252" s="43"/>
    </row>
    <row r="253" spans="1:6" ht="16.5" x14ac:dyDescent="0.2">
      <c r="A253" s="42">
        <f>COUNT(A$13:$A252)+1</f>
        <v>239</v>
      </c>
      <c r="B253" s="46" t="s">
        <v>53</v>
      </c>
      <c r="C253" s="45"/>
      <c r="D253" s="45"/>
      <c r="E253" s="44"/>
      <c r="F253" s="43"/>
    </row>
    <row r="254" spans="1:6" ht="16.5" x14ac:dyDescent="0.2">
      <c r="A254" s="42">
        <f>COUNT(A$13:$A253)+1</f>
        <v>240</v>
      </c>
      <c r="B254" s="46" t="s">
        <v>52</v>
      </c>
      <c r="C254" s="45"/>
      <c r="D254" s="45"/>
      <c r="E254" s="44"/>
      <c r="F254" s="43"/>
    </row>
    <row r="255" spans="1:6" ht="16.5" x14ac:dyDescent="0.2">
      <c r="A255" s="42">
        <f>COUNT(A$13:$A254)+1</f>
        <v>241</v>
      </c>
      <c r="B255" s="56"/>
      <c r="C255" s="45"/>
      <c r="D255" s="45"/>
      <c r="E255" s="44"/>
      <c r="F255" s="43"/>
    </row>
    <row r="256" spans="1:6" ht="17.25" thickBot="1" x14ac:dyDescent="0.25">
      <c r="A256" s="41">
        <f>COUNT(A$13:$A255)+1</f>
        <v>242</v>
      </c>
      <c r="B256" s="40"/>
      <c r="C256" s="39"/>
      <c r="D256" s="39"/>
      <c r="E256" s="38"/>
      <c r="F256" s="37"/>
    </row>
    <row r="257" spans="1:13" ht="17.25" thickBot="1" x14ac:dyDescent="0.25">
      <c r="A257" s="36">
        <f>COUNT(A$13:$A256)+1</f>
        <v>243</v>
      </c>
      <c r="B257" s="35" t="s">
        <v>51</v>
      </c>
      <c r="C257" s="34"/>
      <c r="D257" s="34"/>
      <c r="E257" s="34"/>
      <c r="F257" s="33"/>
      <c r="H257" s="126" t="s">
        <v>300</v>
      </c>
      <c r="I257" s="148"/>
      <c r="J257" s="148"/>
      <c r="K257" s="148"/>
      <c r="L257" s="127" t="s">
        <v>307</v>
      </c>
      <c r="M257" s="128" t="s">
        <v>299</v>
      </c>
    </row>
    <row r="258" spans="1:13" ht="16.5" x14ac:dyDescent="0.2">
      <c r="A258" s="139">
        <f>COUNT(A$13:$A257)+1</f>
        <v>244</v>
      </c>
      <c r="B258" s="115" t="s">
        <v>306</v>
      </c>
      <c r="C258" s="45"/>
      <c r="D258" s="45"/>
      <c r="E258" s="44"/>
      <c r="F258" s="140"/>
      <c r="H258" s="129" t="s">
        <v>284</v>
      </c>
      <c r="I258" s="149"/>
      <c r="J258" s="149"/>
      <c r="K258" s="149"/>
      <c r="L258" s="130">
        <f>Import_O!D5</f>
        <v>0</v>
      </c>
      <c r="M258" s="131">
        <f>Import_O!F5</f>
        <v>0</v>
      </c>
    </row>
    <row r="259" spans="1:13" ht="16.5" x14ac:dyDescent="0.2">
      <c r="A259" s="139">
        <f>COUNT(A$13:$A258)+1</f>
        <v>245</v>
      </c>
      <c r="B259" s="117" t="s">
        <v>296</v>
      </c>
      <c r="C259" s="45"/>
      <c r="D259" s="45"/>
      <c r="E259" s="44"/>
      <c r="F259" s="140"/>
      <c r="H259" s="121" t="s">
        <v>285</v>
      </c>
      <c r="I259" s="117"/>
      <c r="J259" s="117"/>
      <c r="K259" s="117"/>
      <c r="L259" s="119">
        <f>Import_O!D14</f>
        <v>0</v>
      </c>
      <c r="M259" s="122">
        <f>Import_O!F14</f>
        <v>0</v>
      </c>
    </row>
    <row r="260" spans="1:13" ht="16.5" x14ac:dyDescent="0.2">
      <c r="A260" s="139">
        <f>COUNT(A$13:$A259)+1</f>
        <v>246</v>
      </c>
      <c r="B260" s="117" t="s">
        <v>297</v>
      </c>
      <c r="C260" s="45"/>
      <c r="D260" s="45"/>
      <c r="E260" s="44"/>
      <c r="F260" s="140"/>
      <c r="H260" s="121" t="s">
        <v>286</v>
      </c>
      <c r="I260" s="117"/>
      <c r="J260" s="117"/>
      <c r="K260" s="117"/>
      <c r="L260" s="119">
        <f>Import_O!D15</f>
        <v>0</v>
      </c>
      <c r="M260" s="122">
        <f>Import_O!F15</f>
        <v>0</v>
      </c>
    </row>
    <row r="261" spans="1:13" ht="16.5" x14ac:dyDescent="0.2">
      <c r="A261" s="139">
        <f>COUNT(A$13:$A260)+1</f>
        <v>247</v>
      </c>
      <c r="B261" s="118" t="s">
        <v>303</v>
      </c>
      <c r="C261" s="45"/>
      <c r="D261" s="45"/>
      <c r="E261" s="44"/>
      <c r="F261" s="140"/>
      <c r="H261" s="123" t="s">
        <v>287</v>
      </c>
      <c r="I261" s="115"/>
      <c r="J261" s="115"/>
      <c r="K261" s="115"/>
      <c r="L261" s="120">
        <f t="shared" ref="L261:M261" si="0">L258-L259-L260</f>
        <v>0</v>
      </c>
      <c r="M261" s="124">
        <f t="shared" si="0"/>
        <v>0</v>
      </c>
    </row>
    <row r="262" spans="1:13" ht="17.25" thickBot="1" x14ac:dyDescent="0.25">
      <c r="A262" s="139">
        <f>COUNT(A$13:$A261)+1</f>
        <v>248</v>
      </c>
      <c r="B262" s="118" t="s">
        <v>298</v>
      </c>
      <c r="C262" s="45"/>
      <c r="D262" s="45"/>
      <c r="E262" s="44"/>
      <c r="F262" s="140"/>
      <c r="G262" s="136" t="s">
        <v>301</v>
      </c>
      <c r="H262" s="125" t="s">
        <v>308</v>
      </c>
      <c r="I262" s="150"/>
      <c r="J262" s="150"/>
      <c r="K262" s="150"/>
      <c r="L262" s="134" t="str">
        <f>IF(Alapa!C29="","ADATHIÁNY",IF(Alapa!C29="Egyszerűsített éves beszámoló","MENTESÜL",IF(L261&gt;1000000,"KÖTELEZŐ","MENTESÜL")))</f>
        <v>ADATHIÁNY</v>
      </c>
      <c r="M262" s="135" t="str">
        <f>IF(Alapa!C29="","ADATHIÁNY",IF(Alapa!C29="Egyszerűsített éves beszámoló","MENTESÜL",IF(M261&gt;1000000,"KÖTELEZŐ","MENTESÜL")))</f>
        <v>ADATHIÁNY</v>
      </c>
    </row>
    <row r="263" spans="1:13" ht="16.5" x14ac:dyDescent="0.2">
      <c r="A263" s="139">
        <f>COUNT(A$13:$A262)+1</f>
        <v>249</v>
      </c>
      <c r="B263" s="117" t="s">
        <v>304</v>
      </c>
      <c r="C263" s="45"/>
      <c r="D263" s="45"/>
      <c r="E263" s="44"/>
      <c r="F263" s="140"/>
      <c r="H263" s="129" t="s">
        <v>288</v>
      </c>
      <c r="I263" s="149"/>
      <c r="J263" s="149"/>
      <c r="K263" s="149"/>
      <c r="L263" s="132"/>
      <c r="M263" s="133"/>
    </row>
    <row r="264" spans="1:13" ht="16.5" x14ac:dyDescent="0.2">
      <c r="A264" s="139">
        <f>COUNT(A$13:$A263)+1</f>
        <v>250</v>
      </c>
      <c r="B264" s="115" t="s">
        <v>305</v>
      </c>
      <c r="C264" s="45"/>
      <c r="D264" s="45"/>
      <c r="E264" s="44"/>
      <c r="F264" s="140"/>
      <c r="H264" s="121" t="s">
        <v>289</v>
      </c>
      <c r="I264" s="117"/>
      <c r="J264" s="117"/>
      <c r="K264" s="117"/>
      <c r="L264" s="119">
        <f>Import_O!D11</f>
        <v>0</v>
      </c>
      <c r="M264" s="122">
        <f>Import_O!F11</f>
        <v>0</v>
      </c>
    </row>
    <row r="265" spans="1:13" ht="16.5" x14ac:dyDescent="0.2">
      <c r="A265" s="139">
        <f>COUNT(A$13:$A264)+1</f>
        <v>251</v>
      </c>
      <c r="B265" s="118" t="s">
        <v>50</v>
      </c>
      <c r="C265" s="45"/>
      <c r="D265" s="45"/>
      <c r="E265" s="44"/>
      <c r="F265" s="140"/>
      <c r="H265" s="121" t="s">
        <v>290</v>
      </c>
      <c r="I265" s="117"/>
      <c r="J265" s="117"/>
      <c r="K265" s="117"/>
      <c r="L265" s="119">
        <f>Import_O!D12</f>
        <v>0</v>
      </c>
      <c r="M265" s="122">
        <f>Import_O!F12</f>
        <v>0</v>
      </c>
    </row>
    <row r="266" spans="1:13" ht="16.5" x14ac:dyDescent="0.2">
      <c r="A266" s="141">
        <f>COUNT(A$13:$A265)+1</f>
        <v>252</v>
      </c>
      <c r="B266" s="118" t="s">
        <v>49</v>
      </c>
      <c r="C266" s="45"/>
      <c r="D266" s="45"/>
      <c r="E266" s="44"/>
      <c r="F266" s="140"/>
      <c r="H266" s="121" t="s">
        <v>291</v>
      </c>
      <c r="I266" s="117"/>
      <c r="J266" s="117"/>
      <c r="K266" s="117"/>
      <c r="L266" s="119">
        <f>Import_O!D13</f>
        <v>0</v>
      </c>
      <c r="M266" s="122">
        <f>Import_O!F13</f>
        <v>0</v>
      </c>
    </row>
    <row r="267" spans="1:13" ht="16.5" x14ac:dyDescent="0.2">
      <c r="A267" s="141">
        <f>COUNT(A$13:$A266)+1</f>
        <v>253</v>
      </c>
      <c r="B267" s="118" t="s">
        <v>48</v>
      </c>
      <c r="C267" s="45"/>
      <c r="D267" s="45"/>
      <c r="E267" s="44"/>
      <c r="F267" s="140"/>
      <c r="H267" s="121" t="s">
        <v>292</v>
      </c>
      <c r="I267" s="117"/>
      <c r="J267" s="117"/>
      <c r="K267" s="117"/>
      <c r="L267" s="119">
        <f>Import_O!D17</f>
        <v>0</v>
      </c>
      <c r="M267" s="122">
        <f>Import_O!F17</f>
        <v>0</v>
      </c>
    </row>
    <row r="268" spans="1:13" ht="16.5" customHeight="1" x14ac:dyDescent="0.2">
      <c r="A268" s="141">
        <f>COUNT(A$13:$A267)+1</f>
        <v>254</v>
      </c>
      <c r="B268" s="118" t="s">
        <v>47</v>
      </c>
      <c r="C268" s="45"/>
      <c r="D268" s="45"/>
      <c r="E268" s="44"/>
      <c r="F268" s="140"/>
      <c r="H268" s="121" t="s">
        <v>293</v>
      </c>
      <c r="I268" s="117"/>
      <c r="J268" s="117"/>
      <c r="K268" s="117"/>
      <c r="L268" s="119">
        <f>Import_O!D18</f>
        <v>0</v>
      </c>
      <c r="M268" s="122">
        <f>Import_O!F18</f>
        <v>0</v>
      </c>
    </row>
    <row r="269" spans="1:13" ht="16.5" x14ac:dyDescent="0.2">
      <c r="A269" s="141">
        <f>COUNT(A$13:$A268)+1</f>
        <v>255</v>
      </c>
      <c r="B269" s="118" t="s">
        <v>46</v>
      </c>
      <c r="C269" s="39"/>
      <c r="D269" s="39"/>
      <c r="E269" s="38"/>
      <c r="F269" s="142"/>
      <c r="H269" s="121" t="s">
        <v>294</v>
      </c>
      <c r="I269" s="117"/>
      <c r="J269" s="117"/>
      <c r="K269" s="117"/>
      <c r="L269" s="119">
        <f>Import_O!D19</f>
        <v>0</v>
      </c>
      <c r="M269" s="122">
        <f>Import_O!F19</f>
        <v>0</v>
      </c>
    </row>
    <row r="270" spans="1:13" ht="16.5" x14ac:dyDescent="0.2">
      <c r="A270" s="141">
        <f>COUNT(A$13:$A269)+1</f>
        <v>256</v>
      </c>
      <c r="B270" s="40"/>
      <c r="C270" s="39"/>
      <c r="D270" s="39"/>
      <c r="E270" s="38"/>
      <c r="F270" s="142"/>
      <c r="H270" s="121" t="s">
        <v>295</v>
      </c>
      <c r="I270" s="117"/>
      <c r="J270" s="117"/>
      <c r="K270" s="117"/>
      <c r="L270" s="119">
        <f>Import_O!D21</f>
        <v>0</v>
      </c>
      <c r="M270" s="122">
        <f>Import_O!F21</f>
        <v>0</v>
      </c>
    </row>
    <row r="271" spans="1:13" ht="16.5" x14ac:dyDescent="0.2">
      <c r="A271" s="141">
        <f>COUNT(A$13:$A270)+1</f>
        <v>257</v>
      </c>
      <c r="B271" s="40"/>
      <c r="C271" s="39"/>
      <c r="D271" s="39"/>
      <c r="E271" s="38"/>
      <c r="F271" s="142"/>
      <c r="H271" s="123" t="s">
        <v>287</v>
      </c>
      <c r="I271" s="115"/>
      <c r="J271" s="115"/>
      <c r="K271" s="115"/>
      <c r="L271" s="120">
        <f>SUM(L264:L270)</f>
        <v>0</v>
      </c>
      <c r="M271" s="124">
        <f>SUM(M264:M270)</f>
        <v>0</v>
      </c>
    </row>
    <row r="272" spans="1:13" ht="17.25" thickBot="1" x14ac:dyDescent="0.25">
      <c r="A272" s="143">
        <f>COUNT(A$13:$A271)+1</f>
        <v>258</v>
      </c>
      <c r="B272" s="144"/>
      <c r="C272" s="145"/>
      <c r="D272" s="145"/>
      <c r="E272" s="146"/>
      <c r="F272" s="147"/>
      <c r="H272" s="125" t="s">
        <v>309</v>
      </c>
      <c r="I272" s="150"/>
      <c r="J272" s="150"/>
      <c r="K272" s="150"/>
      <c r="L272" s="134" t="str">
        <f>IF(Alapa!C29="","ADATHIÁNY",IF(Alapa!C29="Egyszerűsített éves beszámoló","MENTESÜL",IF(L271&gt;500000,"KÖTELEZŐ","MENTESÜL")))</f>
        <v>ADATHIÁNY</v>
      </c>
      <c r="M272" s="135" t="str">
        <f>IF(Alapa!C29="","ADATHIÁNY",IF(Alapa!C29="Egyszerűsített éves beszámoló","MENTESÜL",IF(M271&gt;500000,"KÖTELEZŐ","MENTESÜL")))</f>
        <v>ADATHIÁNY</v>
      </c>
    </row>
    <row r="273" spans="1:6" ht="16.5" x14ac:dyDescent="0.2">
      <c r="A273" s="63">
        <f>COUNT(A$13:$A272)+1</f>
        <v>259</v>
      </c>
      <c r="B273" s="137" t="s">
        <v>45</v>
      </c>
      <c r="C273" s="116"/>
      <c r="D273" s="116"/>
      <c r="E273" s="116"/>
      <c r="F273" s="138"/>
    </row>
    <row r="274" spans="1:6" ht="16.5" x14ac:dyDescent="0.3">
      <c r="A274" s="42">
        <f>COUNT(A$13:$A273)+1</f>
        <v>260</v>
      </c>
      <c r="B274" s="30" t="s">
        <v>44</v>
      </c>
      <c r="C274" s="32"/>
      <c r="D274" s="32"/>
      <c r="E274" s="32"/>
      <c r="F274" s="31"/>
    </row>
    <row r="275" spans="1:6" ht="16.5" x14ac:dyDescent="0.3">
      <c r="A275" s="42">
        <f>COUNT(A$13:$A274)+1</f>
        <v>261</v>
      </c>
      <c r="B275" s="29" t="s">
        <v>43</v>
      </c>
      <c r="C275" s="28"/>
      <c r="D275" s="27"/>
      <c r="E275" s="27"/>
      <c r="F275" s="26"/>
    </row>
    <row r="276" spans="1:6" ht="16.5" x14ac:dyDescent="0.3">
      <c r="A276" s="42">
        <f>COUNT(A$13:$A275)+1</f>
        <v>262</v>
      </c>
      <c r="B276" s="29" t="s">
        <v>42</v>
      </c>
      <c r="C276" s="28"/>
      <c r="D276" s="27"/>
      <c r="E276" s="27"/>
      <c r="F276" s="26"/>
    </row>
    <row r="277" spans="1:6" ht="16.5" x14ac:dyDescent="0.3">
      <c r="A277" s="42">
        <f>COUNT(A$13:$A276)+1</f>
        <v>263</v>
      </c>
      <c r="B277" s="29" t="s">
        <v>41</v>
      </c>
      <c r="C277" s="28"/>
      <c r="D277" s="27"/>
      <c r="E277" s="27"/>
      <c r="F277" s="26"/>
    </row>
    <row r="278" spans="1:6" ht="16.5" x14ac:dyDescent="0.3">
      <c r="A278" s="42">
        <f>COUNT(A$13:$A277)+1</f>
        <v>264</v>
      </c>
      <c r="B278" s="29" t="s">
        <v>40</v>
      </c>
      <c r="C278" s="28"/>
      <c r="D278" s="27"/>
      <c r="E278" s="27"/>
      <c r="F278" s="26"/>
    </row>
    <row r="279" spans="1:6" ht="16.5" x14ac:dyDescent="0.3">
      <c r="A279" s="42">
        <f>COUNT(A$13:$A278)+1</f>
        <v>265</v>
      </c>
      <c r="B279" s="29" t="s">
        <v>39</v>
      </c>
      <c r="C279" s="28"/>
      <c r="D279" s="27"/>
      <c r="E279" s="27"/>
      <c r="F279" s="26"/>
    </row>
    <row r="280" spans="1:6" ht="16.5" x14ac:dyDescent="0.3">
      <c r="A280" s="42">
        <f>COUNT(A$13:$A279)+1</f>
        <v>266</v>
      </c>
      <c r="B280" s="29" t="s">
        <v>38</v>
      </c>
      <c r="C280" s="28"/>
      <c r="D280" s="27"/>
      <c r="E280" s="27"/>
      <c r="F280" s="26"/>
    </row>
    <row r="281" spans="1:6" ht="16.5" x14ac:dyDescent="0.3">
      <c r="A281" s="42">
        <f>COUNT(A$13:$A280)+1</f>
        <v>267</v>
      </c>
      <c r="B281" s="29" t="s">
        <v>37</v>
      </c>
      <c r="C281" s="28"/>
      <c r="D281" s="27"/>
      <c r="E281" s="27"/>
      <c r="F281" s="26"/>
    </row>
    <row r="282" spans="1:6" ht="16.5" x14ac:dyDescent="0.3">
      <c r="A282" s="42">
        <f>COUNT(A$13:$A281)+1</f>
        <v>268</v>
      </c>
      <c r="B282" s="29"/>
      <c r="C282" s="28"/>
      <c r="D282" s="27"/>
      <c r="E282" s="27"/>
      <c r="F282" s="26"/>
    </row>
    <row r="283" spans="1:6" ht="16.5" x14ac:dyDescent="0.3">
      <c r="A283" s="42">
        <f>COUNT(A$13:$A282)+1</f>
        <v>269</v>
      </c>
      <c r="B283" s="30" t="s">
        <v>36</v>
      </c>
      <c r="C283" s="28"/>
      <c r="D283" s="27"/>
      <c r="E283" s="27"/>
      <c r="F283" s="26"/>
    </row>
    <row r="284" spans="1:6" ht="16.5" x14ac:dyDescent="0.3">
      <c r="A284" s="42">
        <f>COUNT(A$13:$A283)+1</f>
        <v>270</v>
      </c>
      <c r="B284" s="29" t="s">
        <v>32</v>
      </c>
      <c r="C284" s="28"/>
      <c r="D284" s="27"/>
      <c r="E284" s="27"/>
      <c r="F284" s="26"/>
    </row>
    <row r="285" spans="1:6" ht="16.5" x14ac:dyDescent="0.3">
      <c r="A285" s="42">
        <f>COUNT(A$13:$A284)+1</f>
        <v>271</v>
      </c>
      <c r="B285" s="29" t="s">
        <v>35</v>
      </c>
      <c r="C285" s="28"/>
      <c r="D285" s="27"/>
      <c r="E285" s="27"/>
      <c r="F285" s="26"/>
    </row>
    <row r="286" spans="1:6" ht="16.5" x14ac:dyDescent="0.3">
      <c r="A286" s="42">
        <f>COUNT(A$13:$A285)+1</f>
        <v>272</v>
      </c>
      <c r="B286" s="29" t="s">
        <v>34</v>
      </c>
      <c r="C286" s="28"/>
      <c r="D286" s="27"/>
      <c r="E286" s="27"/>
      <c r="F286" s="26"/>
    </row>
    <row r="287" spans="1:6" ht="16.5" x14ac:dyDescent="0.3">
      <c r="A287" s="42">
        <f>COUNT(A$13:$A286)+1</f>
        <v>273</v>
      </c>
      <c r="B287" s="29" t="s">
        <v>29</v>
      </c>
      <c r="C287" s="28"/>
      <c r="D287" s="27"/>
      <c r="E287" s="27"/>
      <c r="F287" s="26"/>
    </row>
    <row r="288" spans="1:6" ht="16.5" x14ac:dyDescent="0.3">
      <c r="A288" s="42">
        <f>COUNT(A$13:$A287)+1</f>
        <v>274</v>
      </c>
      <c r="B288" s="29" t="s">
        <v>28</v>
      </c>
      <c r="C288" s="28"/>
      <c r="D288" s="27"/>
      <c r="E288" s="27"/>
      <c r="F288" s="26"/>
    </row>
    <row r="289" spans="1:6" ht="16.5" x14ac:dyDescent="0.3">
      <c r="A289" s="42">
        <f>COUNT(A$13:$A288)+1</f>
        <v>275</v>
      </c>
      <c r="B289" s="29" t="s">
        <v>27</v>
      </c>
      <c r="C289" s="28"/>
      <c r="D289" s="27"/>
      <c r="E289" s="27"/>
      <c r="F289" s="26"/>
    </row>
    <row r="290" spans="1:6" ht="25.5" x14ac:dyDescent="0.3">
      <c r="A290" s="42">
        <f>COUNT(A$13:$A289)+1</f>
        <v>276</v>
      </c>
      <c r="B290" s="29" t="s">
        <v>26</v>
      </c>
      <c r="C290" s="28"/>
      <c r="D290" s="27"/>
      <c r="E290" s="27"/>
      <c r="F290" s="26"/>
    </row>
    <row r="291" spans="1:6" ht="16.5" x14ac:dyDescent="0.3">
      <c r="A291" s="42">
        <f>COUNT(A$13:$A290)+1</f>
        <v>277</v>
      </c>
      <c r="B291" s="29"/>
      <c r="C291" s="28"/>
      <c r="D291" s="27"/>
      <c r="E291" s="27"/>
      <c r="F291" s="26"/>
    </row>
    <row r="292" spans="1:6" ht="16.5" x14ac:dyDescent="0.3">
      <c r="A292" s="42">
        <f>COUNT(A$13:$A291)+1</f>
        <v>278</v>
      </c>
      <c r="B292" s="30" t="s">
        <v>33</v>
      </c>
      <c r="C292" s="28"/>
      <c r="D292" s="27"/>
      <c r="E292" s="27"/>
      <c r="F292" s="26"/>
    </row>
    <row r="293" spans="1:6" ht="16.5" x14ac:dyDescent="0.3">
      <c r="A293" s="42">
        <f>COUNT(A$13:$A292)+1</f>
        <v>279</v>
      </c>
      <c r="B293" s="29" t="s">
        <v>32</v>
      </c>
      <c r="C293" s="28"/>
      <c r="D293" s="27"/>
      <c r="E293" s="27"/>
      <c r="F293" s="26"/>
    </row>
    <row r="294" spans="1:6" ht="16.5" x14ac:dyDescent="0.3">
      <c r="A294" s="42">
        <f>COUNT(A$13:$A293)+1</f>
        <v>280</v>
      </c>
      <c r="B294" s="29" t="s">
        <v>31</v>
      </c>
      <c r="C294" s="28"/>
      <c r="D294" s="27"/>
      <c r="E294" s="27"/>
      <c r="F294" s="26"/>
    </row>
    <row r="295" spans="1:6" ht="16.5" x14ac:dyDescent="0.3">
      <c r="A295" s="42">
        <f>COUNT(A$13:$A294)+1</f>
        <v>281</v>
      </c>
      <c r="B295" s="29" t="s">
        <v>30</v>
      </c>
      <c r="C295" s="28"/>
      <c r="D295" s="27"/>
      <c r="E295" s="27"/>
      <c r="F295" s="26"/>
    </row>
    <row r="296" spans="1:6" ht="16.5" x14ac:dyDescent="0.3">
      <c r="A296" s="42">
        <f>COUNT(A$13:$A295)+1</f>
        <v>282</v>
      </c>
      <c r="B296" s="29" t="s">
        <v>29</v>
      </c>
      <c r="C296" s="28"/>
      <c r="D296" s="27"/>
      <c r="E296" s="27"/>
      <c r="F296" s="26"/>
    </row>
    <row r="297" spans="1:6" ht="16.5" x14ac:dyDescent="0.3">
      <c r="A297" s="42">
        <f>COUNT(A$13:$A296)+1</f>
        <v>283</v>
      </c>
      <c r="B297" s="29" t="s">
        <v>28</v>
      </c>
      <c r="C297" s="28"/>
      <c r="D297" s="27"/>
      <c r="E297" s="27"/>
      <c r="F297" s="26"/>
    </row>
    <row r="298" spans="1:6" ht="16.5" x14ac:dyDescent="0.3">
      <c r="A298" s="42">
        <f>COUNT(A$13:$A297)+1</f>
        <v>284</v>
      </c>
      <c r="B298" s="29" t="s">
        <v>27</v>
      </c>
      <c r="C298" s="28"/>
      <c r="D298" s="27"/>
      <c r="E298" s="27"/>
      <c r="F298" s="26"/>
    </row>
    <row r="299" spans="1:6" ht="25.5" x14ac:dyDescent="0.3">
      <c r="A299" s="42">
        <f>COUNT(A$13:$A298)+1</f>
        <v>285</v>
      </c>
      <c r="B299" s="29" t="s">
        <v>26</v>
      </c>
      <c r="C299" s="28"/>
      <c r="D299" s="27"/>
      <c r="E299" s="27"/>
      <c r="F299" s="26"/>
    </row>
    <row r="300" spans="1:6" ht="16.5" x14ac:dyDescent="0.3">
      <c r="A300" s="42">
        <f>COUNT(A$13:$A299)+1</f>
        <v>286</v>
      </c>
      <c r="B300" s="29"/>
      <c r="C300" s="28"/>
      <c r="D300" s="27"/>
      <c r="E300" s="27"/>
      <c r="F300" s="26"/>
    </row>
    <row r="301" spans="1:6" ht="16.5" x14ac:dyDescent="0.3">
      <c r="A301" s="42">
        <f>COUNT(A$13:$A300)+1</f>
        <v>287</v>
      </c>
      <c r="B301" s="30" t="s">
        <v>25</v>
      </c>
      <c r="C301" s="28"/>
      <c r="D301" s="27"/>
      <c r="E301" s="27"/>
      <c r="F301" s="26"/>
    </row>
    <row r="302" spans="1:6" ht="63.75" x14ac:dyDescent="0.3">
      <c r="A302" s="42">
        <f>COUNT(A$13:$A301)+1</f>
        <v>288</v>
      </c>
      <c r="B302" s="29" t="s">
        <v>24</v>
      </c>
      <c r="C302" s="28"/>
      <c r="D302" s="27"/>
      <c r="E302" s="27"/>
      <c r="F302" s="26"/>
    </row>
    <row r="303" spans="1:6" ht="63.75" x14ac:dyDescent="0.3">
      <c r="A303" s="42">
        <f>COUNT(A$13:$A302)+1</f>
        <v>289</v>
      </c>
      <c r="B303" s="29" t="s">
        <v>23</v>
      </c>
      <c r="C303" s="28"/>
      <c r="D303" s="27"/>
      <c r="E303" s="27"/>
      <c r="F303" s="26"/>
    </row>
    <row r="304" spans="1:6" ht="51" x14ac:dyDescent="0.3">
      <c r="A304" s="42">
        <f>COUNT(A$13:$A303)+1</f>
        <v>290</v>
      </c>
      <c r="B304" s="29" t="s">
        <v>22</v>
      </c>
      <c r="C304" s="28"/>
      <c r="D304" s="27"/>
      <c r="E304" s="27"/>
      <c r="F304" s="26"/>
    </row>
    <row r="305" spans="1:6" ht="89.25" x14ac:dyDescent="0.3">
      <c r="A305" s="42">
        <f>COUNT(A$13:$A304)+1</f>
        <v>291</v>
      </c>
      <c r="B305" s="29" t="s">
        <v>21</v>
      </c>
      <c r="C305" s="28"/>
      <c r="D305" s="27"/>
      <c r="E305" s="27"/>
      <c r="F305" s="26"/>
    </row>
    <row r="306" spans="1:6" ht="76.5" x14ac:dyDescent="0.3">
      <c r="A306" s="42">
        <f>COUNT(A$13:$A305)+1</f>
        <v>292</v>
      </c>
      <c r="B306" s="29" t="s">
        <v>20</v>
      </c>
      <c r="C306" s="28"/>
      <c r="D306" s="27"/>
      <c r="E306" s="27"/>
      <c r="F306" s="26"/>
    </row>
    <row r="307" spans="1:6" ht="89.25" x14ac:dyDescent="0.3">
      <c r="A307" s="42">
        <f>COUNT(A$13:$A306)+1</f>
        <v>293</v>
      </c>
      <c r="B307" s="29" t="s">
        <v>19</v>
      </c>
      <c r="C307" s="28"/>
      <c r="D307" s="27"/>
      <c r="E307" s="27"/>
      <c r="F307" s="26"/>
    </row>
    <row r="308" spans="1:6" ht="102" x14ac:dyDescent="0.3">
      <c r="A308" s="42">
        <f>COUNT(A$13:$A307)+1</f>
        <v>294</v>
      </c>
      <c r="B308" s="29" t="s">
        <v>18</v>
      </c>
      <c r="C308" s="28"/>
      <c r="D308" s="27"/>
      <c r="E308" s="27"/>
      <c r="F308" s="26"/>
    </row>
    <row r="309" spans="1:6" ht="16.5" x14ac:dyDescent="0.3">
      <c r="A309" s="42">
        <f>COUNT(A$13:$A308)+1</f>
        <v>295</v>
      </c>
      <c r="B309" s="29"/>
      <c r="C309" s="28"/>
      <c r="D309" s="27"/>
      <c r="E309" s="27"/>
      <c r="F309" s="26"/>
    </row>
    <row r="310" spans="1:6" ht="16.5" x14ac:dyDescent="0.3">
      <c r="A310" s="42">
        <f>COUNT(A$13:$A309)+1</f>
        <v>296</v>
      </c>
      <c r="B310" s="30" t="s">
        <v>17</v>
      </c>
      <c r="C310" s="28"/>
      <c r="D310" s="27"/>
      <c r="E310" s="27"/>
      <c r="F310" s="26"/>
    </row>
    <row r="311" spans="1:6" ht="63.75" x14ac:dyDescent="0.3">
      <c r="A311" s="42">
        <f>COUNT(A$13:$A310)+1</f>
        <v>297</v>
      </c>
      <c r="B311" s="29" t="s">
        <v>16</v>
      </c>
      <c r="C311" s="28"/>
      <c r="D311" s="27"/>
      <c r="E311" s="27"/>
      <c r="F311" s="26"/>
    </row>
    <row r="312" spans="1:6" ht="63.75" x14ac:dyDescent="0.3">
      <c r="A312" s="42">
        <f>COUNT(A$13:$A311)+1</f>
        <v>298</v>
      </c>
      <c r="B312" s="29" t="s">
        <v>15</v>
      </c>
      <c r="C312" s="28"/>
      <c r="D312" s="27"/>
      <c r="E312" s="27"/>
      <c r="F312" s="26"/>
    </row>
    <row r="313" spans="1:6" ht="114.75" x14ac:dyDescent="0.3">
      <c r="A313" s="42">
        <f>COUNT(A$13:$A312)+1</f>
        <v>299</v>
      </c>
      <c r="B313" s="29" t="s">
        <v>14</v>
      </c>
      <c r="C313" s="28"/>
      <c r="D313" s="27"/>
      <c r="E313" s="27"/>
      <c r="F313" s="26"/>
    </row>
    <row r="314" spans="1:6" ht="63.75" x14ac:dyDescent="0.3">
      <c r="A314" s="42">
        <f>COUNT(A$13:$A313)+1</f>
        <v>300</v>
      </c>
      <c r="B314" s="29" t="s">
        <v>13</v>
      </c>
      <c r="C314" s="28"/>
      <c r="D314" s="27"/>
      <c r="E314" s="27"/>
      <c r="F314" s="26"/>
    </row>
    <row r="315" spans="1:6" ht="114.75" x14ac:dyDescent="0.3">
      <c r="A315" s="42">
        <f>COUNT(A$13:$A314)+1</f>
        <v>301</v>
      </c>
      <c r="B315" s="29" t="s">
        <v>12</v>
      </c>
      <c r="C315" s="28"/>
      <c r="D315" s="27"/>
      <c r="E315" s="27"/>
      <c r="F315" s="26"/>
    </row>
    <row r="316" spans="1:6" ht="38.25" x14ac:dyDescent="0.3">
      <c r="A316" s="42">
        <f>COUNT(A$13:$A315)+1</f>
        <v>302</v>
      </c>
      <c r="B316" s="29" t="s">
        <v>11</v>
      </c>
      <c r="C316" s="28"/>
      <c r="D316" s="27"/>
      <c r="E316" s="27"/>
      <c r="F316" s="26"/>
    </row>
    <row r="317" spans="1:6" ht="51.75" thickBot="1" x14ac:dyDescent="0.35">
      <c r="A317" s="42">
        <f>COUNT(A$13:$A316)+1</f>
        <v>303</v>
      </c>
      <c r="B317" s="25" t="s">
        <v>10</v>
      </c>
      <c r="C317" s="24"/>
      <c r="D317" s="23"/>
      <c r="E317" s="23"/>
      <c r="F317" s="22"/>
    </row>
    <row r="318" spans="1:6" x14ac:dyDescent="0.2">
      <c r="A318" s="5"/>
      <c r="B318" s="21"/>
      <c r="C318" s="20"/>
      <c r="D318" s="20"/>
      <c r="E318" s="20"/>
      <c r="F318" s="20"/>
    </row>
    <row r="319" spans="1:6" x14ac:dyDescent="0.2">
      <c r="A319" s="5"/>
      <c r="B319" s="21"/>
      <c r="C319" s="20"/>
      <c r="D319" s="20"/>
      <c r="E319" s="20"/>
      <c r="F319" s="20"/>
    </row>
    <row r="320" spans="1:6" ht="13.5" thickBot="1" x14ac:dyDescent="0.25">
      <c r="A320" s="5"/>
      <c r="B320" s="9" t="s">
        <v>9</v>
      </c>
      <c r="C320" s="5"/>
      <c r="D320" s="5"/>
      <c r="E320" s="5"/>
      <c r="F320" s="5"/>
    </row>
    <row r="321" spans="1:6" x14ac:dyDescent="0.2">
      <c r="A321" s="5"/>
      <c r="B321" s="19" t="s">
        <v>8</v>
      </c>
      <c r="C321" s="18" t="s">
        <v>7</v>
      </c>
      <c r="D321" s="18" t="s">
        <v>6</v>
      </c>
      <c r="E321" s="17" t="s">
        <v>5</v>
      </c>
      <c r="F321" s="5"/>
    </row>
    <row r="322" spans="1:6" x14ac:dyDescent="0.2">
      <c r="A322" s="5"/>
      <c r="B322" s="16" t="s">
        <v>4</v>
      </c>
      <c r="C322" s="15">
        <f>COUNTA(C16:C317)</f>
        <v>0</v>
      </c>
      <c r="D322" s="15">
        <f>COUNTA(D16:D317)</f>
        <v>0</v>
      </c>
      <c r="E322" s="14">
        <f>COUNTA(F16:F317)</f>
        <v>0</v>
      </c>
      <c r="F322" s="5"/>
    </row>
    <row r="323" spans="1:6" ht="13.5" thickBot="1" x14ac:dyDescent="0.25">
      <c r="A323" s="5"/>
      <c r="B323" s="13" t="s">
        <v>3</v>
      </c>
      <c r="C323" s="12">
        <f>IF(SUM($C322:$D322)=0,0,C322/SUM($C322:$D322))</f>
        <v>0</v>
      </c>
      <c r="D323" s="12">
        <f>IF(SUM($C322:$D322)=0,0,D322/SUM($C322:$D322))</f>
        <v>0</v>
      </c>
      <c r="E323" s="11"/>
      <c r="F323" s="5"/>
    </row>
    <row r="324" spans="1:6" ht="12.75" customHeight="1" x14ac:dyDescent="0.2">
      <c r="A324" s="5"/>
      <c r="B324" s="5"/>
      <c r="C324" s="5"/>
      <c r="D324" s="5"/>
      <c r="E324" s="5"/>
      <c r="F324" s="5"/>
    </row>
    <row r="325" spans="1:6" ht="12.75" customHeight="1" x14ac:dyDescent="0.3">
      <c r="A325" s="10" t="s">
        <v>2</v>
      </c>
      <c r="B325" s="9"/>
      <c r="C325" s="4"/>
      <c r="D325" s="4"/>
      <c r="E325" s="4"/>
      <c r="F325" s="4"/>
    </row>
    <row r="326" spans="1:6" ht="12.75" customHeight="1" x14ac:dyDescent="0.3">
      <c r="A326" s="6"/>
      <c r="B326" s="6"/>
      <c r="C326" s="6"/>
      <c r="D326" s="6"/>
      <c r="E326" s="6"/>
      <c r="F326" s="6"/>
    </row>
    <row r="327" spans="1:6" ht="12.75" customHeight="1" x14ac:dyDescent="0.2">
      <c r="A327" s="8" t="s">
        <v>1</v>
      </c>
      <c r="B327" s="7"/>
      <c r="C327" s="4"/>
      <c r="D327" s="4"/>
      <c r="E327" s="4"/>
      <c r="F327" s="4"/>
    </row>
    <row r="328" spans="1:6" ht="12.75" customHeight="1" x14ac:dyDescent="0.3">
      <c r="A328" s="6"/>
      <c r="B328" s="6"/>
      <c r="C328" s="6"/>
      <c r="D328" s="6"/>
      <c r="E328" s="6"/>
      <c r="F328" s="6"/>
    </row>
    <row r="329" spans="1:6" ht="12.75" customHeight="1" x14ac:dyDescent="0.2">
      <c r="A329" s="5"/>
      <c r="B329" s="5"/>
      <c r="C329" s="4"/>
      <c r="D329" s="4"/>
      <c r="E329" s="4"/>
      <c r="F329" s="4"/>
    </row>
    <row r="330" spans="1:6" ht="12.75" customHeight="1" x14ac:dyDescent="0.2">
      <c r="A330" s="5"/>
      <c r="B330" s="5"/>
      <c r="C330" s="4"/>
      <c r="D330" s="4"/>
      <c r="E330" s="4"/>
      <c r="F330" s="4"/>
    </row>
    <row r="331" spans="1:6" ht="12.75" customHeight="1" x14ac:dyDescent="0.25">
      <c r="A331" s="3"/>
    </row>
    <row r="372" spans="2:2" ht="12.75" customHeight="1" x14ac:dyDescent="0.2">
      <c r="B372" s="2" t="s">
        <v>0</v>
      </c>
    </row>
  </sheetData>
  <pageMargins left="0.70866141732283505" right="0.70866141732283505" top="0.70866141732283505" bottom="0.70866141732283505" header="0.511811023622047" footer="0.511811023622047"/>
  <pageSetup paperSize="9" scale="54" fitToHeight="10" orientation="portrait" r:id="rId1"/>
  <headerFooter>
    <oddFooter>&amp;L&amp;"Arial Narrow,Normál"&amp;8&amp;F/&amp;A&amp;C &amp;"Arial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7BAD-3D89-4B90-848F-D5C5325AF82A}">
  <dimension ref="A1:Q516"/>
  <sheetViews>
    <sheetView showGridLines="0" zoomScaleNormal="100" zoomScaleSheetLayoutView="100" workbookViewId="0"/>
  </sheetViews>
  <sheetFormatPr defaultRowHeight="16.5" x14ac:dyDescent="0.3"/>
  <cols>
    <col min="1" max="1" width="5" style="191" customWidth="1"/>
    <col min="2" max="2" width="49.125" style="256" customWidth="1"/>
    <col min="3" max="4" width="6.625" style="256" customWidth="1"/>
    <col min="5" max="9" width="6.625" style="191" customWidth="1"/>
    <col min="10" max="10" width="29.375" style="191" customWidth="1"/>
    <col min="11" max="16384" width="9" style="191"/>
  </cols>
  <sheetData>
    <row r="1" spans="1:17" x14ac:dyDescent="0.3">
      <c r="A1" s="186" t="s">
        <v>1646</v>
      </c>
      <c r="B1" s="187"/>
      <c r="C1" s="187"/>
      <c r="D1" s="187"/>
      <c r="E1" s="188"/>
      <c r="F1" s="188"/>
      <c r="G1" s="189"/>
      <c r="H1" s="189"/>
      <c r="I1" s="189"/>
      <c r="J1" s="189"/>
      <c r="K1" s="190"/>
      <c r="O1" s="191" t="s">
        <v>331</v>
      </c>
      <c r="P1" s="191" t="s">
        <v>332</v>
      </c>
      <c r="Q1" s="191" t="s">
        <v>333</v>
      </c>
    </row>
    <row r="2" spans="1:17" x14ac:dyDescent="0.3">
      <c r="A2" s="192"/>
      <c r="B2" s="193"/>
      <c r="C2" s="193"/>
      <c r="D2" s="193"/>
      <c r="E2" s="194"/>
      <c r="F2" s="194"/>
      <c r="G2" s="195">
        <f>A442</f>
        <v>0</v>
      </c>
      <c r="H2" s="195"/>
      <c r="I2" s="195">
        <f>A444</f>
        <v>0</v>
      </c>
      <c r="J2" s="194"/>
      <c r="K2" s="196" t="s">
        <v>283</v>
      </c>
    </row>
    <row r="3" spans="1:17" x14ac:dyDescent="0.3">
      <c r="A3" s="197" t="s">
        <v>334</v>
      </c>
      <c r="B3" s="187"/>
      <c r="C3" s="187"/>
      <c r="D3" s="187"/>
      <c r="E3" s="198"/>
      <c r="F3" s="198"/>
      <c r="G3" s="194"/>
      <c r="H3" s="194"/>
      <c r="I3" s="194"/>
      <c r="J3" s="194"/>
      <c r="K3" s="199" t="s">
        <v>335</v>
      </c>
    </row>
    <row r="4" spans="1:17" x14ac:dyDescent="0.3">
      <c r="A4" s="200" t="str">
        <f>"Ügyfél:  "&amp;Alapa!$C$17</f>
        <v xml:space="preserve">Ügyfél:  </v>
      </c>
      <c r="B4" s="201"/>
      <c r="C4" s="201"/>
      <c r="D4" s="201"/>
      <c r="E4" s="200" t="s">
        <v>336</v>
      </c>
      <c r="F4" s="202"/>
      <c r="G4" s="203"/>
      <c r="H4" s="204"/>
      <c r="I4" s="205"/>
      <c r="J4" s="206"/>
    </row>
    <row r="5" spans="1:17" x14ac:dyDescent="0.3">
      <c r="A5" s="200" t="str">
        <f>"Fordulónap: "&amp;Alapa!C12</f>
        <v xml:space="preserve">Fordulónap: </v>
      </c>
      <c r="B5" s="201"/>
      <c r="C5" s="201"/>
      <c r="D5" s="201"/>
      <c r="E5" s="200" t="s">
        <v>280</v>
      </c>
      <c r="F5" s="202"/>
      <c r="G5" s="202" t="e">
        <f>VLOOKUP(L5,Alapa!$G$2:$H$22,2)</f>
        <v>#N/A</v>
      </c>
      <c r="H5" s="202"/>
      <c r="I5" s="207"/>
      <c r="J5" s="208"/>
      <c r="K5" s="191" t="s">
        <v>279</v>
      </c>
      <c r="L5" s="209">
        <v>1</v>
      </c>
    </row>
    <row r="6" spans="1:17" x14ac:dyDescent="0.3">
      <c r="A6" s="198"/>
      <c r="B6" s="210"/>
      <c r="C6" s="210"/>
      <c r="D6" s="210"/>
      <c r="E6" s="200" t="s">
        <v>278</v>
      </c>
      <c r="F6" s="202"/>
      <c r="G6" s="202" t="str">
        <f>IF(Alapa!$N$2=0," ",Alapa!$N$2)</f>
        <v xml:space="preserve"> </v>
      </c>
      <c r="H6" s="202"/>
      <c r="I6" s="211"/>
      <c r="J6" s="212"/>
      <c r="K6" s="213"/>
    </row>
    <row r="7" spans="1:17" x14ac:dyDescent="0.3">
      <c r="A7" s="198"/>
      <c r="B7" s="214"/>
      <c r="C7" s="214"/>
      <c r="D7" s="214"/>
      <c r="E7" s="189"/>
      <c r="F7" s="189"/>
      <c r="G7" s="189"/>
      <c r="H7" s="189"/>
      <c r="I7" s="189"/>
      <c r="J7" s="189"/>
    </row>
    <row r="8" spans="1:17" x14ac:dyDescent="0.3">
      <c r="A8" s="215" t="s">
        <v>277</v>
      </c>
      <c r="B8" s="216" t="s">
        <v>337</v>
      </c>
      <c r="C8" s="216"/>
      <c r="D8" s="216"/>
      <c r="E8" s="189"/>
      <c r="F8" s="189"/>
      <c r="G8" s="189"/>
      <c r="H8" s="189"/>
      <c r="I8" s="189"/>
      <c r="J8" s="189"/>
    </row>
    <row r="9" spans="1:17" x14ac:dyDescent="0.3">
      <c r="A9" s="217" t="s">
        <v>338</v>
      </c>
      <c r="B9" s="216"/>
      <c r="C9" s="216"/>
      <c r="D9" s="216"/>
      <c r="E9" s="189"/>
      <c r="F9" s="189"/>
      <c r="G9" s="189"/>
      <c r="H9" s="189"/>
      <c r="I9" s="189"/>
      <c r="J9" s="189"/>
    </row>
    <row r="10" spans="1:17" x14ac:dyDescent="0.3">
      <c r="A10" s="9" t="s">
        <v>302</v>
      </c>
      <c r="B10" s="87"/>
      <c r="C10" s="216"/>
      <c r="D10" s="216"/>
      <c r="E10" s="189"/>
      <c r="F10" s="189"/>
      <c r="G10" s="189"/>
      <c r="H10" s="189"/>
      <c r="I10" s="189"/>
      <c r="J10" s="189"/>
    </row>
    <row r="11" spans="1:17" x14ac:dyDescent="0.3">
      <c r="A11" s="5"/>
      <c r="B11" s="86"/>
      <c r="C11" s="214"/>
      <c r="D11" s="214"/>
      <c r="E11" s="189"/>
      <c r="F11" s="189"/>
      <c r="G11" s="189"/>
      <c r="H11" s="189"/>
      <c r="I11" s="189"/>
      <c r="J11" s="189"/>
    </row>
    <row r="12" spans="1:17" ht="38.25" x14ac:dyDescent="0.3">
      <c r="A12" s="218" t="s">
        <v>339</v>
      </c>
      <c r="B12" s="219" t="s">
        <v>272</v>
      </c>
      <c r="C12" s="219" t="s">
        <v>333</v>
      </c>
      <c r="D12" s="503" t="s">
        <v>340</v>
      </c>
      <c r="E12" s="504"/>
      <c r="F12" s="503" t="s">
        <v>341</v>
      </c>
      <c r="G12" s="504"/>
      <c r="H12" s="503" t="s">
        <v>342</v>
      </c>
      <c r="I12" s="504"/>
      <c r="J12" s="220" t="s">
        <v>343</v>
      </c>
    </row>
    <row r="13" spans="1:17" x14ac:dyDescent="0.3">
      <c r="A13" s="221"/>
      <c r="B13" s="222"/>
      <c r="C13" s="222"/>
      <c r="D13" s="222" t="s">
        <v>331</v>
      </c>
      <c r="E13" s="223" t="s">
        <v>332</v>
      </c>
      <c r="F13" s="223" t="s">
        <v>331</v>
      </c>
      <c r="G13" s="223" t="s">
        <v>332</v>
      </c>
      <c r="H13" s="223" t="s">
        <v>331</v>
      </c>
      <c r="I13" s="223" t="s">
        <v>332</v>
      </c>
      <c r="J13" s="224"/>
    </row>
    <row r="14" spans="1:17" ht="15.75" customHeight="1" x14ac:dyDescent="0.3">
      <c r="A14" s="225">
        <f>+COUNT(A$13:$A13)+1</f>
        <v>1</v>
      </c>
      <c r="B14" s="226" t="s">
        <v>344</v>
      </c>
      <c r="C14" s="227"/>
      <c r="D14" s="227"/>
      <c r="E14" s="228"/>
      <c r="F14" s="228"/>
      <c r="G14" s="228"/>
      <c r="H14" s="228"/>
      <c r="I14" s="228"/>
      <c r="J14" s="229"/>
    </row>
    <row r="15" spans="1:17" x14ac:dyDescent="0.3">
      <c r="A15" s="225">
        <f>+COUNT(A$13:$A14)+1</f>
        <v>2</v>
      </c>
      <c r="B15" s="230"/>
      <c r="C15" s="231"/>
      <c r="D15" s="231"/>
      <c r="E15" s="232"/>
      <c r="F15" s="232"/>
      <c r="G15" s="232"/>
      <c r="H15" s="232"/>
      <c r="I15" s="232"/>
      <c r="J15" s="233"/>
    </row>
    <row r="16" spans="1:17" x14ac:dyDescent="0.3">
      <c r="A16" s="225">
        <f>+COUNT(A$13:$A15)+1</f>
        <v>3</v>
      </c>
      <c r="B16" s="230" t="s">
        <v>345</v>
      </c>
      <c r="C16" s="231"/>
      <c r="D16" s="231"/>
      <c r="E16" s="232"/>
      <c r="F16" s="232"/>
      <c r="G16" s="232"/>
      <c r="H16" s="232"/>
      <c r="I16" s="232"/>
      <c r="J16" s="233"/>
    </row>
    <row r="17" spans="1:10" x14ac:dyDescent="0.3">
      <c r="A17" s="225">
        <f>+COUNT(A$13:$A16)+1</f>
        <v>4</v>
      </c>
      <c r="B17" s="230" t="s">
        <v>346</v>
      </c>
      <c r="C17" s="231"/>
      <c r="D17" s="231"/>
      <c r="E17" s="232"/>
      <c r="F17" s="232"/>
      <c r="G17" s="232"/>
      <c r="H17" s="232"/>
      <c r="I17" s="232"/>
      <c r="J17" s="233"/>
    </row>
    <row r="18" spans="1:10" x14ac:dyDescent="0.3">
      <c r="A18" s="225">
        <f>+COUNT(A$13:$A17)+1</f>
        <v>5</v>
      </c>
      <c r="B18" s="230" t="s">
        <v>347</v>
      </c>
      <c r="C18" s="231"/>
      <c r="D18" s="231"/>
      <c r="E18" s="232"/>
      <c r="F18" s="232"/>
      <c r="G18" s="232"/>
      <c r="H18" s="232"/>
      <c r="I18" s="232"/>
      <c r="J18" s="233"/>
    </row>
    <row r="19" spans="1:10" x14ac:dyDescent="0.3">
      <c r="A19" s="225">
        <f>+COUNT(A$13:$A18)+1</f>
        <v>6</v>
      </c>
      <c r="B19" s="230" t="s">
        <v>348</v>
      </c>
      <c r="C19" s="231"/>
      <c r="D19" s="231"/>
      <c r="E19" s="232"/>
      <c r="F19" s="232"/>
      <c r="G19" s="232"/>
      <c r="H19" s="232"/>
      <c r="I19" s="232"/>
      <c r="J19" s="233"/>
    </row>
    <row r="20" spans="1:10" ht="25.5" x14ac:dyDescent="0.3">
      <c r="A20" s="225">
        <f>+COUNT(A$13:$A19)+1</f>
        <v>7</v>
      </c>
      <c r="B20" s="230" t="s">
        <v>349</v>
      </c>
      <c r="C20" s="231"/>
      <c r="D20" s="231"/>
      <c r="E20" s="232"/>
      <c r="F20" s="232"/>
      <c r="G20" s="232"/>
      <c r="H20" s="232"/>
      <c r="I20" s="232"/>
      <c r="J20" s="233"/>
    </row>
    <row r="21" spans="1:10" x14ac:dyDescent="0.3">
      <c r="A21" s="225">
        <f>+COUNT(A$13:$A20)+1</f>
        <v>8</v>
      </c>
      <c r="B21" s="230" t="s">
        <v>350</v>
      </c>
      <c r="C21" s="231"/>
      <c r="D21" s="231"/>
      <c r="E21" s="232"/>
      <c r="F21" s="232"/>
      <c r="G21" s="232"/>
      <c r="H21" s="232"/>
      <c r="I21" s="232"/>
      <c r="J21" s="233"/>
    </row>
    <row r="22" spans="1:10" x14ac:dyDescent="0.3">
      <c r="A22" s="225">
        <f>+COUNT(A$13:$A21)+1</f>
        <v>9</v>
      </c>
      <c r="B22" s="234" t="s">
        <v>351</v>
      </c>
      <c r="C22" s="231"/>
      <c r="D22" s="231"/>
      <c r="E22" s="232"/>
      <c r="F22" s="232"/>
      <c r="G22" s="232"/>
      <c r="H22" s="232"/>
      <c r="I22" s="232"/>
      <c r="J22" s="233"/>
    </row>
    <row r="23" spans="1:10" x14ac:dyDescent="0.3">
      <c r="A23" s="225">
        <f>+COUNT(A$13:$A22)+1</f>
        <v>10</v>
      </c>
      <c r="B23" s="230" t="s">
        <v>352</v>
      </c>
      <c r="C23" s="231"/>
      <c r="D23" s="231"/>
      <c r="E23" s="232"/>
      <c r="F23" s="232"/>
      <c r="G23" s="232"/>
      <c r="H23" s="232"/>
      <c r="I23" s="232"/>
      <c r="J23" s="233"/>
    </row>
    <row r="24" spans="1:10" x14ac:dyDescent="0.3">
      <c r="A24" s="225">
        <f>+COUNT(A$13:$A23)+1</f>
        <v>11</v>
      </c>
      <c r="B24" s="230"/>
      <c r="C24" s="231"/>
      <c r="D24" s="231"/>
      <c r="E24" s="232"/>
      <c r="F24" s="232"/>
      <c r="G24" s="232"/>
      <c r="H24" s="232"/>
      <c r="I24" s="232"/>
      <c r="J24" s="233"/>
    </row>
    <row r="25" spans="1:10" x14ac:dyDescent="0.3">
      <c r="A25" s="225">
        <f>+COUNT(A$13:$A24)+1</f>
        <v>12</v>
      </c>
      <c r="B25" s="226" t="s">
        <v>353</v>
      </c>
      <c r="C25" s="231"/>
      <c r="D25" s="231"/>
      <c r="E25" s="232"/>
      <c r="F25" s="232"/>
      <c r="G25" s="232"/>
      <c r="H25" s="232"/>
      <c r="I25" s="232"/>
      <c r="J25" s="233"/>
    </row>
    <row r="26" spans="1:10" x14ac:dyDescent="0.3">
      <c r="A26" s="225">
        <f>+COUNT(A$13:$A25)+1</f>
        <v>13</v>
      </c>
      <c r="B26" s="230"/>
      <c r="C26" s="231"/>
      <c r="D26" s="231"/>
      <c r="E26" s="232"/>
      <c r="F26" s="232"/>
      <c r="G26" s="232"/>
      <c r="H26" s="232"/>
      <c r="I26" s="232"/>
      <c r="J26" s="233"/>
    </row>
    <row r="27" spans="1:10" x14ac:dyDescent="0.3">
      <c r="A27" s="225">
        <f>+COUNT(A$13:$A26)+1</f>
        <v>14</v>
      </c>
      <c r="B27" s="226" t="s">
        <v>354</v>
      </c>
      <c r="C27" s="231"/>
      <c r="D27" s="231"/>
      <c r="E27" s="232"/>
      <c r="F27" s="232"/>
      <c r="G27" s="232"/>
      <c r="H27" s="232"/>
      <c r="I27" s="232"/>
      <c r="J27" s="233"/>
    </row>
    <row r="28" spans="1:10" x14ac:dyDescent="0.3">
      <c r="A28" s="225">
        <f>+COUNT(A$13:$A27)+1</f>
        <v>15</v>
      </c>
      <c r="B28" s="230"/>
      <c r="C28" s="231"/>
      <c r="D28" s="231"/>
      <c r="E28" s="232"/>
      <c r="F28" s="232"/>
      <c r="G28" s="232"/>
      <c r="H28" s="232"/>
      <c r="I28" s="232"/>
      <c r="J28" s="233"/>
    </row>
    <row r="29" spans="1:10" x14ac:dyDescent="0.3">
      <c r="A29" s="225">
        <f>+COUNT(A$13:$A28)+1</f>
        <v>16</v>
      </c>
      <c r="B29" s="230" t="s">
        <v>355</v>
      </c>
      <c r="C29" s="231"/>
      <c r="D29" s="231"/>
      <c r="E29" s="232"/>
      <c r="F29" s="232"/>
      <c r="G29" s="232"/>
      <c r="H29" s="232"/>
      <c r="I29" s="232"/>
      <c r="J29" s="233"/>
    </row>
    <row r="30" spans="1:10" x14ac:dyDescent="0.3">
      <c r="A30" s="225">
        <f>+COUNT(A$13:$A29)+1</f>
        <v>17</v>
      </c>
      <c r="B30" s="230" t="s">
        <v>356</v>
      </c>
      <c r="C30" s="231"/>
      <c r="D30" s="231"/>
      <c r="E30" s="232"/>
      <c r="F30" s="232"/>
      <c r="G30" s="232"/>
      <c r="H30" s="232"/>
      <c r="I30" s="232"/>
      <c r="J30" s="233"/>
    </row>
    <row r="31" spans="1:10" x14ac:dyDescent="0.3">
      <c r="A31" s="225">
        <f>+COUNT(A$13:$A30)+1</f>
        <v>18</v>
      </c>
      <c r="B31" s="230" t="s">
        <v>357</v>
      </c>
      <c r="C31" s="231"/>
      <c r="D31" s="231"/>
      <c r="E31" s="232"/>
      <c r="F31" s="232"/>
      <c r="G31" s="232"/>
      <c r="H31" s="232"/>
      <c r="I31" s="232"/>
      <c r="J31" s="233"/>
    </row>
    <row r="32" spans="1:10" x14ac:dyDescent="0.3">
      <c r="A32" s="225">
        <f>+COUNT(A$13:$A31)+1</f>
        <v>19</v>
      </c>
      <c r="B32" s="230" t="s">
        <v>358</v>
      </c>
      <c r="C32" s="231"/>
      <c r="D32" s="231"/>
      <c r="E32" s="232"/>
      <c r="F32" s="232"/>
      <c r="G32" s="232"/>
      <c r="H32" s="232"/>
      <c r="I32" s="232"/>
      <c r="J32" s="233"/>
    </row>
    <row r="33" spans="1:10" x14ac:dyDescent="0.3">
      <c r="A33" s="225">
        <f>+COUNT(A$13:$A32)+1</f>
        <v>20</v>
      </c>
      <c r="B33" s="230" t="s">
        <v>359</v>
      </c>
      <c r="C33" s="231"/>
      <c r="D33" s="231"/>
      <c r="E33" s="232"/>
      <c r="F33" s="232"/>
      <c r="G33" s="232"/>
      <c r="H33" s="232"/>
      <c r="I33" s="232"/>
      <c r="J33" s="233"/>
    </row>
    <row r="34" spans="1:10" x14ac:dyDescent="0.3">
      <c r="A34" s="225">
        <f>+COUNT(A$13:$A33)+1</f>
        <v>21</v>
      </c>
      <c r="B34" s="230" t="s">
        <v>360</v>
      </c>
      <c r="C34" s="231"/>
      <c r="D34" s="231"/>
      <c r="E34" s="232"/>
      <c r="F34" s="232"/>
      <c r="G34" s="232"/>
      <c r="H34" s="232"/>
      <c r="I34" s="232"/>
      <c r="J34" s="233"/>
    </row>
    <row r="35" spans="1:10" x14ac:dyDescent="0.3">
      <c r="A35" s="225">
        <f>+COUNT(A$13:$A34)+1</f>
        <v>22</v>
      </c>
      <c r="B35" s="230" t="s">
        <v>361</v>
      </c>
      <c r="C35" s="231"/>
      <c r="D35" s="231"/>
      <c r="E35" s="232"/>
      <c r="F35" s="232"/>
      <c r="G35" s="232"/>
      <c r="H35" s="232"/>
      <c r="I35" s="232"/>
      <c r="J35" s="233"/>
    </row>
    <row r="36" spans="1:10" x14ac:dyDescent="0.3">
      <c r="A36" s="225">
        <f>+COUNT(A$13:$A35)+1</f>
        <v>23</v>
      </c>
      <c r="B36" s="230" t="s">
        <v>362</v>
      </c>
      <c r="C36" s="231"/>
      <c r="D36" s="231"/>
      <c r="E36" s="232"/>
      <c r="F36" s="232"/>
      <c r="G36" s="232"/>
      <c r="H36" s="232"/>
      <c r="I36" s="232"/>
      <c r="J36" s="233"/>
    </row>
    <row r="37" spans="1:10" x14ac:dyDescent="0.3">
      <c r="A37" s="225">
        <f>+COUNT(A$13:$A36)+1</f>
        <v>24</v>
      </c>
      <c r="B37" s="230" t="s">
        <v>363</v>
      </c>
      <c r="C37" s="231"/>
      <c r="D37" s="231"/>
      <c r="E37" s="232"/>
      <c r="F37" s="232"/>
      <c r="G37" s="232"/>
      <c r="H37" s="232"/>
      <c r="I37" s="232"/>
      <c r="J37" s="233"/>
    </row>
    <row r="38" spans="1:10" x14ac:dyDescent="0.3">
      <c r="A38" s="225">
        <f>+COUNT(A$13:$A37)+1</f>
        <v>25</v>
      </c>
      <c r="B38" s="230" t="s">
        <v>364</v>
      </c>
      <c r="C38" s="231"/>
      <c r="D38" s="231"/>
      <c r="E38" s="232"/>
      <c r="F38" s="232"/>
      <c r="G38" s="232"/>
      <c r="H38" s="232"/>
      <c r="I38" s="232"/>
      <c r="J38" s="233"/>
    </row>
    <row r="39" spans="1:10" x14ac:dyDescent="0.3">
      <c r="A39" s="225">
        <f>+COUNT(A$13:$A38)+1</f>
        <v>26</v>
      </c>
      <c r="B39" s="230" t="s">
        <v>365</v>
      </c>
      <c r="C39" s="231"/>
      <c r="D39" s="231"/>
      <c r="E39" s="232"/>
      <c r="F39" s="232"/>
      <c r="G39" s="232"/>
      <c r="H39" s="232"/>
      <c r="I39" s="232"/>
      <c r="J39" s="233"/>
    </row>
    <row r="40" spans="1:10" x14ac:dyDescent="0.3">
      <c r="A40" s="225">
        <f>+COUNT(A$13:$A39)+1</f>
        <v>27</v>
      </c>
      <c r="B40" s="230" t="s">
        <v>366</v>
      </c>
      <c r="C40" s="231"/>
      <c r="D40" s="231"/>
      <c r="E40" s="232"/>
      <c r="F40" s="232"/>
      <c r="G40" s="232"/>
      <c r="H40" s="232"/>
      <c r="I40" s="232"/>
      <c r="J40" s="233"/>
    </row>
    <row r="41" spans="1:10" x14ac:dyDescent="0.3">
      <c r="A41" s="225">
        <f>+COUNT(A$13:$A40)+1</f>
        <v>28</v>
      </c>
      <c r="B41" s="230" t="s">
        <v>367</v>
      </c>
      <c r="C41" s="231"/>
      <c r="D41" s="231"/>
      <c r="E41" s="232"/>
      <c r="F41" s="232"/>
      <c r="G41" s="232"/>
      <c r="H41" s="232"/>
      <c r="I41" s="232"/>
      <c r="J41" s="233"/>
    </row>
    <row r="42" spans="1:10" x14ac:dyDescent="0.3">
      <c r="A42" s="225">
        <f>+COUNT(A$13:$A41)+1</f>
        <v>29</v>
      </c>
      <c r="B42" s="230" t="s">
        <v>368</v>
      </c>
      <c r="C42" s="231"/>
      <c r="D42" s="231"/>
      <c r="E42" s="232"/>
      <c r="F42" s="232"/>
      <c r="G42" s="232"/>
      <c r="H42" s="232"/>
      <c r="I42" s="232"/>
      <c r="J42" s="233"/>
    </row>
    <row r="43" spans="1:10" x14ac:dyDescent="0.3">
      <c r="A43" s="225">
        <f>+COUNT(A$13:$A42)+1</f>
        <v>30</v>
      </c>
      <c r="B43" s="230" t="s">
        <v>369</v>
      </c>
      <c r="C43" s="231"/>
      <c r="D43" s="231"/>
      <c r="E43" s="232"/>
      <c r="F43" s="232"/>
      <c r="G43" s="232"/>
      <c r="H43" s="232"/>
      <c r="I43" s="232"/>
      <c r="J43" s="233"/>
    </row>
    <row r="44" spans="1:10" x14ac:dyDescent="0.3">
      <c r="A44" s="225">
        <f>+COUNT(A$13:$A43)+1</f>
        <v>31</v>
      </c>
      <c r="B44" s="230" t="s">
        <v>370</v>
      </c>
      <c r="C44" s="231"/>
      <c r="D44" s="231"/>
      <c r="E44" s="232"/>
      <c r="F44" s="232"/>
      <c r="G44" s="232"/>
      <c r="H44" s="232"/>
      <c r="I44" s="232"/>
      <c r="J44" s="233"/>
    </row>
    <row r="45" spans="1:10" x14ac:dyDescent="0.3">
      <c r="A45" s="225">
        <f>+COUNT(A$13:$A44)+1</f>
        <v>32</v>
      </c>
      <c r="B45" s="230" t="s">
        <v>371</v>
      </c>
      <c r="C45" s="231"/>
      <c r="D45" s="231"/>
      <c r="E45" s="232"/>
      <c r="F45" s="232"/>
      <c r="G45" s="232"/>
      <c r="H45" s="232"/>
      <c r="I45" s="232"/>
      <c r="J45" s="233"/>
    </row>
    <row r="46" spans="1:10" x14ac:dyDescent="0.3">
      <c r="A46" s="225">
        <f>+COUNT(A$13:$A45)+1</f>
        <v>33</v>
      </c>
      <c r="B46" s="230" t="s">
        <v>372</v>
      </c>
      <c r="C46" s="231"/>
      <c r="D46" s="231"/>
      <c r="E46" s="232"/>
      <c r="F46" s="232"/>
      <c r="G46" s="232"/>
      <c r="H46" s="232"/>
      <c r="I46" s="232"/>
      <c r="J46" s="233"/>
    </row>
    <row r="47" spans="1:10" x14ac:dyDescent="0.3">
      <c r="A47" s="225">
        <f>+COUNT(A$13:$A46)+1</f>
        <v>34</v>
      </c>
      <c r="B47" s="230" t="s">
        <v>373</v>
      </c>
      <c r="C47" s="231"/>
      <c r="D47" s="231"/>
      <c r="E47" s="232"/>
      <c r="F47" s="232"/>
      <c r="G47" s="232"/>
      <c r="H47" s="232"/>
      <c r="I47" s="232"/>
      <c r="J47" s="233"/>
    </row>
    <row r="48" spans="1:10" x14ac:dyDescent="0.3">
      <c r="A48" s="225">
        <f>+COUNT(A$13:$A47)+1</f>
        <v>35</v>
      </c>
      <c r="B48" s="230" t="s">
        <v>374</v>
      </c>
      <c r="C48" s="231"/>
      <c r="D48" s="231"/>
      <c r="E48" s="232"/>
      <c r="F48" s="232"/>
      <c r="G48" s="232"/>
      <c r="H48" s="232"/>
      <c r="I48" s="232"/>
      <c r="J48" s="233"/>
    </row>
    <row r="49" spans="1:10" x14ac:dyDescent="0.3">
      <c r="A49" s="225">
        <f>+COUNT(A$13:$A48)+1</f>
        <v>36</v>
      </c>
      <c r="B49" s="230" t="s">
        <v>375</v>
      </c>
      <c r="C49" s="231"/>
      <c r="D49" s="231"/>
      <c r="E49" s="232"/>
      <c r="F49" s="232"/>
      <c r="G49" s="232"/>
      <c r="H49" s="232"/>
      <c r="I49" s="232"/>
      <c r="J49" s="233"/>
    </row>
    <row r="50" spans="1:10" x14ac:dyDescent="0.3">
      <c r="A50" s="225">
        <f>+COUNT(A$13:$A49)+1</f>
        <v>37</v>
      </c>
      <c r="B50" s="230" t="s">
        <v>376</v>
      </c>
      <c r="C50" s="231"/>
      <c r="D50" s="231"/>
      <c r="E50" s="232"/>
      <c r="F50" s="232"/>
      <c r="G50" s="232"/>
      <c r="H50" s="232"/>
      <c r="I50" s="232"/>
      <c r="J50" s="233"/>
    </row>
    <row r="51" spans="1:10" x14ac:dyDescent="0.3">
      <c r="A51" s="225">
        <f>+COUNT(A$13:$A50)+1</f>
        <v>38</v>
      </c>
      <c r="B51" s="230" t="s">
        <v>377</v>
      </c>
      <c r="C51" s="231"/>
      <c r="D51" s="231"/>
      <c r="E51" s="232"/>
      <c r="F51" s="232"/>
      <c r="G51" s="232"/>
      <c r="H51" s="232"/>
      <c r="I51" s="232"/>
      <c r="J51" s="233"/>
    </row>
    <row r="52" spans="1:10" x14ac:dyDescent="0.3">
      <c r="A52" s="225">
        <f>+COUNT(A$13:$A51)+1</f>
        <v>39</v>
      </c>
      <c r="B52" s="230" t="s">
        <v>378</v>
      </c>
      <c r="C52" s="231"/>
      <c r="D52" s="231"/>
      <c r="E52" s="232"/>
      <c r="F52" s="232"/>
      <c r="G52" s="232"/>
      <c r="H52" s="232"/>
      <c r="I52" s="232"/>
      <c r="J52" s="233"/>
    </row>
    <row r="53" spans="1:10" x14ac:dyDescent="0.3">
      <c r="A53" s="225">
        <f>+COUNT(A$13:$A52)+1</f>
        <v>40</v>
      </c>
      <c r="B53" s="230" t="s">
        <v>379</v>
      </c>
      <c r="C53" s="231"/>
      <c r="D53" s="231"/>
      <c r="E53" s="232"/>
      <c r="F53" s="232"/>
      <c r="G53" s="232"/>
      <c r="H53" s="232"/>
      <c r="I53" s="232"/>
      <c r="J53" s="233"/>
    </row>
    <row r="54" spans="1:10" x14ac:dyDescent="0.3">
      <c r="A54" s="225">
        <f>+COUNT(A$13:$A53)+1</f>
        <v>41</v>
      </c>
      <c r="B54" s="230" t="s">
        <v>380</v>
      </c>
      <c r="C54" s="231"/>
      <c r="D54" s="231"/>
      <c r="E54" s="232"/>
      <c r="F54" s="232"/>
      <c r="G54" s="232"/>
      <c r="H54" s="232"/>
      <c r="I54" s="232"/>
      <c r="J54" s="233"/>
    </row>
    <row r="55" spans="1:10" x14ac:dyDescent="0.3">
      <c r="A55" s="225">
        <f>+COUNT(A$13:$A54)+1</f>
        <v>42</v>
      </c>
      <c r="B55" s="230" t="s">
        <v>381</v>
      </c>
      <c r="C55" s="231"/>
      <c r="D55" s="231"/>
      <c r="E55" s="232"/>
      <c r="F55" s="232"/>
      <c r="G55" s="232"/>
      <c r="H55" s="232"/>
      <c r="I55" s="232"/>
      <c r="J55" s="233"/>
    </row>
    <row r="56" spans="1:10" x14ac:dyDescent="0.3">
      <c r="A56" s="225">
        <f>+COUNT(A$13:$A55)+1</f>
        <v>43</v>
      </c>
      <c r="B56" s="230" t="s">
        <v>382</v>
      </c>
      <c r="C56" s="231"/>
      <c r="D56" s="231"/>
      <c r="E56" s="232"/>
      <c r="F56" s="232"/>
      <c r="G56" s="232"/>
      <c r="H56" s="232"/>
      <c r="I56" s="232"/>
      <c r="J56" s="233"/>
    </row>
    <row r="57" spans="1:10" x14ac:dyDescent="0.3">
      <c r="A57" s="225">
        <f>+COUNT(A$13:$A56)+1</f>
        <v>44</v>
      </c>
      <c r="B57" s="230" t="s">
        <v>383</v>
      </c>
      <c r="C57" s="231"/>
      <c r="D57" s="231"/>
      <c r="E57" s="232"/>
      <c r="F57" s="232"/>
      <c r="G57" s="232"/>
      <c r="H57" s="232"/>
      <c r="I57" s="232"/>
      <c r="J57" s="233"/>
    </row>
    <row r="58" spans="1:10" x14ac:dyDescent="0.3">
      <c r="A58" s="225">
        <f>+COUNT(A$13:$A57)+1</f>
        <v>45</v>
      </c>
      <c r="B58" s="230" t="s">
        <v>384</v>
      </c>
      <c r="C58" s="231"/>
      <c r="D58" s="231"/>
      <c r="E58" s="232"/>
      <c r="F58" s="232"/>
      <c r="G58" s="232"/>
      <c r="H58" s="232"/>
      <c r="I58" s="232"/>
      <c r="J58" s="233"/>
    </row>
    <row r="59" spans="1:10" x14ac:dyDescent="0.3">
      <c r="A59" s="225">
        <f>+COUNT(A$13:$A58)+1</f>
        <v>46</v>
      </c>
      <c r="B59" s="230" t="s">
        <v>385</v>
      </c>
      <c r="C59" s="231"/>
      <c r="D59" s="231"/>
      <c r="E59" s="232"/>
      <c r="F59" s="232"/>
      <c r="G59" s="232"/>
      <c r="H59" s="232"/>
      <c r="I59" s="232"/>
      <c r="J59" s="233"/>
    </row>
    <row r="60" spans="1:10" x14ac:dyDescent="0.3">
      <c r="A60" s="225">
        <f>+COUNT(A$13:$A59)+1</f>
        <v>47</v>
      </c>
      <c r="B60" s="230" t="s">
        <v>386</v>
      </c>
      <c r="C60" s="231"/>
      <c r="D60" s="231"/>
      <c r="E60" s="232"/>
      <c r="F60" s="232"/>
      <c r="G60" s="232"/>
      <c r="H60" s="232"/>
      <c r="I60" s="232"/>
      <c r="J60" s="233"/>
    </row>
    <row r="61" spans="1:10" x14ac:dyDescent="0.3">
      <c r="A61" s="225">
        <f>+COUNT(A$13:$A60)+1</f>
        <v>48</v>
      </c>
      <c r="B61" s="230" t="s">
        <v>387</v>
      </c>
      <c r="C61" s="231"/>
      <c r="D61" s="231"/>
      <c r="E61" s="232"/>
      <c r="F61" s="232"/>
      <c r="G61" s="232"/>
      <c r="H61" s="232"/>
      <c r="I61" s="232"/>
      <c r="J61" s="233"/>
    </row>
    <row r="62" spans="1:10" x14ac:dyDescent="0.3">
      <c r="A62" s="225">
        <f>+COUNT(A$13:$A61)+1</f>
        <v>49</v>
      </c>
      <c r="B62" s="230" t="s">
        <v>388</v>
      </c>
      <c r="C62" s="231"/>
      <c r="D62" s="231"/>
      <c r="E62" s="232"/>
      <c r="F62" s="232"/>
      <c r="G62" s="232"/>
      <c r="H62" s="232"/>
      <c r="I62" s="232"/>
      <c r="J62" s="233"/>
    </row>
    <row r="63" spans="1:10" x14ac:dyDescent="0.3">
      <c r="A63" s="225">
        <f>+COUNT(A$13:$A62)+1</f>
        <v>50</v>
      </c>
      <c r="B63" s="230" t="s">
        <v>389</v>
      </c>
      <c r="C63" s="231"/>
      <c r="D63" s="231"/>
      <c r="E63" s="232"/>
      <c r="F63" s="232"/>
      <c r="G63" s="232"/>
      <c r="H63" s="232"/>
      <c r="I63" s="232"/>
      <c r="J63" s="233"/>
    </row>
    <row r="64" spans="1:10" x14ac:dyDescent="0.3">
      <c r="A64" s="225">
        <f>+COUNT(A$13:$A63)+1</f>
        <v>51</v>
      </c>
      <c r="B64" s="230" t="s">
        <v>390</v>
      </c>
      <c r="C64" s="231"/>
      <c r="D64" s="231"/>
      <c r="E64" s="232"/>
      <c r="F64" s="232"/>
      <c r="G64" s="232"/>
      <c r="H64" s="232"/>
      <c r="I64" s="232"/>
      <c r="J64" s="233"/>
    </row>
    <row r="65" spans="1:10" x14ac:dyDescent="0.3">
      <c r="A65" s="225">
        <f>+COUNT(A$13:$A64)+1</f>
        <v>52</v>
      </c>
      <c r="B65" s="230" t="s">
        <v>391</v>
      </c>
      <c r="C65" s="231"/>
      <c r="D65" s="231"/>
      <c r="E65" s="232"/>
      <c r="F65" s="232"/>
      <c r="G65" s="232"/>
      <c r="H65" s="232"/>
      <c r="I65" s="232"/>
      <c r="J65" s="233"/>
    </row>
    <row r="66" spans="1:10" x14ac:dyDescent="0.3">
      <c r="A66" s="225">
        <f>+COUNT(A$13:$A65)+1</f>
        <v>53</v>
      </c>
      <c r="B66" s="230" t="s">
        <v>392</v>
      </c>
      <c r="C66" s="231"/>
      <c r="D66" s="231"/>
      <c r="E66" s="232"/>
      <c r="F66" s="232"/>
      <c r="G66" s="232"/>
      <c r="H66" s="232"/>
      <c r="I66" s="232"/>
      <c r="J66" s="233"/>
    </row>
    <row r="67" spans="1:10" x14ac:dyDescent="0.3">
      <c r="A67" s="225">
        <f>+COUNT(A$13:$A66)+1</f>
        <v>54</v>
      </c>
      <c r="B67" s="230" t="s">
        <v>393</v>
      </c>
      <c r="C67" s="231"/>
      <c r="D67" s="231"/>
      <c r="E67" s="232"/>
      <c r="F67" s="232"/>
      <c r="G67" s="232"/>
      <c r="H67" s="232"/>
      <c r="I67" s="232"/>
      <c r="J67" s="233"/>
    </row>
    <row r="68" spans="1:10" x14ac:dyDescent="0.3">
      <c r="A68" s="225">
        <f>+COUNT(A$13:$A67)+1</f>
        <v>55</v>
      </c>
      <c r="B68" s="230" t="s">
        <v>394</v>
      </c>
      <c r="C68" s="231"/>
      <c r="D68" s="231"/>
      <c r="E68" s="232"/>
      <c r="F68" s="232"/>
      <c r="G68" s="232"/>
      <c r="H68" s="232"/>
      <c r="I68" s="232"/>
      <c r="J68" s="233"/>
    </row>
    <row r="69" spans="1:10" x14ac:dyDescent="0.3">
      <c r="A69" s="225">
        <f>+COUNT(A$13:$A68)+1</f>
        <v>56</v>
      </c>
      <c r="B69" s="230" t="s">
        <v>395</v>
      </c>
      <c r="C69" s="231"/>
      <c r="D69" s="231"/>
      <c r="E69" s="232"/>
      <c r="F69" s="232"/>
      <c r="G69" s="232"/>
      <c r="H69" s="232"/>
      <c r="I69" s="232"/>
      <c r="J69" s="233"/>
    </row>
    <row r="70" spans="1:10" x14ac:dyDescent="0.3">
      <c r="A70" s="225">
        <f>+COUNT(A$13:$A69)+1</f>
        <v>57</v>
      </c>
      <c r="B70" s="230" t="s">
        <v>396</v>
      </c>
      <c r="C70" s="231"/>
      <c r="D70" s="231"/>
      <c r="E70" s="232"/>
      <c r="F70" s="232"/>
      <c r="G70" s="232"/>
      <c r="H70" s="232"/>
      <c r="I70" s="232"/>
      <c r="J70" s="233"/>
    </row>
    <row r="71" spans="1:10" x14ac:dyDescent="0.3">
      <c r="A71" s="225">
        <f>+COUNT(A$13:$A70)+1</f>
        <v>58</v>
      </c>
      <c r="B71" s="230" t="s">
        <v>397</v>
      </c>
      <c r="C71" s="231"/>
      <c r="D71" s="231"/>
      <c r="E71" s="232"/>
      <c r="F71" s="232"/>
      <c r="G71" s="232"/>
      <c r="H71" s="232"/>
      <c r="I71" s="232"/>
      <c r="J71" s="233"/>
    </row>
    <row r="72" spans="1:10" x14ac:dyDescent="0.3">
      <c r="A72" s="225">
        <f>+COUNT(A$13:$A71)+1</f>
        <v>59</v>
      </c>
      <c r="B72" s="230" t="s">
        <v>398</v>
      </c>
      <c r="C72" s="231"/>
      <c r="D72" s="231"/>
      <c r="E72" s="232"/>
      <c r="F72" s="232"/>
      <c r="G72" s="232"/>
      <c r="H72" s="232"/>
      <c r="I72" s="232"/>
      <c r="J72" s="233"/>
    </row>
    <row r="73" spans="1:10" x14ac:dyDescent="0.3">
      <c r="A73" s="225">
        <f>+COUNT(A$13:$A72)+1</f>
        <v>60</v>
      </c>
      <c r="B73" s="230" t="s">
        <v>399</v>
      </c>
      <c r="C73" s="231"/>
      <c r="D73" s="231"/>
      <c r="E73" s="232"/>
      <c r="F73" s="232"/>
      <c r="G73" s="232"/>
      <c r="H73" s="232"/>
      <c r="I73" s="232"/>
      <c r="J73" s="233"/>
    </row>
    <row r="74" spans="1:10" x14ac:dyDescent="0.3">
      <c r="A74" s="225">
        <f>+COUNT(A$13:$A73)+1</f>
        <v>61</v>
      </c>
      <c r="B74" s="230" t="s">
        <v>400</v>
      </c>
      <c r="C74" s="231"/>
      <c r="D74" s="231"/>
      <c r="E74" s="232"/>
      <c r="F74" s="232"/>
      <c r="G74" s="232"/>
      <c r="H74" s="232"/>
      <c r="I74" s="232"/>
      <c r="J74" s="233"/>
    </row>
    <row r="75" spans="1:10" x14ac:dyDescent="0.3">
      <c r="A75" s="225">
        <f>+COUNT(A$13:$A74)+1</f>
        <v>62</v>
      </c>
      <c r="B75" s="230" t="s">
        <v>401</v>
      </c>
      <c r="C75" s="231"/>
      <c r="D75" s="231"/>
      <c r="E75" s="232"/>
      <c r="F75" s="232"/>
      <c r="G75" s="232"/>
      <c r="H75" s="232"/>
      <c r="I75" s="232"/>
      <c r="J75" s="233"/>
    </row>
    <row r="76" spans="1:10" x14ac:dyDescent="0.3">
      <c r="A76" s="225">
        <f>+COUNT(A$13:$A75)+1</f>
        <v>63</v>
      </c>
      <c r="B76" s="230" t="s">
        <v>402</v>
      </c>
      <c r="C76" s="231"/>
      <c r="D76" s="231"/>
      <c r="E76" s="232"/>
      <c r="F76" s="232"/>
      <c r="G76" s="232"/>
      <c r="H76" s="232"/>
      <c r="I76" s="232"/>
      <c r="J76" s="233"/>
    </row>
    <row r="77" spans="1:10" x14ac:dyDescent="0.3">
      <c r="A77" s="225">
        <f>+COUNT(A$13:$A76)+1</f>
        <v>64</v>
      </c>
      <c r="B77" s="230" t="s">
        <v>403</v>
      </c>
      <c r="C77" s="231"/>
      <c r="D77" s="231"/>
      <c r="E77" s="232"/>
      <c r="F77" s="232"/>
      <c r="G77" s="232"/>
      <c r="H77" s="232"/>
      <c r="I77" s="232"/>
      <c r="J77" s="233"/>
    </row>
    <row r="78" spans="1:10" x14ac:dyDescent="0.3">
      <c r="A78" s="225">
        <f>+COUNT(A$13:$A77)+1</f>
        <v>65</v>
      </c>
      <c r="B78" s="230" t="s">
        <v>404</v>
      </c>
      <c r="C78" s="231"/>
      <c r="D78" s="231"/>
      <c r="E78" s="232"/>
      <c r="F78" s="232"/>
      <c r="G78" s="232"/>
      <c r="H78" s="232"/>
      <c r="I78" s="232"/>
      <c r="J78" s="233"/>
    </row>
    <row r="79" spans="1:10" x14ac:dyDescent="0.3">
      <c r="A79" s="225">
        <f>+COUNT(A$13:$A78)+1</f>
        <v>66</v>
      </c>
      <c r="B79" s="230" t="s">
        <v>405</v>
      </c>
      <c r="C79" s="231"/>
      <c r="D79" s="231"/>
      <c r="E79" s="232"/>
      <c r="F79" s="232"/>
      <c r="G79" s="232"/>
      <c r="H79" s="232"/>
      <c r="I79" s="232"/>
      <c r="J79" s="233"/>
    </row>
    <row r="80" spans="1:10" x14ac:dyDescent="0.3">
      <c r="A80" s="225">
        <f>+COUNT(A$13:$A79)+1</f>
        <v>67</v>
      </c>
      <c r="B80" s="230" t="s">
        <v>406</v>
      </c>
      <c r="C80" s="231"/>
      <c r="D80" s="231"/>
      <c r="E80" s="232"/>
      <c r="F80" s="232"/>
      <c r="G80" s="232"/>
      <c r="H80" s="232"/>
      <c r="I80" s="232"/>
      <c r="J80" s="233"/>
    </row>
    <row r="81" spans="1:10" x14ac:dyDescent="0.3">
      <c r="A81" s="225">
        <f>+COUNT(A$13:$A80)+1</f>
        <v>68</v>
      </c>
      <c r="B81" s="230" t="s">
        <v>407</v>
      </c>
      <c r="C81" s="231"/>
      <c r="D81" s="231"/>
      <c r="E81" s="232"/>
      <c r="F81" s="232"/>
      <c r="G81" s="232"/>
      <c r="H81" s="232"/>
      <c r="I81" s="232"/>
      <c r="J81" s="233"/>
    </row>
    <row r="82" spans="1:10" x14ac:dyDescent="0.3">
      <c r="A82" s="225">
        <f>+COUNT(A$13:$A81)+1</f>
        <v>69</v>
      </c>
      <c r="B82" s="230" t="s">
        <v>408</v>
      </c>
      <c r="C82" s="231"/>
      <c r="D82" s="231"/>
      <c r="E82" s="232"/>
      <c r="F82" s="232"/>
      <c r="G82" s="232"/>
      <c r="H82" s="232"/>
      <c r="I82" s="232"/>
      <c r="J82" s="233"/>
    </row>
    <row r="83" spans="1:10" x14ac:dyDescent="0.3">
      <c r="A83" s="225">
        <f>+COUNT(A$13:$A82)+1</f>
        <v>70</v>
      </c>
      <c r="B83" s="230"/>
      <c r="C83" s="231"/>
      <c r="D83" s="231"/>
      <c r="E83" s="232"/>
      <c r="F83" s="232"/>
      <c r="G83" s="232"/>
      <c r="H83" s="232"/>
      <c r="I83" s="232"/>
      <c r="J83" s="233"/>
    </row>
    <row r="84" spans="1:10" x14ac:dyDescent="0.3">
      <c r="A84" s="225">
        <f>+COUNT(A$13:$A83)+1</f>
        <v>71</v>
      </c>
      <c r="B84" s="226" t="s">
        <v>409</v>
      </c>
      <c r="C84" s="231"/>
      <c r="D84" s="231"/>
      <c r="E84" s="232"/>
      <c r="F84" s="232"/>
      <c r="G84" s="232"/>
      <c r="H84" s="232"/>
      <c r="I84" s="232"/>
      <c r="J84" s="233"/>
    </row>
    <row r="85" spans="1:10" x14ac:dyDescent="0.3">
      <c r="A85" s="225">
        <f>+COUNT(A$13:$A84)+1</f>
        <v>72</v>
      </c>
      <c r="B85" s="230"/>
      <c r="C85" s="231"/>
      <c r="D85" s="231"/>
      <c r="E85" s="232"/>
      <c r="F85" s="232"/>
      <c r="G85" s="232"/>
      <c r="H85" s="232"/>
      <c r="I85" s="232"/>
      <c r="J85" s="233"/>
    </row>
    <row r="86" spans="1:10" x14ac:dyDescent="0.3">
      <c r="A86" s="225">
        <f>+COUNT(A$13:$A85)+1</f>
        <v>73</v>
      </c>
      <c r="B86" s="230" t="s">
        <v>410</v>
      </c>
      <c r="C86" s="231"/>
      <c r="D86" s="231"/>
      <c r="E86" s="232"/>
      <c r="F86" s="232"/>
      <c r="G86" s="232"/>
      <c r="H86" s="232"/>
      <c r="I86" s="232"/>
      <c r="J86" s="233"/>
    </row>
    <row r="87" spans="1:10" x14ac:dyDescent="0.3">
      <c r="A87" s="225">
        <f>+COUNT(A$13:$A86)+1</f>
        <v>74</v>
      </c>
      <c r="B87" s="230" t="s">
        <v>411</v>
      </c>
      <c r="C87" s="231"/>
      <c r="D87" s="231"/>
      <c r="E87" s="232"/>
      <c r="F87" s="232"/>
      <c r="G87" s="232"/>
      <c r="H87" s="232"/>
      <c r="I87" s="232"/>
      <c r="J87" s="233"/>
    </row>
    <row r="88" spans="1:10" x14ac:dyDescent="0.3">
      <c r="A88" s="225">
        <f>+COUNT(A$13:$A87)+1</f>
        <v>75</v>
      </c>
      <c r="B88" s="230" t="s">
        <v>412</v>
      </c>
      <c r="C88" s="231"/>
      <c r="D88" s="231"/>
      <c r="E88" s="232"/>
      <c r="F88" s="232"/>
      <c r="G88" s="232"/>
      <c r="H88" s="232"/>
      <c r="I88" s="232"/>
      <c r="J88" s="233"/>
    </row>
    <row r="89" spans="1:10" x14ac:dyDescent="0.3">
      <c r="A89" s="225">
        <f>+COUNT(A$13:$A88)+1</f>
        <v>76</v>
      </c>
      <c r="B89" s="230" t="s">
        <v>413</v>
      </c>
      <c r="C89" s="231"/>
      <c r="D89" s="231"/>
      <c r="E89" s="232"/>
      <c r="F89" s="232"/>
      <c r="G89" s="232"/>
      <c r="H89" s="232"/>
      <c r="I89" s="232"/>
      <c r="J89" s="233"/>
    </row>
    <row r="90" spans="1:10" x14ac:dyDescent="0.3">
      <c r="A90" s="225">
        <f>+COUNT(A$13:$A89)+1</f>
        <v>77</v>
      </c>
      <c r="B90" s="230" t="s">
        <v>414</v>
      </c>
      <c r="C90" s="231"/>
      <c r="D90" s="231"/>
      <c r="E90" s="232"/>
      <c r="F90" s="232"/>
      <c r="G90" s="232"/>
      <c r="H90" s="232"/>
      <c r="I90" s="232"/>
      <c r="J90" s="233"/>
    </row>
    <row r="91" spans="1:10" x14ac:dyDescent="0.3">
      <c r="A91" s="225">
        <f>+COUNT(A$13:$A90)+1</f>
        <v>78</v>
      </c>
      <c r="B91" s="230" t="s">
        <v>415</v>
      </c>
      <c r="C91" s="231"/>
      <c r="D91" s="231"/>
      <c r="E91" s="232"/>
      <c r="F91" s="232"/>
      <c r="G91" s="232"/>
      <c r="H91" s="232"/>
      <c r="I91" s="232"/>
      <c r="J91" s="233"/>
    </row>
    <row r="92" spans="1:10" x14ac:dyDescent="0.3">
      <c r="A92" s="225">
        <f>+COUNT(A$13:$A91)+1</f>
        <v>79</v>
      </c>
      <c r="B92" s="230" t="s">
        <v>416</v>
      </c>
      <c r="C92" s="231"/>
      <c r="D92" s="231"/>
      <c r="E92" s="232"/>
      <c r="F92" s="232"/>
      <c r="G92" s="232"/>
      <c r="H92" s="232"/>
      <c r="I92" s="232"/>
      <c r="J92" s="233"/>
    </row>
    <row r="93" spans="1:10" x14ac:dyDescent="0.3">
      <c r="A93" s="225">
        <f>+COUNT(A$13:$A92)+1</f>
        <v>80</v>
      </c>
      <c r="B93" s="230" t="s">
        <v>417</v>
      </c>
      <c r="C93" s="231"/>
      <c r="D93" s="231"/>
      <c r="E93" s="232"/>
      <c r="F93" s="232"/>
      <c r="G93" s="232"/>
      <c r="H93" s="232"/>
      <c r="I93" s="232"/>
      <c r="J93" s="233"/>
    </row>
    <row r="94" spans="1:10" x14ac:dyDescent="0.3">
      <c r="A94" s="225">
        <f>+COUNT(A$13:$A93)+1</f>
        <v>81</v>
      </c>
      <c r="B94" s="230" t="s">
        <v>418</v>
      </c>
      <c r="C94" s="231"/>
      <c r="D94" s="231"/>
      <c r="E94" s="232"/>
      <c r="F94" s="232"/>
      <c r="G94" s="232"/>
      <c r="H94" s="232"/>
      <c r="I94" s="232"/>
      <c r="J94" s="233"/>
    </row>
    <row r="95" spans="1:10" x14ac:dyDescent="0.3">
      <c r="A95" s="225">
        <f>+COUNT(A$13:$A94)+1</f>
        <v>82</v>
      </c>
      <c r="B95" s="230" t="s">
        <v>419</v>
      </c>
      <c r="C95" s="231"/>
      <c r="D95" s="231"/>
      <c r="E95" s="232"/>
      <c r="F95" s="232"/>
      <c r="G95" s="232"/>
      <c r="H95" s="232"/>
      <c r="I95" s="232"/>
      <c r="J95" s="233"/>
    </row>
    <row r="96" spans="1:10" x14ac:dyDescent="0.3">
      <c r="A96" s="225">
        <f>+COUNT(A$13:$A95)+1</f>
        <v>83</v>
      </c>
      <c r="B96" s="230" t="s">
        <v>420</v>
      </c>
      <c r="C96" s="231"/>
      <c r="D96" s="231"/>
      <c r="E96" s="232"/>
      <c r="F96" s="232"/>
      <c r="G96" s="232"/>
      <c r="H96" s="232"/>
      <c r="I96" s="232"/>
      <c r="J96" s="233"/>
    </row>
    <row r="97" spans="1:10" x14ac:dyDescent="0.3">
      <c r="A97" s="225">
        <f>+COUNT(A$13:$A96)+1</f>
        <v>84</v>
      </c>
      <c r="B97" s="230" t="s">
        <v>396</v>
      </c>
      <c r="C97" s="231"/>
      <c r="D97" s="231"/>
      <c r="E97" s="232"/>
      <c r="F97" s="232"/>
      <c r="G97" s="232"/>
      <c r="H97" s="232"/>
      <c r="I97" s="232"/>
      <c r="J97" s="233"/>
    </row>
    <row r="98" spans="1:10" x14ac:dyDescent="0.3">
      <c r="A98" s="225">
        <f>+COUNT(A$13:$A97)+1</f>
        <v>85</v>
      </c>
      <c r="B98" s="230" t="s">
        <v>421</v>
      </c>
      <c r="C98" s="231"/>
      <c r="D98" s="231"/>
      <c r="E98" s="232"/>
      <c r="F98" s="232"/>
      <c r="G98" s="232"/>
      <c r="H98" s="232"/>
      <c r="I98" s="232"/>
      <c r="J98" s="233"/>
    </row>
    <row r="99" spans="1:10" x14ac:dyDescent="0.3">
      <c r="A99" s="225">
        <f>+COUNT(A$13:$A98)+1</f>
        <v>86</v>
      </c>
      <c r="B99" s="230" t="s">
        <v>422</v>
      </c>
      <c r="C99" s="231"/>
      <c r="D99" s="231"/>
      <c r="E99" s="232"/>
      <c r="F99" s="232"/>
      <c r="G99" s="232"/>
      <c r="H99" s="232"/>
      <c r="I99" s="232"/>
      <c r="J99" s="233"/>
    </row>
    <row r="100" spans="1:10" x14ac:dyDescent="0.3">
      <c r="A100" s="225">
        <f>+COUNT(A$13:$A99)+1</f>
        <v>87</v>
      </c>
      <c r="B100" s="230" t="s">
        <v>423</v>
      </c>
      <c r="C100" s="231"/>
      <c r="D100" s="231"/>
      <c r="E100" s="232"/>
      <c r="F100" s="232"/>
      <c r="G100" s="232"/>
      <c r="H100" s="232"/>
      <c r="I100" s="232"/>
      <c r="J100" s="233"/>
    </row>
    <row r="101" spans="1:10" x14ac:dyDescent="0.3">
      <c r="A101" s="225">
        <f>+COUNT(A$13:$A100)+1</f>
        <v>88</v>
      </c>
      <c r="B101" s="230" t="s">
        <v>412</v>
      </c>
      <c r="C101" s="231"/>
      <c r="D101" s="231"/>
      <c r="E101" s="232"/>
      <c r="F101" s="232"/>
      <c r="G101" s="232"/>
      <c r="H101" s="232"/>
      <c r="I101" s="232"/>
      <c r="J101" s="233"/>
    </row>
    <row r="102" spans="1:10" x14ac:dyDescent="0.3">
      <c r="A102" s="225">
        <f>+COUNT(A$13:$A101)+1</f>
        <v>89</v>
      </c>
      <c r="B102" s="230" t="s">
        <v>413</v>
      </c>
      <c r="C102" s="231"/>
      <c r="D102" s="231"/>
      <c r="E102" s="232"/>
      <c r="F102" s="232"/>
      <c r="G102" s="232"/>
      <c r="H102" s="232"/>
      <c r="I102" s="232"/>
      <c r="J102" s="233"/>
    </row>
    <row r="103" spans="1:10" x14ac:dyDescent="0.3">
      <c r="A103" s="225">
        <f>+COUNT(A$13:$A102)+1</f>
        <v>90</v>
      </c>
      <c r="B103" s="230" t="s">
        <v>414</v>
      </c>
      <c r="C103" s="231"/>
      <c r="D103" s="231"/>
      <c r="E103" s="232"/>
      <c r="F103" s="232"/>
      <c r="G103" s="232"/>
      <c r="H103" s="232"/>
      <c r="I103" s="232"/>
      <c r="J103" s="233"/>
    </row>
    <row r="104" spans="1:10" x14ac:dyDescent="0.3">
      <c r="A104" s="225">
        <f>+COUNT(A$13:$A103)+1</f>
        <v>91</v>
      </c>
      <c r="B104" s="230" t="s">
        <v>415</v>
      </c>
      <c r="C104" s="231"/>
      <c r="D104" s="231"/>
      <c r="E104" s="232"/>
      <c r="F104" s="232"/>
      <c r="G104" s="232"/>
      <c r="H104" s="232"/>
      <c r="I104" s="232"/>
      <c r="J104" s="233"/>
    </row>
    <row r="105" spans="1:10" x14ac:dyDescent="0.3">
      <c r="A105" s="225">
        <f>+COUNT(A$13:$A104)+1</f>
        <v>92</v>
      </c>
      <c r="B105" s="230" t="s">
        <v>416</v>
      </c>
      <c r="C105" s="231"/>
      <c r="D105" s="231"/>
      <c r="E105" s="232"/>
      <c r="F105" s="232"/>
      <c r="G105" s="232"/>
      <c r="H105" s="232"/>
      <c r="I105" s="232"/>
      <c r="J105" s="233"/>
    </row>
    <row r="106" spans="1:10" x14ac:dyDescent="0.3">
      <c r="A106" s="225">
        <f>+COUNT(A$13:$A105)+1</f>
        <v>93</v>
      </c>
      <c r="B106" s="230" t="s">
        <v>417</v>
      </c>
      <c r="C106" s="231"/>
      <c r="D106" s="231"/>
      <c r="E106" s="232"/>
      <c r="F106" s="232"/>
      <c r="G106" s="232"/>
      <c r="H106" s="232"/>
      <c r="I106" s="232"/>
      <c r="J106" s="233"/>
    </row>
    <row r="107" spans="1:10" x14ac:dyDescent="0.3">
      <c r="A107" s="225">
        <f>+COUNT(A$13:$A106)+1</f>
        <v>94</v>
      </c>
      <c r="B107" s="230" t="s">
        <v>418</v>
      </c>
      <c r="C107" s="231"/>
      <c r="D107" s="231"/>
      <c r="E107" s="232"/>
      <c r="F107" s="232"/>
      <c r="G107" s="232"/>
      <c r="H107" s="232"/>
      <c r="I107" s="232"/>
      <c r="J107" s="233"/>
    </row>
    <row r="108" spans="1:10" x14ac:dyDescent="0.3">
      <c r="A108" s="225">
        <f>+COUNT(A$13:$A107)+1</f>
        <v>95</v>
      </c>
      <c r="B108" s="230" t="s">
        <v>419</v>
      </c>
      <c r="C108" s="231"/>
      <c r="D108" s="231"/>
      <c r="E108" s="232"/>
      <c r="F108" s="232"/>
      <c r="G108" s="232"/>
      <c r="H108" s="232"/>
      <c r="I108" s="232"/>
      <c r="J108" s="233"/>
    </row>
    <row r="109" spans="1:10" x14ac:dyDescent="0.3">
      <c r="A109" s="225">
        <f>+COUNT(A$13:$A108)+1</f>
        <v>96</v>
      </c>
      <c r="B109" s="230" t="s">
        <v>420</v>
      </c>
      <c r="C109" s="231"/>
      <c r="D109" s="231"/>
      <c r="E109" s="232"/>
      <c r="F109" s="232"/>
      <c r="G109" s="232"/>
      <c r="H109" s="232"/>
      <c r="I109" s="232"/>
      <c r="J109" s="233"/>
    </row>
    <row r="110" spans="1:10" x14ac:dyDescent="0.3">
      <c r="A110" s="225">
        <f>+COUNT(A$13:$A109)+1</f>
        <v>97</v>
      </c>
      <c r="B110" s="230" t="s">
        <v>396</v>
      </c>
      <c r="C110" s="231"/>
      <c r="D110" s="231"/>
      <c r="E110" s="232"/>
      <c r="F110" s="232"/>
      <c r="G110" s="232"/>
      <c r="H110" s="232"/>
      <c r="I110" s="232"/>
      <c r="J110" s="233"/>
    </row>
    <row r="111" spans="1:10" x14ac:dyDescent="0.3">
      <c r="A111" s="225">
        <f>+COUNT(A$13:$A110)+1</f>
        <v>98</v>
      </c>
      <c r="B111" s="230" t="s">
        <v>424</v>
      </c>
      <c r="C111" s="231"/>
      <c r="D111" s="231"/>
      <c r="E111" s="232"/>
      <c r="F111" s="232"/>
      <c r="G111" s="232"/>
      <c r="H111" s="232"/>
      <c r="I111" s="232"/>
      <c r="J111" s="233"/>
    </row>
    <row r="112" spans="1:10" x14ac:dyDescent="0.3">
      <c r="A112" s="225">
        <f>+COUNT(A$13:$A111)+1</f>
        <v>99</v>
      </c>
      <c r="B112" s="230" t="s">
        <v>422</v>
      </c>
      <c r="C112" s="231"/>
      <c r="D112" s="231"/>
      <c r="E112" s="232"/>
      <c r="F112" s="232"/>
      <c r="G112" s="232"/>
      <c r="H112" s="232"/>
      <c r="I112" s="232"/>
      <c r="J112" s="233"/>
    </row>
    <row r="113" spans="1:10" x14ac:dyDescent="0.3">
      <c r="A113" s="225">
        <f>+COUNT(A$13:$A112)+1</f>
        <v>100</v>
      </c>
      <c r="B113" s="230" t="s">
        <v>425</v>
      </c>
      <c r="C113" s="231"/>
      <c r="D113" s="231"/>
      <c r="E113" s="232"/>
      <c r="F113" s="232"/>
      <c r="G113" s="232"/>
      <c r="H113" s="232"/>
      <c r="I113" s="232"/>
      <c r="J113" s="233"/>
    </row>
    <row r="114" spans="1:10" x14ac:dyDescent="0.3">
      <c r="A114" s="225">
        <f>+COUNT(A$13:$A113)+1</f>
        <v>101</v>
      </c>
      <c r="B114" s="230" t="s">
        <v>412</v>
      </c>
      <c r="C114" s="231"/>
      <c r="D114" s="231"/>
      <c r="E114" s="232"/>
      <c r="F114" s="232"/>
      <c r="G114" s="232"/>
      <c r="H114" s="232"/>
      <c r="I114" s="232"/>
      <c r="J114" s="233"/>
    </row>
    <row r="115" spans="1:10" x14ac:dyDescent="0.3">
      <c r="A115" s="225">
        <f>+COUNT(A$13:$A114)+1</f>
        <v>102</v>
      </c>
      <c r="B115" s="230" t="s">
        <v>413</v>
      </c>
      <c r="C115" s="231"/>
      <c r="D115" s="231"/>
      <c r="E115" s="232"/>
      <c r="F115" s="232"/>
      <c r="G115" s="232"/>
      <c r="H115" s="232"/>
      <c r="I115" s="232"/>
      <c r="J115" s="233"/>
    </row>
    <row r="116" spans="1:10" x14ac:dyDescent="0.3">
      <c r="A116" s="225">
        <f>+COUNT(A$13:$A115)+1</f>
        <v>103</v>
      </c>
      <c r="B116" s="230" t="s">
        <v>426</v>
      </c>
      <c r="C116" s="231"/>
      <c r="D116" s="231"/>
      <c r="E116" s="232"/>
      <c r="F116" s="232"/>
      <c r="G116" s="232"/>
      <c r="H116" s="232"/>
      <c r="I116" s="232"/>
      <c r="J116" s="233"/>
    </row>
    <row r="117" spans="1:10" x14ac:dyDescent="0.3">
      <c r="A117" s="225">
        <f>+COUNT(A$13:$A116)+1</f>
        <v>104</v>
      </c>
      <c r="B117" s="230" t="s">
        <v>427</v>
      </c>
      <c r="C117" s="231"/>
      <c r="D117" s="231"/>
      <c r="E117" s="232"/>
      <c r="F117" s="232"/>
      <c r="G117" s="232"/>
      <c r="H117" s="232"/>
      <c r="I117" s="232"/>
      <c r="J117" s="233"/>
    </row>
    <row r="118" spans="1:10" x14ac:dyDescent="0.3">
      <c r="A118" s="225">
        <f>+COUNT(A$13:$A117)+1</f>
        <v>105</v>
      </c>
      <c r="B118" s="230" t="s">
        <v>428</v>
      </c>
      <c r="C118" s="231"/>
      <c r="D118" s="231"/>
      <c r="E118" s="232"/>
      <c r="F118" s="232"/>
      <c r="G118" s="232"/>
      <c r="H118" s="232"/>
      <c r="I118" s="232"/>
      <c r="J118" s="233"/>
    </row>
    <row r="119" spans="1:10" x14ac:dyDescent="0.3">
      <c r="A119" s="225">
        <f>+COUNT(A$13:$A118)+1</f>
        <v>106</v>
      </c>
      <c r="B119" s="230" t="s">
        <v>418</v>
      </c>
      <c r="C119" s="231"/>
      <c r="D119" s="231"/>
      <c r="E119" s="232"/>
      <c r="F119" s="232"/>
      <c r="G119" s="232"/>
      <c r="H119" s="232"/>
      <c r="I119" s="232"/>
      <c r="J119" s="233"/>
    </row>
    <row r="120" spans="1:10" x14ac:dyDescent="0.3">
      <c r="A120" s="225">
        <f>+COUNT(A$13:$A119)+1</f>
        <v>107</v>
      </c>
      <c r="B120" s="230" t="s">
        <v>420</v>
      </c>
      <c r="C120" s="231"/>
      <c r="D120" s="231"/>
      <c r="E120" s="232"/>
      <c r="F120" s="232"/>
      <c r="G120" s="232"/>
      <c r="H120" s="232"/>
      <c r="I120" s="232"/>
      <c r="J120" s="233"/>
    </row>
    <row r="121" spans="1:10" x14ac:dyDescent="0.3">
      <c r="A121" s="225">
        <f>+COUNT(A$13:$A120)+1</f>
        <v>108</v>
      </c>
      <c r="B121" s="230" t="s">
        <v>396</v>
      </c>
      <c r="C121" s="231"/>
      <c r="D121" s="231"/>
      <c r="E121" s="232"/>
      <c r="F121" s="232"/>
      <c r="G121" s="232"/>
      <c r="H121" s="232"/>
      <c r="I121" s="232"/>
      <c r="J121" s="233"/>
    </row>
    <row r="122" spans="1:10" x14ac:dyDescent="0.3">
      <c r="A122" s="225">
        <f>+COUNT(A$13:$A121)+1</f>
        <v>109</v>
      </c>
      <c r="B122" s="230" t="s">
        <v>421</v>
      </c>
      <c r="C122" s="231"/>
      <c r="D122" s="231"/>
      <c r="E122" s="232"/>
      <c r="F122" s="232"/>
      <c r="G122" s="232"/>
      <c r="H122" s="232"/>
      <c r="I122" s="232"/>
      <c r="J122" s="233"/>
    </row>
    <row r="123" spans="1:10" x14ac:dyDescent="0.3">
      <c r="A123" s="225">
        <f>+COUNT(A$13:$A122)+1</f>
        <v>110</v>
      </c>
      <c r="B123" s="230" t="s">
        <v>422</v>
      </c>
      <c r="C123" s="231"/>
      <c r="D123" s="231"/>
      <c r="E123" s="232"/>
      <c r="F123" s="232"/>
      <c r="G123" s="232"/>
      <c r="H123" s="232"/>
      <c r="I123" s="232"/>
      <c r="J123" s="233"/>
    </row>
    <row r="124" spans="1:10" x14ac:dyDescent="0.3">
      <c r="A124" s="225">
        <f>+COUNT(A$13:$A123)+1</f>
        <v>111</v>
      </c>
      <c r="B124" s="230" t="s">
        <v>429</v>
      </c>
      <c r="C124" s="231"/>
      <c r="D124" s="231"/>
      <c r="E124" s="232"/>
      <c r="F124" s="232"/>
      <c r="G124" s="232"/>
      <c r="H124" s="232"/>
      <c r="I124" s="232"/>
      <c r="J124" s="233"/>
    </row>
    <row r="125" spans="1:10" x14ac:dyDescent="0.3">
      <c r="A125" s="225">
        <f>+COUNT(A$13:$A124)+1</f>
        <v>112</v>
      </c>
      <c r="B125" s="230" t="s">
        <v>430</v>
      </c>
      <c r="C125" s="231"/>
      <c r="D125" s="231"/>
      <c r="E125" s="232"/>
      <c r="F125" s="232"/>
      <c r="G125" s="232"/>
      <c r="H125" s="232"/>
      <c r="I125" s="232"/>
      <c r="J125" s="233"/>
    </row>
    <row r="126" spans="1:10" x14ac:dyDescent="0.3">
      <c r="A126" s="225">
        <f>+COUNT(A$13:$A125)+1</f>
        <v>113</v>
      </c>
      <c r="B126" s="230" t="s">
        <v>412</v>
      </c>
      <c r="C126" s="231"/>
      <c r="D126" s="231"/>
      <c r="E126" s="232"/>
      <c r="F126" s="232"/>
      <c r="G126" s="232"/>
      <c r="H126" s="232"/>
      <c r="I126" s="232"/>
      <c r="J126" s="233"/>
    </row>
    <row r="127" spans="1:10" x14ac:dyDescent="0.3">
      <c r="A127" s="225">
        <f>+COUNT(A$13:$A126)+1</f>
        <v>114</v>
      </c>
      <c r="B127" s="230" t="s">
        <v>413</v>
      </c>
      <c r="C127" s="231"/>
      <c r="D127" s="231"/>
      <c r="E127" s="232"/>
      <c r="F127" s="232"/>
      <c r="G127" s="232"/>
      <c r="H127" s="232"/>
      <c r="I127" s="232"/>
      <c r="J127" s="233"/>
    </row>
    <row r="128" spans="1:10" x14ac:dyDescent="0.3">
      <c r="A128" s="225">
        <f>+COUNT(A$13:$A127)+1</f>
        <v>115</v>
      </c>
      <c r="B128" s="230" t="s">
        <v>414</v>
      </c>
      <c r="C128" s="231"/>
      <c r="D128" s="231"/>
      <c r="E128" s="232"/>
      <c r="F128" s="232"/>
      <c r="G128" s="232"/>
      <c r="H128" s="232"/>
      <c r="I128" s="232"/>
      <c r="J128" s="233"/>
    </row>
    <row r="129" spans="1:10" x14ac:dyDescent="0.3">
      <c r="A129" s="225">
        <f>+COUNT(A$13:$A128)+1</f>
        <v>116</v>
      </c>
      <c r="B129" s="230" t="s">
        <v>426</v>
      </c>
      <c r="C129" s="231"/>
      <c r="D129" s="231"/>
      <c r="E129" s="232"/>
      <c r="F129" s="232"/>
      <c r="G129" s="232"/>
      <c r="H129" s="232"/>
      <c r="I129" s="232"/>
      <c r="J129" s="233"/>
    </row>
    <row r="130" spans="1:10" x14ac:dyDescent="0.3">
      <c r="A130" s="225">
        <f>+COUNT(A$13:$A129)+1</f>
        <v>117</v>
      </c>
      <c r="B130" s="230" t="s">
        <v>427</v>
      </c>
      <c r="C130" s="231"/>
      <c r="D130" s="231"/>
      <c r="E130" s="232"/>
      <c r="F130" s="232"/>
      <c r="G130" s="232"/>
      <c r="H130" s="232"/>
      <c r="I130" s="232"/>
      <c r="J130" s="233"/>
    </row>
    <row r="131" spans="1:10" x14ac:dyDescent="0.3">
      <c r="A131" s="225">
        <f>+COUNT(A$13:$A130)+1</f>
        <v>118</v>
      </c>
      <c r="B131" s="230" t="s">
        <v>431</v>
      </c>
      <c r="C131" s="231"/>
      <c r="D131" s="231"/>
      <c r="E131" s="232"/>
      <c r="F131" s="232"/>
      <c r="G131" s="232"/>
      <c r="H131" s="232"/>
      <c r="I131" s="232"/>
      <c r="J131" s="233"/>
    </row>
    <row r="132" spans="1:10" x14ac:dyDescent="0.3">
      <c r="A132" s="225">
        <f>+COUNT(A$13:$A131)+1</f>
        <v>119</v>
      </c>
      <c r="B132" s="230" t="s">
        <v>418</v>
      </c>
      <c r="C132" s="231"/>
      <c r="D132" s="231"/>
      <c r="E132" s="232"/>
      <c r="F132" s="232"/>
      <c r="G132" s="232"/>
      <c r="H132" s="232"/>
      <c r="I132" s="232"/>
      <c r="J132" s="233"/>
    </row>
    <row r="133" spans="1:10" x14ac:dyDescent="0.3">
      <c r="A133" s="225">
        <f>+COUNT(A$13:$A132)+1</f>
        <v>120</v>
      </c>
      <c r="B133" s="230" t="s">
        <v>420</v>
      </c>
      <c r="C133" s="231"/>
      <c r="D133" s="231"/>
      <c r="E133" s="232"/>
      <c r="F133" s="232"/>
      <c r="G133" s="232"/>
      <c r="H133" s="232"/>
      <c r="I133" s="232"/>
      <c r="J133" s="233"/>
    </row>
    <row r="134" spans="1:10" x14ac:dyDescent="0.3">
      <c r="A134" s="225">
        <f>+COUNT(A$13:$A133)+1</f>
        <v>121</v>
      </c>
      <c r="B134" s="230" t="s">
        <v>396</v>
      </c>
      <c r="C134" s="231"/>
      <c r="D134" s="231"/>
      <c r="E134" s="232"/>
      <c r="F134" s="232"/>
      <c r="G134" s="232"/>
      <c r="H134" s="232"/>
      <c r="I134" s="232"/>
      <c r="J134" s="233"/>
    </row>
    <row r="135" spans="1:10" x14ac:dyDescent="0.3">
      <c r="A135" s="225">
        <f>+COUNT(A$13:$A134)+1</f>
        <v>122</v>
      </c>
      <c r="B135" s="230" t="s">
        <v>421</v>
      </c>
      <c r="C135" s="231"/>
      <c r="D135" s="231"/>
      <c r="E135" s="232"/>
      <c r="F135" s="232"/>
      <c r="G135" s="232"/>
      <c r="H135" s="232"/>
      <c r="I135" s="232"/>
      <c r="J135" s="233"/>
    </row>
    <row r="136" spans="1:10" x14ac:dyDescent="0.3">
      <c r="A136" s="225">
        <f>+COUNT(A$13:$A135)+1</f>
        <v>123</v>
      </c>
      <c r="B136" s="230" t="s">
        <v>422</v>
      </c>
      <c r="C136" s="231"/>
      <c r="D136" s="231"/>
      <c r="E136" s="232"/>
      <c r="F136" s="232"/>
      <c r="G136" s="232"/>
      <c r="H136" s="232"/>
      <c r="I136" s="232"/>
      <c r="J136" s="233"/>
    </row>
    <row r="137" spans="1:10" x14ac:dyDescent="0.3">
      <c r="A137" s="225">
        <f>+COUNT(A$13:$A136)+1</f>
        <v>124</v>
      </c>
      <c r="B137" s="230" t="s">
        <v>432</v>
      </c>
      <c r="C137" s="231"/>
      <c r="D137" s="231"/>
      <c r="E137" s="232"/>
      <c r="F137" s="232"/>
      <c r="G137" s="232"/>
      <c r="H137" s="232"/>
      <c r="I137" s="232"/>
      <c r="J137" s="233"/>
    </row>
    <row r="138" spans="1:10" x14ac:dyDescent="0.3">
      <c r="A138" s="225">
        <f>+COUNT(A$13:$A137)+1</f>
        <v>125</v>
      </c>
      <c r="B138" s="230" t="s">
        <v>412</v>
      </c>
      <c r="C138" s="231"/>
      <c r="D138" s="231"/>
      <c r="E138" s="232"/>
      <c r="F138" s="232"/>
      <c r="G138" s="232"/>
      <c r="H138" s="232"/>
      <c r="I138" s="232"/>
      <c r="J138" s="233"/>
    </row>
    <row r="139" spans="1:10" x14ac:dyDescent="0.3">
      <c r="A139" s="225">
        <f>+COUNT(A$13:$A138)+1</f>
        <v>126</v>
      </c>
      <c r="B139" s="230" t="s">
        <v>413</v>
      </c>
      <c r="C139" s="231"/>
      <c r="D139" s="231"/>
      <c r="E139" s="232"/>
      <c r="F139" s="232"/>
      <c r="G139" s="232"/>
      <c r="H139" s="232"/>
      <c r="I139" s="232"/>
      <c r="J139" s="233"/>
    </row>
    <row r="140" spans="1:10" x14ac:dyDescent="0.3">
      <c r="A140" s="225">
        <f>+COUNT(A$13:$A139)+1</f>
        <v>127</v>
      </c>
      <c r="B140" s="230" t="s">
        <v>433</v>
      </c>
      <c r="C140" s="231"/>
      <c r="D140" s="231"/>
      <c r="E140" s="232"/>
      <c r="F140" s="232"/>
      <c r="G140" s="232"/>
      <c r="H140" s="232"/>
      <c r="I140" s="232"/>
      <c r="J140" s="233"/>
    </row>
    <row r="141" spans="1:10" x14ac:dyDescent="0.3">
      <c r="A141" s="225">
        <f>+COUNT(A$13:$A140)+1</f>
        <v>128</v>
      </c>
      <c r="B141" s="230" t="s">
        <v>434</v>
      </c>
      <c r="C141" s="231"/>
      <c r="D141" s="231"/>
      <c r="E141" s="232"/>
      <c r="F141" s="232"/>
      <c r="G141" s="232"/>
      <c r="H141" s="232"/>
      <c r="I141" s="232"/>
      <c r="J141" s="233"/>
    </row>
    <row r="142" spans="1:10" x14ac:dyDescent="0.3">
      <c r="A142" s="225">
        <f>+COUNT(A$13:$A141)+1</f>
        <v>129</v>
      </c>
      <c r="B142" s="230" t="s">
        <v>435</v>
      </c>
      <c r="C142" s="231"/>
      <c r="D142" s="231"/>
      <c r="E142" s="232"/>
      <c r="F142" s="232"/>
      <c r="G142" s="232"/>
      <c r="H142" s="232"/>
      <c r="I142" s="232"/>
      <c r="J142" s="233"/>
    </row>
    <row r="143" spans="1:10" x14ac:dyDescent="0.3">
      <c r="A143" s="225">
        <f>+COUNT(A$13:$A142)+1</f>
        <v>130</v>
      </c>
      <c r="B143" s="230" t="s">
        <v>418</v>
      </c>
      <c r="C143" s="231"/>
      <c r="D143" s="231"/>
      <c r="E143" s="232"/>
      <c r="F143" s="232"/>
      <c r="G143" s="232"/>
      <c r="H143" s="232"/>
      <c r="I143" s="232"/>
      <c r="J143" s="233"/>
    </row>
    <row r="144" spans="1:10" x14ac:dyDescent="0.3">
      <c r="A144" s="225">
        <f>+COUNT(A$13:$A143)+1</f>
        <v>131</v>
      </c>
      <c r="B144" s="230" t="s">
        <v>420</v>
      </c>
      <c r="C144" s="231"/>
      <c r="D144" s="231"/>
      <c r="E144" s="232"/>
      <c r="F144" s="232"/>
      <c r="G144" s="232"/>
      <c r="H144" s="232"/>
      <c r="I144" s="232"/>
      <c r="J144" s="233"/>
    </row>
    <row r="145" spans="1:10" x14ac:dyDescent="0.3">
      <c r="A145" s="225">
        <f>+COUNT(A$13:$A144)+1</f>
        <v>132</v>
      </c>
      <c r="B145" s="230" t="s">
        <v>396</v>
      </c>
      <c r="C145" s="231"/>
      <c r="D145" s="231"/>
      <c r="E145" s="232"/>
      <c r="F145" s="232"/>
      <c r="G145" s="232"/>
      <c r="H145" s="232"/>
      <c r="I145" s="232"/>
      <c r="J145" s="233"/>
    </row>
    <row r="146" spans="1:10" x14ac:dyDescent="0.3">
      <c r="A146" s="225">
        <f>+COUNT(A$13:$A145)+1</f>
        <v>133</v>
      </c>
      <c r="B146" s="230" t="s">
        <v>421</v>
      </c>
      <c r="C146" s="231"/>
      <c r="D146" s="231"/>
      <c r="E146" s="232"/>
      <c r="F146" s="232"/>
      <c r="G146" s="232"/>
      <c r="H146" s="232"/>
      <c r="I146" s="232"/>
      <c r="J146" s="233"/>
    </row>
    <row r="147" spans="1:10" x14ac:dyDescent="0.3">
      <c r="A147" s="225">
        <f>+COUNT(A$13:$A146)+1</f>
        <v>134</v>
      </c>
      <c r="B147" s="230" t="s">
        <v>422</v>
      </c>
      <c r="C147" s="231"/>
      <c r="D147" s="231"/>
      <c r="E147" s="232"/>
      <c r="F147" s="232"/>
      <c r="G147" s="232"/>
      <c r="H147" s="232"/>
      <c r="I147" s="232"/>
      <c r="J147" s="233"/>
    </row>
    <row r="148" spans="1:10" x14ac:dyDescent="0.3">
      <c r="A148" s="225">
        <f>+COUNT(A$13:$A147)+1</f>
        <v>135</v>
      </c>
      <c r="B148" s="230" t="s">
        <v>436</v>
      </c>
      <c r="C148" s="231"/>
      <c r="D148" s="231"/>
      <c r="E148" s="232"/>
      <c r="F148" s="232"/>
      <c r="G148" s="232"/>
      <c r="H148" s="232"/>
      <c r="I148" s="232"/>
      <c r="J148" s="233"/>
    </row>
    <row r="149" spans="1:10" x14ac:dyDescent="0.3">
      <c r="A149" s="225">
        <f>+COUNT(A$13:$A148)+1</f>
        <v>136</v>
      </c>
      <c r="B149" s="230" t="s">
        <v>412</v>
      </c>
      <c r="C149" s="231"/>
      <c r="D149" s="231"/>
      <c r="E149" s="232"/>
      <c r="F149" s="232"/>
      <c r="G149" s="232"/>
      <c r="H149" s="232"/>
      <c r="I149" s="232"/>
      <c r="J149" s="233"/>
    </row>
    <row r="150" spans="1:10" x14ac:dyDescent="0.3">
      <c r="A150" s="225">
        <f>+COUNT(A$13:$A149)+1</f>
        <v>137</v>
      </c>
      <c r="B150" s="230" t="s">
        <v>413</v>
      </c>
      <c r="C150" s="231"/>
      <c r="D150" s="231"/>
      <c r="E150" s="232"/>
      <c r="F150" s="232"/>
      <c r="G150" s="232"/>
      <c r="H150" s="232"/>
      <c r="I150" s="232"/>
      <c r="J150" s="233"/>
    </row>
    <row r="151" spans="1:10" x14ac:dyDescent="0.3">
      <c r="A151" s="225">
        <f>+COUNT(A$13:$A150)+1</f>
        <v>138</v>
      </c>
      <c r="B151" s="230" t="s">
        <v>426</v>
      </c>
      <c r="C151" s="231"/>
      <c r="D151" s="231"/>
      <c r="E151" s="232"/>
      <c r="F151" s="232"/>
      <c r="G151" s="232"/>
      <c r="H151" s="232"/>
      <c r="I151" s="232"/>
      <c r="J151" s="233"/>
    </row>
    <row r="152" spans="1:10" x14ac:dyDescent="0.3">
      <c r="A152" s="225">
        <f>+COUNT(A$13:$A151)+1</f>
        <v>139</v>
      </c>
      <c r="B152" s="230" t="s">
        <v>427</v>
      </c>
      <c r="C152" s="231"/>
      <c r="D152" s="231"/>
      <c r="E152" s="232"/>
      <c r="F152" s="232"/>
      <c r="G152" s="232"/>
      <c r="H152" s="232"/>
      <c r="I152" s="232"/>
      <c r="J152" s="233"/>
    </row>
    <row r="153" spans="1:10" x14ac:dyDescent="0.3">
      <c r="A153" s="225">
        <f>+COUNT(A$13:$A152)+1</f>
        <v>140</v>
      </c>
      <c r="B153" s="230" t="s">
        <v>435</v>
      </c>
      <c r="C153" s="231"/>
      <c r="D153" s="231"/>
      <c r="E153" s="232"/>
      <c r="F153" s="232"/>
      <c r="G153" s="232"/>
      <c r="H153" s="232"/>
      <c r="I153" s="232"/>
      <c r="J153" s="233"/>
    </row>
    <row r="154" spans="1:10" x14ac:dyDescent="0.3">
      <c r="A154" s="225">
        <f>+COUNT(A$13:$A153)+1</f>
        <v>141</v>
      </c>
      <c r="B154" s="230" t="s">
        <v>418</v>
      </c>
      <c r="C154" s="231"/>
      <c r="D154" s="231"/>
      <c r="E154" s="232"/>
      <c r="F154" s="232"/>
      <c r="G154" s="232"/>
      <c r="H154" s="232"/>
      <c r="I154" s="232"/>
      <c r="J154" s="233"/>
    </row>
    <row r="155" spans="1:10" x14ac:dyDescent="0.3">
      <c r="A155" s="225">
        <f>+COUNT(A$13:$A154)+1</f>
        <v>142</v>
      </c>
      <c r="B155" s="230" t="s">
        <v>420</v>
      </c>
      <c r="C155" s="231"/>
      <c r="D155" s="231"/>
      <c r="E155" s="232"/>
      <c r="F155" s="232"/>
      <c r="G155" s="232"/>
      <c r="H155" s="232"/>
      <c r="I155" s="232"/>
      <c r="J155" s="233"/>
    </row>
    <row r="156" spans="1:10" x14ac:dyDescent="0.3">
      <c r="A156" s="225">
        <f>+COUNT(A$13:$A155)+1</f>
        <v>143</v>
      </c>
      <c r="B156" s="230" t="s">
        <v>396</v>
      </c>
      <c r="C156" s="231"/>
      <c r="D156" s="231"/>
      <c r="E156" s="232"/>
      <c r="F156" s="232"/>
      <c r="G156" s="232"/>
      <c r="H156" s="232"/>
      <c r="I156" s="232"/>
      <c r="J156" s="233"/>
    </row>
    <row r="157" spans="1:10" x14ac:dyDescent="0.3">
      <c r="A157" s="225">
        <f>+COUNT(A$13:$A156)+1</f>
        <v>144</v>
      </c>
      <c r="B157" s="230" t="s">
        <v>421</v>
      </c>
      <c r="C157" s="231"/>
      <c r="D157" s="231"/>
      <c r="E157" s="232"/>
      <c r="F157" s="232"/>
      <c r="G157" s="232"/>
      <c r="H157" s="232"/>
      <c r="I157" s="232"/>
      <c r="J157" s="233"/>
    </row>
    <row r="158" spans="1:10" x14ac:dyDescent="0.3">
      <c r="A158" s="225">
        <f>+COUNT(A$13:$A157)+1</f>
        <v>145</v>
      </c>
      <c r="B158" s="230" t="s">
        <v>422</v>
      </c>
      <c r="C158" s="231"/>
      <c r="D158" s="231"/>
      <c r="E158" s="232"/>
      <c r="F158" s="232"/>
      <c r="G158" s="232"/>
      <c r="H158" s="232"/>
      <c r="I158" s="232"/>
      <c r="J158" s="233"/>
    </row>
    <row r="159" spans="1:10" x14ac:dyDescent="0.3">
      <c r="A159" s="225">
        <f>+COUNT(A$13:$A158)+1</f>
        <v>146</v>
      </c>
      <c r="B159" s="230" t="s">
        <v>437</v>
      </c>
      <c r="C159" s="231"/>
      <c r="D159" s="231"/>
      <c r="E159" s="232"/>
      <c r="F159" s="232"/>
      <c r="G159" s="232"/>
      <c r="H159" s="232"/>
      <c r="I159" s="232"/>
      <c r="J159" s="233"/>
    </row>
    <row r="160" spans="1:10" x14ac:dyDescent="0.3">
      <c r="A160" s="225">
        <f>+COUNT(A$13:$A159)+1</f>
        <v>147</v>
      </c>
      <c r="B160" s="230" t="s">
        <v>412</v>
      </c>
      <c r="C160" s="231"/>
      <c r="D160" s="231"/>
      <c r="E160" s="232"/>
      <c r="F160" s="232"/>
      <c r="G160" s="232"/>
      <c r="H160" s="232"/>
      <c r="I160" s="232"/>
      <c r="J160" s="233"/>
    </row>
    <row r="161" spans="1:10" x14ac:dyDescent="0.3">
      <c r="A161" s="225">
        <f>+COUNT(A$13:$A160)+1</f>
        <v>148</v>
      </c>
      <c r="B161" s="230" t="s">
        <v>413</v>
      </c>
      <c r="C161" s="231"/>
      <c r="D161" s="231"/>
      <c r="E161" s="232"/>
      <c r="F161" s="232"/>
      <c r="G161" s="232"/>
      <c r="H161" s="232"/>
      <c r="I161" s="232"/>
      <c r="J161" s="233"/>
    </row>
    <row r="162" spans="1:10" x14ac:dyDescent="0.3">
      <c r="A162" s="225">
        <f>+COUNT(A$13:$A161)+1</f>
        <v>149</v>
      </c>
      <c r="B162" s="230" t="s">
        <v>433</v>
      </c>
      <c r="C162" s="231"/>
      <c r="D162" s="231"/>
      <c r="E162" s="232"/>
      <c r="F162" s="232"/>
      <c r="G162" s="232"/>
      <c r="H162" s="232"/>
      <c r="I162" s="232"/>
      <c r="J162" s="233"/>
    </row>
    <row r="163" spans="1:10" x14ac:dyDescent="0.3">
      <c r="A163" s="225">
        <f>+COUNT(A$13:$A162)+1</f>
        <v>150</v>
      </c>
      <c r="B163" s="230" t="s">
        <v>434</v>
      </c>
      <c r="C163" s="231"/>
      <c r="D163" s="231"/>
      <c r="E163" s="232"/>
      <c r="F163" s="232"/>
      <c r="G163" s="232"/>
      <c r="H163" s="232"/>
      <c r="I163" s="232"/>
      <c r="J163" s="233"/>
    </row>
    <row r="164" spans="1:10" x14ac:dyDescent="0.3">
      <c r="A164" s="225">
        <f>+COUNT(A$13:$A163)+1</f>
        <v>151</v>
      </c>
      <c r="B164" s="230" t="s">
        <v>435</v>
      </c>
      <c r="C164" s="231"/>
      <c r="D164" s="231"/>
      <c r="E164" s="232"/>
      <c r="F164" s="232"/>
      <c r="G164" s="232"/>
      <c r="H164" s="232"/>
      <c r="I164" s="232"/>
      <c r="J164" s="233"/>
    </row>
    <row r="165" spans="1:10" x14ac:dyDescent="0.3">
      <c r="A165" s="225">
        <f>+COUNT(A$13:$A164)+1</f>
        <v>152</v>
      </c>
      <c r="B165" s="230" t="s">
        <v>438</v>
      </c>
      <c r="C165" s="231"/>
      <c r="D165" s="231"/>
      <c r="E165" s="232"/>
      <c r="F165" s="232"/>
      <c r="G165" s="232"/>
      <c r="H165" s="232"/>
      <c r="I165" s="232"/>
      <c r="J165" s="233"/>
    </row>
    <row r="166" spans="1:10" x14ac:dyDescent="0.3">
      <c r="A166" s="225">
        <f>+COUNT(A$13:$A165)+1</f>
        <v>153</v>
      </c>
      <c r="B166" s="230" t="s">
        <v>420</v>
      </c>
      <c r="C166" s="231"/>
      <c r="D166" s="231"/>
      <c r="E166" s="232"/>
      <c r="F166" s="232"/>
      <c r="G166" s="232"/>
      <c r="H166" s="232"/>
      <c r="I166" s="232"/>
      <c r="J166" s="233"/>
    </row>
    <row r="167" spans="1:10" x14ac:dyDescent="0.3">
      <c r="A167" s="225">
        <f>+COUNT(A$13:$A166)+1</f>
        <v>154</v>
      </c>
      <c r="B167" s="230" t="s">
        <v>396</v>
      </c>
      <c r="C167" s="231"/>
      <c r="D167" s="231"/>
      <c r="E167" s="232"/>
      <c r="F167" s="232"/>
      <c r="G167" s="232"/>
      <c r="H167" s="232"/>
      <c r="I167" s="232"/>
      <c r="J167" s="233"/>
    </row>
    <row r="168" spans="1:10" x14ac:dyDescent="0.3">
      <c r="A168" s="225">
        <f>+COUNT(A$13:$A167)+1</f>
        <v>155</v>
      </c>
      <c r="B168" s="230" t="s">
        <v>421</v>
      </c>
      <c r="C168" s="231"/>
      <c r="D168" s="231"/>
      <c r="E168" s="232"/>
      <c r="F168" s="232"/>
      <c r="G168" s="232"/>
      <c r="H168" s="232"/>
      <c r="I168" s="232"/>
      <c r="J168" s="233"/>
    </row>
    <row r="169" spans="1:10" x14ac:dyDescent="0.3">
      <c r="A169" s="225">
        <f>+COUNT(A$13:$A168)+1</f>
        <v>156</v>
      </c>
      <c r="B169" s="230" t="s">
        <v>422</v>
      </c>
      <c r="C169" s="231"/>
      <c r="D169" s="231"/>
      <c r="E169" s="232"/>
      <c r="F169" s="232"/>
      <c r="G169" s="232"/>
      <c r="H169" s="232"/>
      <c r="I169" s="232"/>
      <c r="J169" s="233"/>
    </row>
    <row r="170" spans="1:10" x14ac:dyDescent="0.3">
      <c r="A170" s="225">
        <f>+COUNT(A$13:$A169)+1</f>
        <v>157</v>
      </c>
      <c r="B170" s="230" t="s">
        <v>439</v>
      </c>
      <c r="C170" s="231"/>
      <c r="D170" s="231"/>
      <c r="E170" s="232"/>
      <c r="F170" s="232"/>
      <c r="G170" s="232"/>
      <c r="H170" s="232"/>
      <c r="I170" s="232"/>
      <c r="J170" s="233"/>
    </row>
    <row r="171" spans="1:10" x14ac:dyDescent="0.3">
      <c r="A171" s="225">
        <f>+COUNT(A$13:$A170)+1</f>
        <v>158</v>
      </c>
      <c r="B171" s="230" t="s">
        <v>412</v>
      </c>
      <c r="C171" s="231"/>
      <c r="D171" s="231"/>
      <c r="E171" s="232"/>
      <c r="F171" s="232"/>
      <c r="G171" s="232"/>
      <c r="H171" s="232"/>
      <c r="I171" s="232"/>
      <c r="J171" s="233"/>
    </row>
    <row r="172" spans="1:10" x14ac:dyDescent="0.3">
      <c r="A172" s="225">
        <f>+COUNT(A$13:$A171)+1</f>
        <v>159</v>
      </c>
      <c r="B172" s="230" t="s">
        <v>413</v>
      </c>
      <c r="C172" s="231"/>
      <c r="D172" s="231"/>
      <c r="E172" s="232"/>
      <c r="F172" s="232"/>
      <c r="G172" s="232"/>
      <c r="H172" s="232"/>
      <c r="I172" s="232"/>
      <c r="J172" s="233"/>
    </row>
    <row r="173" spans="1:10" x14ac:dyDescent="0.3">
      <c r="A173" s="225">
        <f>+COUNT(A$13:$A172)+1</f>
        <v>160</v>
      </c>
      <c r="B173" s="230" t="s">
        <v>433</v>
      </c>
      <c r="C173" s="231"/>
      <c r="D173" s="231"/>
      <c r="E173" s="232"/>
      <c r="F173" s="232"/>
      <c r="G173" s="232"/>
      <c r="H173" s="232"/>
      <c r="I173" s="232"/>
      <c r="J173" s="233"/>
    </row>
    <row r="174" spans="1:10" x14ac:dyDescent="0.3">
      <c r="A174" s="225">
        <f>+COUNT(A$13:$A173)+1</f>
        <v>161</v>
      </c>
      <c r="B174" s="230" t="s">
        <v>434</v>
      </c>
      <c r="C174" s="231"/>
      <c r="D174" s="231"/>
      <c r="E174" s="232"/>
      <c r="F174" s="232"/>
      <c r="G174" s="232"/>
      <c r="H174" s="232"/>
      <c r="I174" s="232"/>
      <c r="J174" s="233"/>
    </row>
    <row r="175" spans="1:10" x14ac:dyDescent="0.3">
      <c r="A175" s="225">
        <f>+COUNT(A$13:$A174)+1</f>
        <v>162</v>
      </c>
      <c r="B175" s="230" t="s">
        <v>435</v>
      </c>
      <c r="C175" s="231"/>
      <c r="D175" s="231"/>
      <c r="E175" s="232"/>
      <c r="F175" s="232"/>
      <c r="G175" s="232"/>
      <c r="H175" s="232"/>
      <c r="I175" s="232"/>
      <c r="J175" s="233"/>
    </row>
    <row r="176" spans="1:10" x14ac:dyDescent="0.3">
      <c r="A176" s="225">
        <f>+COUNT(A$13:$A175)+1</f>
        <v>163</v>
      </c>
      <c r="B176" s="230" t="s">
        <v>418</v>
      </c>
      <c r="C176" s="231"/>
      <c r="D176" s="231"/>
      <c r="E176" s="232"/>
      <c r="F176" s="232"/>
      <c r="G176" s="232"/>
      <c r="H176" s="232"/>
      <c r="I176" s="232"/>
      <c r="J176" s="233"/>
    </row>
    <row r="177" spans="1:10" x14ac:dyDescent="0.3">
      <c r="A177" s="225">
        <f>+COUNT(A$13:$A176)+1</f>
        <v>164</v>
      </c>
      <c r="B177" s="230" t="s">
        <v>420</v>
      </c>
      <c r="C177" s="231"/>
      <c r="D177" s="231"/>
      <c r="E177" s="232"/>
      <c r="F177" s="232"/>
      <c r="G177" s="232"/>
      <c r="H177" s="232"/>
      <c r="I177" s="232"/>
      <c r="J177" s="233"/>
    </row>
    <row r="178" spans="1:10" x14ac:dyDescent="0.3">
      <c r="A178" s="225">
        <f>+COUNT(A$13:$A177)+1</f>
        <v>165</v>
      </c>
      <c r="B178" s="230" t="s">
        <v>396</v>
      </c>
      <c r="C178" s="231"/>
      <c r="D178" s="231"/>
      <c r="E178" s="232"/>
      <c r="F178" s="232"/>
      <c r="G178" s="232"/>
      <c r="H178" s="232"/>
      <c r="I178" s="232"/>
      <c r="J178" s="233"/>
    </row>
    <row r="179" spans="1:10" x14ac:dyDescent="0.3">
      <c r="A179" s="225">
        <f>+COUNT(A$13:$A178)+1</f>
        <v>166</v>
      </c>
      <c r="B179" s="230" t="s">
        <v>421</v>
      </c>
      <c r="C179" s="231"/>
      <c r="D179" s="231"/>
      <c r="E179" s="232"/>
      <c r="F179" s="232"/>
      <c r="G179" s="232"/>
      <c r="H179" s="232"/>
      <c r="I179" s="232"/>
      <c r="J179" s="233"/>
    </row>
    <row r="180" spans="1:10" x14ac:dyDescent="0.3">
      <c r="A180" s="225">
        <f>+COUNT(A$13:$A179)+1</f>
        <v>167</v>
      </c>
      <c r="B180" s="230" t="s">
        <v>422</v>
      </c>
      <c r="C180" s="231"/>
      <c r="D180" s="231"/>
      <c r="E180" s="232"/>
      <c r="F180" s="232"/>
      <c r="G180" s="232"/>
      <c r="H180" s="232"/>
      <c r="I180" s="232"/>
      <c r="J180" s="233"/>
    </row>
    <row r="181" spans="1:10" x14ac:dyDescent="0.3">
      <c r="A181" s="225">
        <f>+COUNT(A$13:$A180)+1</f>
        <v>168</v>
      </c>
      <c r="B181" s="230" t="s">
        <v>440</v>
      </c>
      <c r="C181" s="231"/>
      <c r="D181" s="231"/>
      <c r="E181" s="232"/>
      <c r="F181" s="232"/>
      <c r="G181" s="232"/>
      <c r="H181" s="232"/>
      <c r="I181" s="232"/>
      <c r="J181" s="233"/>
    </row>
    <row r="182" spans="1:10" x14ac:dyDescent="0.3">
      <c r="A182" s="225">
        <f>+COUNT(A$13:$A181)+1</f>
        <v>169</v>
      </c>
      <c r="B182" s="230" t="s">
        <v>412</v>
      </c>
      <c r="C182" s="231"/>
      <c r="D182" s="231"/>
      <c r="E182" s="232"/>
      <c r="F182" s="232"/>
      <c r="G182" s="232"/>
      <c r="H182" s="232"/>
      <c r="I182" s="232"/>
      <c r="J182" s="233"/>
    </row>
    <row r="183" spans="1:10" x14ac:dyDescent="0.3">
      <c r="A183" s="225">
        <f>+COUNT(A$13:$A182)+1</f>
        <v>170</v>
      </c>
      <c r="B183" s="230" t="s">
        <v>413</v>
      </c>
      <c r="C183" s="231"/>
      <c r="D183" s="231"/>
      <c r="E183" s="232"/>
      <c r="F183" s="232"/>
      <c r="G183" s="232"/>
      <c r="H183" s="232"/>
      <c r="I183" s="232"/>
      <c r="J183" s="233"/>
    </row>
    <row r="184" spans="1:10" x14ac:dyDescent="0.3">
      <c r="A184" s="225">
        <f>+COUNT(A$13:$A183)+1</f>
        <v>171</v>
      </c>
      <c r="B184" s="230" t="s">
        <v>426</v>
      </c>
      <c r="C184" s="231"/>
      <c r="D184" s="231"/>
      <c r="E184" s="232"/>
      <c r="F184" s="232"/>
      <c r="G184" s="232"/>
      <c r="H184" s="232"/>
      <c r="I184" s="232"/>
      <c r="J184" s="233"/>
    </row>
    <row r="185" spans="1:10" x14ac:dyDescent="0.3">
      <c r="A185" s="225">
        <f>+COUNT(A$13:$A184)+1</f>
        <v>172</v>
      </c>
      <c r="B185" s="230" t="s">
        <v>427</v>
      </c>
      <c r="C185" s="231"/>
      <c r="D185" s="231"/>
      <c r="E185" s="232"/>
      <c r="F185" s="232"/>
      <c r="G185" s="232"/>
      <c r="H185" s="232"/>
      <c r="I185" s="232"/>
      <c r="J185" s="233"/>
    </row>
    <row r="186" spans="1:10" x14ac:dyDescent="0.3">
      <c r="A186" s="225">
        <f>+COUNT(A$13:$A185)+1</f>
        <v>173</v>
      </c>
      <c r="B186" s="230" t="s">
        <v>441</v>
      </c>
      <c r="C186" s="231"/>
      <c r="D186" s="231"/>
      <c r="E186" s="232"/>
      <c r="F186" s="232"/>
      <c r="G186" s="232"/>
      <c r="H186" s="232"/>
      <c r="I186" s="232"/>
      <c r="J186" s="233"/>
    </row>
    <row r="187" spans="1:10" x14ac:dyDescent="0.3">
      <c r="A187" s="225">
        <f>+COUNT(A$13:$A186)+1</f>
        <v>174</v>
      </c>
      <c r="B187" s="230" t="s">
        <v>438</v>
      </c>
      <c r="C187" s="231"/>
      <c r="D187" s="231"/>
      <c r="E187" s="232"/>
      <c r="F187" s="232"/>
      <c r="G187" s="232"/>
      <c r="H187" s="232"/>
      <c r="I187" s="232"/>
      <c r="J187" s="233"/>
    </row>
    <row r="188" spans="1:10" x14ac:dyDescent="0.3">
      <c r="A188" s="225">
        <f>+COUNT(A$13:$A187)+1</f>
        <v>175</v>
      </c>
      <c r="B188" s="230" t="s">
        <v>420</v>
      </c>
      <c r="C188" s="231"/>
      <c r="D188" s="231"/>
      <c r="E188" s="232"/>
      <c r="F188" s="232"/>
      <c r="G188" s="232"/>
      <c r="H188" s="232"/>
      <c r="I188" s="232"/>
      <c r="J188" s="233"/>
    </row>
    <row r="189" spans="1:10" x14ac:dyDescent="0.3">
      <c r="A189" s="225">
        <f>+COUNT(A$13:$A188)+1</f>
        <v>176</v>
      </c>
      <c r="B189" s="230" t="s">
        <v>396</v>
      </c>
      <c r="C189" s="231"/>
      <c r="D189" s="231"/>
      <c r="E189" s="232"/>
      <c r="F189" s="232"/>
      <c r="G189" s="232"/>
      <c r="H189" s="232"/>
      <c r="I189" s="232"/>
      <c r="J189" s="233"/>
    </row>
    <row r="190" spans="1:10" x14ac:dyDescent="0.3">
      <c r="A190" s="225">
        <f>+COUNT(A$13:$A189)+1</f>
        <v>177</v>
      </c>
      <c r="B190" s="230" t="s">
        <v>421</v>
      </c>
      <c r="C190" s="231"/>
      <c r="D190" s="231"/>
      <c r="E190" s="232"/>
      <c r="F190" s="232"/>
      <c r="G190" s="232"/>
      <c r="H190" s="232"/>
      <c r="I190" s="232"/>
      <c r="J190" s="233"/>
    </row>
    <row r="191" spans="1:10" x14ac:dyDescent="0.3">
      <c r="A191" s="225">
        <f>+COUNT(A$13:$A190)+1</f>
        <v>178</v>
      </c>
      <c r="B191" s="230" t="s">
        <v>422</v>
      </c>
      <c r="C191" s="231"/>
      <c r="D191" s="231"/>
      <c r="E191" s="232"/>
      <c r="F191" s="232"/>
      <c r="G191" s="232"/>
      <c r="H191" s="232"/>
      <c r="I191" s="232"/>
      <c r="J191" s="233"/>
    </row>
    <row r="192" spans="1:10" x14ac:dyDescent="0.3">
      <c r="A192" s="225">
        <f>+COUNT(A$13:$A191)+1</f>
        <v>179</v>
      </c>
      <c r="B192" s="230" t="s">
        <v>442</v>
      </c>
      <c r="C192" s="231"/>
      <c r="D192" s="231"/>
      <c r="E192" s="232"/>
      <c r="F192" s="232"/>
      <c r="G192" s="232"/>
      <c r="H192" s="232"/>
      <c r="I192" s="232"/>
      <c r="J192" s="233"/>
    </row>
    <row r="193" spans="1:10" x14ac:dyDescent="0.3">
      <c r="A193" s="225">
        <f>+COUNT(A$13:$A192)+1</f>
        <v>180</v>
      </c>
      <c r="B193" s="230" t="s">
        <v>412</v>
      </c>
      <c r="C193" s="231"/>
      <c r="D193" s="231"/>
      <c r="E193" s="232"/>
      <c r="F193" s="232"/>
      <c r="G193" s="232"/>
      <c r="H193" s="232"/>
      <c r="I193" s="232"/>
      <c r="J193" s="233"/>
    </row>
    <row r="194" spans="1:10" x14ac:dyDescent="0.3">
      <c r="A194" s="225">
        <f>+COUNT(A$13:$A193)+1</f>
        <v>181</v>
      </c>
      <c r="B194" s="230" t="s">
        <v>413</v>
      </c>
      <c r="C194" s="231"/>
      <c r="D194" s="231"/>
      <c r="E194" s="232"/>
      <c r="F194" s="232"/>
      <c r="G194" s="232"/>
      <c r="H194" s="232"/>
      <c r="I194" s="232"/>
      <c r="J194" s="233"/>
    </row>
    <row r="195" spans="1:10" x14ac:dyDescent="0.3">
      <c r="A195" s="225">
        <f>+COUNT(A$13:$A194)+1</f>
        <v>182</v>
      </c>
      <c r="B195" s="230" t="s">
        <v>433</v>
      </c>
      <c r="C195" s="231"/>
      <c r="D195" s="231"/>
      <c r="E195" s="232"/>
      <c r="F195" s="232"/>
      <c r="G195" s="232"/>
      <c r="H195" s="232"/>
      <c r="I195" s="232"/>
      <c r="J195" s="233"/>
    </row>
    <row r="196" spans="1:10" x14ac:dyDescent="0.3">
      <c r="A196" s="225">
        <f>+COUNT(A$13:$A195)+1</f>
        <v>183</v>
      </c>
      <c r="B196" s="230" t="s">
        <v>434</v>
      </c>
      <c r="C196" s="231"/>
      <c r="D196" s="231"/>
      <c r="E196" s="232"/>
      <c r="F196" s="232"/>
      <c r="G196" s="232"/>
      <c r="H196" s="232"/>
      <c r="I196" s="232"/>
      <c r="J196" s="233"/>
    </row>
    <row r="197" spans="1:10" x14ac:dyDescent="0.3">
      <c r="A197" s="225">
        <f>+COUNT(A$13:$A196)+1</f>
        <v>184</v>
      </c>
      <c r="B197" s="230" t="s">
        <v>438</v>
      </c>
      <c r="C197" s="231"/>
      <c r="D197" s="231"/>
      <c r="E197" s="232"/>
      <c r="F197" s="232"/>
      <c r="G197" s="232"/>
      <c r="H197" s="232"/>
      <c r="I197" s="232"/>
      <c r="J197" s="233"/>
    </row>
    <row r="198" spans="1:10" x14ac:dyDescent="0.3">
      <c r="A198" s="225">
        <f>+COUNT(A$13:$A197)+1</f>
        <v>185</v>
      </c>
      <c r="B198" s="230" t="s">
        <v>420</v>
      </c>
      <c r="C198" s="231"/>
      <c r="D198" s="231"/>
      <c r="E198" s="232"/>
      <c r="F198" s="232"/>
      <c r="G198" s="232"/>
      <c r="H198" s="232"/>
      <c r="I198" s="232"/>
      <c r="J198" s="233"/>
    </row>
    <row r="199" spans="1:10" x14ac:dyDescent="0.3">
      <c r="A199" s="225">
        <f>+COUNT(A$13:$A198)+1</f>
        <v>186</v>
      </c>
      <c r="B199" s="230" t="s">
        <v>396</v>
      </c>
      <c r="C199" s="231"/>
      <c r="D199" s="231"/>
      <c r="E199" s="232"/>
      <c r="F199" s="232"/>
      <c r="G199" s="232"/>
      <c r="H199" s="232"/>
      <c r="I199" s="232"/>
      <c r="J199" s="233"/>
    </row>
    <row r="200" spans="1:10" x14ac:dyDescent="0.3">
      <c r="A200" s="225">
        <f>+COUNT(A$13:$A199)+1</f>
        <v>187</v>
      </c>
      <c r="B200" s="230" t="s">
        <v>421</v>
      </c>
      <c r="C200" s="231"/>
      <c r="D200" s="231"/>
      <c r="E200" s="232"/>
      <c r="F200" s="232"/>
      <c r="G200" s="232"/>
      <c r="H200" s="232"/>
      <c r="I200" s="232"/>
      <c r="J200" s="233"/>
    </row>
    <row r="201" spans="1:10" x14ac:dyDescent="0.3">
      <c r="A201" s="225">
        <f>+COUNT(A$13:$A200)+1</f>
        <v>188</v>
      </c>
      <c r="B201" s="230" t="s">
        <v>422</v>
      </c>
      <c r="C201" s="231"/>
      <c r="D201" s="231"/>
      <c r="E201" s="232"/>
      <c r="F201" s="232"/>
      <c r="G201" s="232"/>
      <c r="H201" s="232"/>
      <c r="I201" s="232"/>
      <c r="J201" s="233"/>
    </row>
    <row r="202" spans="1:10" x14ac:dyDescent="0.3">
      <c r="A202" s="225">
        <f>+COUNT(A$13:$A201)+1</f>
        <v>189</v>
      </c>
      <c r="B202" s="230" t="s">
        <v>443</v>
      </c>
      <c r="C202" s="231"/>
      <c r="D202" s="231"/>
      <c r="E202" s="232"/>
      <c r="F202" s="232"/>
      <c r="G202" s="232"/>
      <c r="H202" s="232"/>
      <c r="I202" s="232"/>
      <c r="J202" s="233"/>
    </row>
    <row r="203" spans="1:10" x14ac:dyDescent="0.3">
      <c r="A203" s="225">
        <f>+COUNT(A$13:$A202)+1</f>
        <v>190</v>
      </c>
      <c r="B203" s="230" t="s">
        <v>412</v>
      </c>
      <c r="C203" s="231"/>
      <c r="D203" s="231"/>
      <c r="E203" s="232"/>
      <c r="F203" s="232"/>
      <c r="G203" s="232"/>
      <c r="H203" s="232"/>
      <c r="I203" s="232"/>
      <c r="J203" s="233"/>
    </row>
    <row r="204" spans="1:10" x14ac:dyDescent="0.3">
      <c r="A204" s="225">
        <f>+COUNT(A$13:$A203)+1</f>
        <v>191</v>
      </c>
      <c r="B204" s="230" t="s">
        <v>413</v>
      </c>
      <c r="C204" s="231"/>
      <c r="D204" s="231"/>
      <c r="E204" s="232"/>
      <c r="F204" s="232"/>
      <c r="G204" s="232"/>
      <c r="H204" s="232"/>
      <c r="I204" s="232"/>
      <c r="J204" s="233"/>
    </row>
    <row r="205" spans="1:10" x14ac:dyDescent="0.3">
      <c r="A205" s="225">
        <f>+COUNT(A$13:$A204)+1</f>
        <v>192</v>
      </c>
      <c r="B205" s="230" t="s">
        <v>433</v>
      </c>
      <c r="C205" s="231"/>
      <c r="D205" s="231"/>
      <c r="E205" s="232"/>
      <c r="F205" s="232"/>
      <c r="G205" s="232"/>
      <c r="H205" s="232"/>
      <c r="I205" s="232"/>
      <c r="J205" s="233"/>
    </row>
    <row r="206" spans="1:10" x14ac:dyDescent="0.3">
      <c r="A206" s="225">
        <f>+COUNT(A$13:$A205)+1</f>
        <v>193</v>
      </c>
      <c r="B206" s="230" t="s">
        <v>434</v>
      </c>
      <c r="C206" s="231"/>
      <c r="D206" s="231"/>
      <c r="E206" s="232"/>
      <c r="F206" s="232"/>
      <c r="G206" s="232"/>
      <c r="H206" s="232"/>
      <c r="I206" s="232"/>
      <c r="J206" s="233"/>
    </row>
    <row r="207" spans="1:10" x14ac:dyDescent="0.3">
      <c r="A207" s="225">
        <f>+COUNT(A$13:$A206)+1</f>
        <v>194</v>
      </c>
      <c r="B207" s="230" t="s">
        <v>418</v>
      </c>
      <c r="C207" s="231"/>
      <c r="D207" s="231"/>
      <c r="E207" s="232"/>
      <c r="F207" s="232"/>
      <c r="G207" s="232"/>
      <c r="H207" s="232"/>
      <c r="I207" s="232"/>
      <c r="J207" s="233"/>
    </row>
    <row r="208" spans="1:10" x14ac:dyDescent="0.3">
      <c r="A208" s="225">
        <f>+COUNT(A$13:$A207)+1</f>
        <v>195</v>
      </c>
      <c r="B208" s="230" t="s">
        <v>420</v>
      </c>
      <c r="C208" s="231"/>
      <c r="D208" s="231"/>
      <c r="E208" s="232"/>
      <c r="F208" s="232"/>
      <c r="G208" s="232"/>
      <c r="H208" s="232"/>
      <c r="I208" s="232"/>
      <c r="J208" s="233"/>
    </row>
    <row r="209" spans="1:10" x14ac:dyDescent="0.3">
      <c r="A209" s="225">
        <f>+COUNT(A$13:$A208)+1</f>
        <v>196</v>
      </c>
      <c r="B209" s="230" t="s">
        <v>396</v>
      </c>
      <c r="C209" s="231"/>
      <c r="D209" s="231"/>
      <c r="E209" s="232"/>
      <c r="F209" s="232"/>
      <c r="G209" s="232"/>
      <c r="H209" s="232"/>
      <c r="I209" s="232"/>
      <c r="J209" s="233"/>
    </row>
    <row r="210" spans="1:10" x14ac:dyDescent="0.3">
      <c r="A210" s="225">
        <f>+COUNT(A$13:$A209)+1</f>
        <v>197</v>
      </c>
      <c r="B210" s="230" t="s">
        <v>421</v>
      </c>
      <c r="C210" s="231"/>
      <c r="D210" s="231"/>
      <c r="E210" s="232"/>
      <c r="F210" s="232"/>
      <c r="G210" s="232"/>
      <c r="H210" s="232"/>
      <c r="I210" s="232"/>
      <c r="J210" s="233"/>
    </row>
    <row r="211" spans="1:10" x14ac:dyDescent="0.3">
      <c r="A211" s="225">
        <f>+COUNT(A$13:$A210)+1</f>
        <v>198</v>
      </c>
      <c r="B211" s="230" t="s">
        <v>422</v>
      </c>
      <c r="C211" s="231"/>
      <c r="D211" s="231"/>
      <c r="E211" s="232"/>
      <c r="F211" s="232"/>
      <c r="G211" s="232"/>
      <c r="H211" s="232"/>
      <c r="I211" s="232"/>
      <c r="J211" s="233"/>
    </row>
    <row r="212" spans="1:10" x14ac:dyDescent="0.3">
      <c r="A212" s="225">
        <f>+COUNT(A$13:$A211)+1</f>
        <v>199</v>
      </c>
      <c r="B212" s="230" t="s">
        <v>444</v>
      </c>
      <c r="C212" s="231"/>
      <c r="D212" s="231"/>
      <c r="E212" s="232"/>
      <c r="F212" s="232"/>
      <c r="G212" s="232"/>
      <c r="H212" s="232"/>
      <c r="I212" s="232"/>
      <c r="J212" s="233"/>
    </row>
    <row r="213" spans="1:10" x14ac:dyDescent="0.3">
      <c r="A213" s="225">
        <f>+COUNT(A$13:$A212)+1</f>
        <v>200</v>
      </c>
      <c r="B213" s="230" t="s">
        <v>412</v>
      </c>
      <c r="C213" s="231"/>
      <c r="D213" s="231"/>
      <c r="E213" s="232"/>
      <c r="F213" s="232"/>
      <c r="G213" s="232"/>
      <c r="H213" s="232"/>
      <c r="I213" s="232"/>
      <c r="J213" s="233"/>
    </row>
    <row r="214" spans="1:10" x14ac:dyDescent="0.3">
      <c r="A214" s="225">
        <f>+COUNT(A$13:$A213)+1</f>
        <v>201</v>
      </c>
      <c r="B214" s="230" t="s">
        <v>413</v>
      </c>
      <c r="C214" s="231"/>
      <c r="D214" s="231"/>
      <c r="E214" s="232"/>
      <c r="F214" s="232"/>
      <c r="G214" s="232"/>
      <c r="H214" s="232"/>
      <c r="I214" s="232"/>
      <c r="J214" s="233"/>
    </row>
    <row r="215" spans="1:10" x14ac:dyDescent="0.3">
      <c r="A215" s="225">
        <f>+COUNT(A$13:$A214)+1</f>
        <v>202</v>
      </c>
      <c r="B215" s="230" t="s">
        <v>433</v>
      </c>
      <c r="C215" s="231"/>
      <c r="D215" s="231"/>
      <c r="E215" s="232"/>
      <c r="F215" s="232"/>
      <c r="G215" s="232"/>
      <c r="H215" s="232"/>
      <c r="I215" s="232"/>
      <c r="J215" s="233"/>
    </row>
    <row r="216" spans="1:10" x14ac:dyDescent="0.3">
      <c r="A216" s="225">
        <f>+COUNT(A$13:$A215)+1</f>
        <v>203</v>
      </c>
      <c r="B216" s="230" t="s">
        <v>434</v>
      </c>
      <c r="C216" s="231"/>
      <c r="D216" s="231"/>
      <c r="E216" s="232"/>
      <c r="F216" s="232"/>
      <c r="G216" s="232"/>
      <c r="H216" s="232"/>
      <c r="I216" s="232"/>
      <c r="J216" s="233"/>
    </row>
    <row r="217" spans="1:10" x14ac:dyDescent="0.3">
      <c r="A217" s="225">
        <f>+COUNT(A$13:$A216)+1</f>
        <v>204</v>
      </c>
      <c r="B217" s="230" t="s">
        <v>435</v>
      </c>
      <c r="C217" s="231"/>
      <c r="D217" s="231"/>
      <c r="E217" s="232"/>
      <c r="F217" s="232"/>
      <c r="G217" s="232"/>
      <c r="H217" s="232"/>
      <c r="I217" s="232"/>
      <c r="J217" s="233"/>
    </row>
    <row r="218" spans="1:10" x14ac:dyDescent="0.3">
      <c r="A218" s="225">
        <f>+COUNT(A$13:$A217)+1</f>
        <v>205</v>
      </c>
      <c r="B218" s="230" t="s">
        <v>418</v>
      </c>
      <c r="C218" s="231"/>
      <c r="D218" s="231"/>
      <c r="E218" s="232"/>
      <c r="F218" s="232"/>
      <c r="G218" s="232"/>
      <c r="H218" s="232"/>
      <c r="I218" s="232"/>
      <c r="J218" s="233"/>
    </row>
    <row r="219" spans="1:10" x14ac:dyDescent="0.3">
      <c r="A219" s="225">
        <f>+COUNT(A$13:$A218)+1</f>
        <v>206</v>
      </c>
      <c r="B219" s="230" t="s">
        <v>420</v>
      </c>
      <c r="C219" s="231"/>
      <c r="D219" s="231"/>
      <c r="E219" s="232"/>
      <c r="F219" s="232"/>
      <c r="G219" s="232"/>
      <c r="H219" s="232"/>
      <c r="I219" s="232"/>
      <c r="J219" s="233"/>
    </row>
    <row r="220" spans="1:10" x14ac:dyDescent="0.3">
      <c r="A220" s="225">
        <f>+COUNT(A$13:$A219)+1</f>
        <v>207</v>
      </c>
      <c r="B220" s="230" t="s">
        <v>396</v>
      </c>
      <c r="C220" s="231"/>
      <c r="D220" s="231"/>
      <c r="E220" s="232"/>
      <c r="F220" s="232"/>
      <c r="G220" s="232"/>
      <c r="H220" s="232"/>
      <c r="I220" s="232"/>
      <c r="J220" s="233"/>
    </row>
    <row r="221" spans="1:10" x14ac:dyDescent="0.3">
      <c r="A221" s="225">
        <f>+COUNT(A$13:$A220)+1</f>
        <v>208</v>
      </c>
      <c r="B221" s="230" t="s">
        <v>421</v>
      </c>
      <c r="C221" s="231"/>
      <c r="D221" s="231"/>
      <c r="E221" s="232"/>
      <c r="F221" s="232"/>
      <c r="G221" s="232"/>
      <c r="H221" s="232"/>
      <c r="I221" s="232"/>
      <c r="J221" s="233"/>
    </row>
    <row r="222" spans="1:10" x14ac:dyDescent="0.3">
      <c r="A222" s="225">
        <f>+COUNT(A$13:$A221)+1</f>
        <v>209</v>
      </c>
      <c r="B222" s="230" t="s">
        <v>422</v>
      </c>
      <c r="C222" s="231"/>
      <c r="D222" s="231"/>
      <c r="E222" s="232"/>
      <c r="F222" s="232"/>
      <c r="G222" s="232"/>
      <c r="H222" s="232"/>
      <c r="I222" s="232"/>
      <c r="J222" s="233"/>
    </row>
    <row r="223" spans="1:10" x14ac:dyDescent="0.3">
      <c r="A223" s="225">
        <f>+COUNT(A$13:$A222)+1</f>
        <v>210</v>
      </c>
      <c r="B223" s="230"/>
      <c r="C223" s="231"/>
      <c r="D223" s="231"/>
      <c r="E223" s="232"/>
      <c r="F223" s="232"/>
      <c r="G223" s="232"/>
      <c r="H223" s="232"/>
      <c r="I223" s="232"/>
      <c r="J223" s="233"/>
    </row>
    <row r="224" spans="1:10" x14ac:dyDescent="0.3">
      <c r="A224" s="225">
        <f>+COUNT(A$13:$A223)+1</f>
        <v>211</v>
      </c>
      <c r="B224" s="226" t="s">
        <v>445</v>
      </c>
      <c r="C224" s="231"/>
      <c r="D224" s="231"/>
      <c r="E224" s="232"/>
      <c r="F224" s="232"/>
      <c r="G224" s="232"/>
      <c r="H224" s="232"/>
      <c r="I224" s="232"/>
      <c r="J224" s="233"/>
    </row>
    <row r="225" spans="1:10" x14ac:dyDescent="0.3">
      <c r="A225" s="225">
        <f>+COUNT(A$13:$A224)+1</f>
        <v>212</v>
      </c>
      <c r="B225" s="230"/>
      <c r="C225" s="231"/>
      <c r="D225" s="231"/>
      <c r="E225" s="232"/>
      <c r="F225" s="232"/>
      <c r="G225" s="232"/>
      <c r="H225" s="232"/>
      <c r="I225" s="232"/>
      <c r="J225" s="233"/>
    </row>
    <row r="226" spans="1:10" x14ac:dyDescent="0.3">
      <c r="A226" s="225">
        <f>+COUNT(A$13:$A225)+1</f>
        <v>213</v>
      </c>
      <c r="B226" s="230" t="s">
        <v>284</v>
      </c>
      <c r="C226" s="231"/>
      <c r="D226" s="231"/>
      <c r="E226" s="232"/>
      <c r="F226" s="232"/>
      <c r="G226" s="232"/>
      <c r="H226" s="232"/>
      <c r="I226" s="232"/>
      <c r="J226" s="233"/>
    </row>
    <row r="227" spans="1:10" x14ac:dyDescent="0.3">
      <c r="A227" s="225">
        <f>+COUNT(A$13:$A226)+1</f>
        <v>214</v>
      </c>
      <c r="B227" s="230" t="s">
        <v>412</v>
      </c>
      <c r="C227" s="231"/>
      <c r="D227" s="231"/>
      <c r="E227" s="232"/>
      <c r="F227" s="232"/>
      <c r="G227" s="232"/>
      <c r="H227" s="232"/>
      <c r="I227" s="232"/>
      <c r="J227" s="233"/>
    </row>
    <row r="228" spans="1:10" x14ac:dyDescent="0.3">
      <c r="A228" s="225">
        <f>+COUNT(A$13:$A227)+1</f>
        <v>215</v>
      </c>
      <c r="B228" s="230" t="s">
        <v>446</v>
      </c>
      <c r="C228" s="231"/>
      <c r="D228" s="231"/>
      <c r="E228" s="232"/>
      <c r="F228" s="232"/>
      <c r="G228" s="232"/>
      <c r="H228" s="232"/>
      <c r="I228" s="232"/>
      <c r="J228" s="233"/>
    </row>
    <row r="229" spans="1:10" x14ac:dyDescent="0.3">
      <c r="A229" s="225">
        <f>+COUNT(A$13:$A228)+1</f>
        <v>216</v>
      </c>
      <c r="B229" s="230" t="s">
        <v>447</v>
      </c>
      <c r="C229" s="231"/>
      <c r="D229" s="231"/>
      <c r="E229" s="232"/>
      <c r="F229" s="232"/>
      <c r="G229" s="232"/>
      <c r="H229" s="232"/>
      <c r="I229" s="232"/>
      <c r="J229" s="233"/>
    </row>
    <row r="230" spans="1:10" x14ac:dyDescent="0.3">
      <c r="A230" s="225">
        <f>+COUNT(A$13:$A229)+1</f>
        <v>217</v>
      </c>
      <c r="B230" s="230" t="s">
        <v>396</v>
      </c>
      <c r="C230" s="231"/>
      <c r="D230" s="231"/>
      <c r="E230" s="232"/>
      <c r="F230" s="232"/>
      <c r="G230" s="232"/>
      <c r="H230" s="232"/>
      <c r="I230" s="232"/>
      <c r="J230" s="233"/>
    </row>
    <row r="231" spans="1:10" x14ac:dyDescent="0.3">
      <c r="A231" s="225">
        <f>+COUNT(A$13:$A230)+1</f>
        <v>218</v>
      </c>
      <c r="B231" s="230" t="s">
        <v>421</v>
      </c>
      <c r="C231" s="231"/>
      <c r="D231" s="231"/>
      <c r="E231" s="232"/>
      <c r="F231" s="232"/>
      <c r="G231" s="232"/>
      <c r="H231" s="232"/>
      <c r="I231" s="232"/>
      <c r="J231" s="233"/>
    </row>
    <row r="232" spans="1:10" x14ac:dyDescent="0.3">
      <c r="A232" s="225">
        <f>+COUNT(A$13:$A231)+1</f>
        <v>219</v>
      </c>
      <c r="B232" s="230" t="s">
        <v>422</v>
      </c>
      <c r="C232" s="231"/>
      <c r="D232" s="231"/>
      <c r="E232" s="232"/>
      <c r="F232" s="232"/>
      <c r="G232" s="232"/>
      <c r="H232" s="232"/>
      <c r="I232" s="232"/>
      <c r="J232" s="233"/>
    </row>
    <row r="233" spans="1:10" x14ac:dyDescent="0.3">
      <c r="A233" s="225">
        <f>+COUNT(A$13:$A232)+1</f>
        <v>220</v>
      </c>
      <c r="B233" s="230" t="s">
        <v>448</v>
      </c>
      <c r="C233" s="231"/>
      <c r="D233" s="231"/>
      <c r="E233" s="232"/>
      <c r="F233" s="232"/>
      <c r="G233" s="232"/>
      <c r="H233" s="232"/>
      <c r="I233" s="232"/>
      <c r="J233" s="233"/>
    </row>
    <row r="234" spans="1:10" x14ac:dyDescent="0.3">
      <c r="A234" s="225">
        <f>+COUNT(A$13:$A233)+1</f>
        <v>221</v>
      </c>
      <c r="B234" s="230" t="s">
        <v>412</v>
      </c>
      <c r="C234" s="231"/>
      <c r="D234" s="231"/>
      <c r="E234" s="232"/>
      <c r="F234" s="232"/>
      <c r="G234" s="232"/>
      <c r="H234" s="232"/>
      <c r="I234" s="232"/>
      <c r="J234" s="233"/>
    </row>
    <row r="235" spans="1:10" x14ac:dyDescent="0.3">
      <c r="A235" s="225">
        <f>+COUNT(A$13:$A234)+1</f>
        <v>222</v>
      </c>
      <c r="B235" s="230" t="s">
        <v>413</v>
      </c>
      <c r="C235" s="231"/>
      <c r="D235" s="231"/>
      <c r="E235" s="232"/>
      <c r="F235" s="232"/>
      <c r="G235" s="232"/>
      <c r="H235" s="232"/>
      <c r="I235" s="232"/>
      <c r="J235" s="233"/>
    </row>
    <row r="236" spans="1:10" x14ac:dyDescent="0.3">
      <c r="A236" s="225">
        <f>+COUNT(A$13:$A235)+1</f>
        <v>223</v>
      </c>
      <c r="B236" s="230" t="s">
        <v>446</v>
      </c>
      <c r="C236" s="231"/>
      <c r="D236" s="231"/>
      <c r="E236" s="232"/>
      <c r="F236" s="232"/>
      <c r="G236" s="232"/>
      <c r="H236" s="232"/>
      <c r="I236" s="232"/>
      <c r="J236" s="233"/>
    </row>
    <row r="237" spans="1:10" x14ac:dyDescent="0.3">
      <c r="A237" s="225">
        <f>+COUNT(A$13:$A236)+1</f>
        <v>224</v>
      </c>
      <c r="B237" s="230" t="s">
        <v>427</v>
      </c>
      <c r="C237" s="231"/>
      <c r="D237" s="231"/>
      <c r="E237" s="232"/>
      <c r="F237" s="232"/>
      <c r="G237" s="232"/>
      <c r="H237" s="232"/>
      <c r="I237" s="232"/>
      <c r="J237" s="233"/>
    </row>
    <row r="238" spans="1:10" x14ac:dyDescent="0.3">
      <c r="A238" s="225">
        <f>+COUNT(A$13:$A237)+1</f>
        <v>225</v>
      </c>
      <c r="B238" s="230" t="s">
        <v>420</v>
      </c>
      <c r="C238" s="231"/>
      <c r="D238" s="231"/>
      <c r="E238" s="232"/>
      <c r="F238" s="232"/>
      <c r="G238" s="232"/>
      <c r="H238" s="232"/>
      <c r="I238" s="232"/>
      <c r="J238" s="233"/>
    </row>
    <row r="239" spans="1:10" x14ac:dyDescent="0.3">
      <c r="A239" s="225">
        <f>+COUNT(A$13:$A238)+1</f>
        <v>226</v>
      </c>
      <c r="B239" s="230" t="s">
        <v>396</v>
      </c>
      <c r="C239" s="231"/>
      <c r="D239" s="231"/>
      <c r="E239" s="232"/>
      <c r="F239" s="232"/>
      <c r="G239" s="232"/>
      <c r="H239" s="232"/>
      <c r="I239" s="232"/>
      <c r="J239" s="233"/>
    </row>
    <row r="240" spans="1:10" x14ac:dyDescent="0.3">
      <c r="A240" s="225">
        <f>+COUNT(A$13:$A239)+1</f>
        <v>227</v>
      </c>
      <c r="B240" s="230" t="s">
        <v>421</v>
      </c>
      <c r="C240" s="231"/>
      <c r="D240" s="231"/>
      <c r="E240" s="232"/>
      <c r="F240" s="232"/>
      <c r="G240" s="232"/>
      <c r="H240" s="232"/>
      <c r="I240" s="232"/>
      <c r="J240" s="233"/>
    </row>
    <row r="241" spans="1:10" x14ac:dyDescent="0.3">
      <c r="A241" s="225">
        <f>+COUNT(A$13:$A240)+1</f>
        <v>228</v>
      </c>
      <c r="B241" s="230" t="s">
        <v>422</v>
      </c>
      <c r="C241" s="231"/>
      <c r="D241" s="231"/>
      <c r="E241" s="232"/>
      <c r="F241" s="232"/>
      <c r="G241" s="232"/>
      <c r="H241" s="232"/>
      <c r="I241" s="232"/>
      <c r="J241" s="233"/>
    </row>
    <row r="242" spans="1:10" x14ac:dyDescent="0.3">
      <c r="A242" s="225">
        <f>+COUNT(A$13:$A241)+1</f>
        <v>229</v>
      </c>
      <c r="B242" s="230" t="s">
        <v>449</v>
      </c>
      <c r="C242" s="231"/>
      <c r="D242" s="231"/>
      <c r="E242" s="232"/>
      <c r="F242" s="232"/>
      <c r="G242" s="232"/>
      <c r="H242" s="232"/>
      <c r="I242" s="232"/>
      <c r="J242" s="233"/>
    </row>
    <row r="243" spans="1:10" x14ac:dyDescent="0.3">
      <c r="A243" s="225">
        <f>+COUNT(A$13:$A242)+1</f>
        <v>230</v>
      </c>
      <c r="B243" s="230" t="s">
        <v>412</v>
      </c>
      <c r="C243" s="231"/>
      <c r="D243" s="231"/>
      <c r="E243" s="232"/>
      <c r="F243" s="232"/>
      <c r="G243" s="232"/>
      <c r="H243" s="232"/>
      <c r="I243" s="232"/>
      <c r="J243" s="233"/>
    </row>
    <row r="244" spans="1:10" x14ac:dyDescent="0.3">
      <c r="A244" s="225">
        <f>+COUNT(A$13:$A243)+1</f>
        <v>231</v>
      </c>
      <c r="B244" s="230" t="s">
        <v>446</v>
      </c>
      <c r="C244" s="231"/>
      <c r="D244" s="231"/>
      <c r="E244" s="232"/>
      <c r="F244" s="232"/>
      <c r="G244" s="232"/>
      <c r="H244" s="232"/>
      <c r="I244" s="232"/>
      <c r="J244" s="233"/>
    </row>
    <row r="245" spans="1:10" x14ac:dyDescent="0.3">
      <c r="A245" s="225">
        <f>+COUNT(A$13:$A244)+1</f>
        <v>232</v>
      </c>
      <c r="B245" s="230" t="s">
        <v>447</v>
      </c>
      <c r="C245" s="231"/>
      <c r="D245" s="231"/>
      <c r="E245" s="232"/>
      <c r="F245" s="232"/>
      <c r="G245" s="232"/>
      <c r="H245" s="232"/>
      <c r="I245" s="232"/>
      <c r="J245" s="233"/>
    </row>
    <row r="246" spans="1:10" x14ac:dyDescent="0.3">
      <c r="A246" s="225">
        <f>+COUNT(A$13:$A245)+1</f>
        <v>233</v>
      </c>
      <c r="B246" s="230" t="s">
        <v>396</v>
      </c>
      <c r="C246" s="231"/>
      <c r="D246" s="231"/>
      <c r="E246" s="232"/>
      <c r="F246" s="232"/>
      <c r="G246" s="232"/>
      <c r="H246" s="232"/>
      <c r="I246" s="232"/>
      <c r="J246" s="233"/>
    </row>
    <row r="247" spans="1:10" x14ac:dyDescent="0.3">
      <c r="A247" s="225">
        <f>+COUNT(A$13:$A246)+1</f>
        <v>234</v>
      </c>
      <c r="B247" s="230" t="s">
        <v>421</v>
      </c>
      <c r="C247" s="231"/>
      <c r="D247" s="231"/>
      <c r="E247" s="232"/>
      <c r="F247" s="232"/>
      <c r="G247" s="232"/>
      <c r="H247" s="232"/>
      <c r="I247" s="232"/>
      <c r="J247" s="233"/>
    </row>
    <row r="248" spans="1:10" x14ac:dyDescent="0.3">
      <c r="A248" s="225">
        <f>+COUNT(A$13:$A247)+1</f>
        <v>235</v>
      </c>
      <c r="B248" s="230" t="s">
        <v>422</v>
      </c>
      <c r="C248" s="231"/>
      <c r="D248" s="231"/>
      <c r="E248" s="232"/>
      <c r="F248" s="232"/>
      <c r="G248" s="232"/>
      <c r="H248" s="232"/>
      <c r="I248" s="232"/>
      <c r="J248" s="233"/>
    </row>
    <row r="249" spans="1:10" x14ac:dyDescent="0.3">
      <c r="A249" s="225">
        <f>+COUNT(A$13:$A248)+1</f>
        <v>236</v>
      </c>
      <c r="B249" s="230" t="s">
        <v>450</v>
      </c>
      <c r="C249" s="231"/>
      <c r="D249" s="231"/>
      <c r="E249" s="232"/>
      <c r="F249" s="232"/>
      <c r="G249" s="232"/>
      <c r="H249" s="232"/>
      <c r="I249" s="232"/>
      <c r="J249" s="233"/>
    </row>
    <row r="250" spans="1:10" x14ac:dyDescent="0.3">
      <c r="A250" s="225">
        <f>+COUNT(A$13:$A249)+1</f>
        <v>237</v>
      </c>
      <c r="B250" s="230" t="s">
        <v>412</v>
      </c>
      <c r="C250" s="231"/>
      <c r="D250" s="231"/>
      <c r="E250" s="232"/>
      <c r="F250" s="232"/>
      <c r="G250" s="232"/>
      <c r="H250" s="232"/>
      <c r="I250" s="232"/>
      <c r="J250" s="233"/>
    </row>
    <row r="251" spans="1:10" x14ac:dyDescent="0.3">
      <c r="A251" s="225">
        <f>+COUNT(A$13:$A250)+1</f>
        <v>238</v>
      </c>
      <c r="B251" s="230" t="s">
        <v>446</v>
      </c>
      <c r="C251" s="231"/>
      <c r="D251" s="231"/>
      <c r="E251" s="232"/>
      <c r="F251" s="232"/>
      <c r="G251" s="232"/>
      <c r="H251" s="232"/>
      <c r="I251" s="232"/>
      <c r="J251" s="233"/>
    </row>
    <row r="252" spans="1:10" x14ac:dyDescent="0.3">
      <c r="A252" s="225">
        <f>+COUNT(A$13:$A251)+1</f>
        <v>239</v>
      </c>
      <c r="B252" s="230" t="s">
        <v>447</v>
      </c>
      <c r="C252" s="231"/>
      <c r="D252" s="231"/>
      <c r="E252" s="232"/>
      <c r="F252" s="232"/>
      <c r="G252" s="232"/>
      <c r="H252" s="232"/>
      <c r="I252" s="232"/>
      <c r="J252" s="233"/>
    </row>
    <row r="253" spans="1:10" x14ac:dyDescent="0.3">
      <c r="A253" s="225">
        <f>+COUNT(A$13:$A252)+1</f>
        <v>240</v>
      </c>
      <c r="B253" s="230" t="s">
        <v>396</v>
      </c>
      <c r="C253" s="231"/>
      <c r="D253" s="231"/>
      <c r="E253" s="232"/>
      <c r="F253" s="232"/>
      <c r="G253" s="232"/>
      <c r="H253" s="232"/>
      <c r="I253" s="232"/>
      <c r="J253" s="233"/>
    </row>
    <row r="254" spans="1:10" x14ac:dyDescent="0.3">
      <c r="A254" s="225">
        <f>+COUNT(A$13:$A253)+1</f>
        <v>241</v>
      </c>
      <c r="B254" s="230" t="s">
        <v>421</v>
      </c>
      <c r="C254" s="231"/>
      <c r="D254" s="231"/>
      <c r="E254" s="232"/>
      <c r="F254" s="232"/>
      <c r="G254" s="232"/>
      <c r="H254" s="232"/>
      <c r="I254" s="232"/>
      <c r="J254" s="233"/>
    </row>
    <row r="255" spans="1:10" x14ac:dyDescent="0.3">
      <c r="A255" s="225">
        <f>+COUNT(A$13:$A254)+1</f>
        <v>242</v>
      </c>
      <c r="B255" s="230" t="s">
        <v>422</v>
      </c>
      <c r="C255" s="231"/>
      <c r="D255" s="231"/>
      <c r="E255" s="232"/>
      <c r="F255" s="232"/>
      <c r="G255" s="232"/>
      <c r="H255" s="232"/>
      <c r="I255" s="232"/>
      <c r="J255" s="233"/>
    </row>
    <row r="256" spans="1:10" x14ac:dyDescent="0.3">
      <c r="A256" s="225">
        <f>+COUNT(A$13:$A255)+1</f>
        <v>243</v>
      </c>
      <c r="B256" s="230" t="s">
        <v>451</v>
      </c>
      <c r="C256" s="231"/>
      <c r="D256" s="231"/>
      <c r="E256" s="232"/>
      <c r="F256" s="232"/>
      <c r="G256" s="232"/>
      <c r="H256" s="232"/>
      <c r="I256" s="232"/>
      <c r="J256" s="233"/>
    </row>
    <row r="257" spans="1:10" x14ac:dyDescent="0.3">
      <c r="A257" s="225">
        <f>+COUNT(A$13:$A256)+1</f>
        <v>244</v>
      </c>
      <c r="B257" s="230" t="s">
        <v>412</v>
      </c>
      <c r="C257" s="231"/>
      <c r="D257" s="231"/>
      <c r="E257" s="232"/>
      <c r="F257" s="232"/>
      <c r="G257" s="232"/>
      <c r="H257" s="232"/>
      <c r="I257" s="232"/>
      <c r="J257" s="233"/>
    </row>
    <row r="258" spans="1:10" x14ac:dyDescent="0.3">
      <c r="A258" s="225">
        <f>+COUNT(A$13:$A257)+1</f>
        <v>245</v>
      </c>
      <c r="B258" s="230" t="s">
        <v>446</v>
      </c>
      <c r="C258" s="231"/>
      <c r="D258" s="231"/>
      <c r="E258" s="232"/>
      <c r="F258" s="232"/>
      <c r="G258" s="232"/>
      <c r="H258" s="232"/>
      <c r="I258" s="232"/>
      <c r="J258" s="233"/>
    </row>
    <row r="259" spans="1:10" x14ac:dyDescent="0.3">
      <c r="A259" s="225">
        <f>+COUNT(A$13:$A258)+1</f>
        <v>246</v>
      </c>
      <c r="B259" s="230" t="s">
        <v>447</v>
      </c>
      <c r="C259" s="231"/>
      <c r="D259" s="231"/>
      <c r="E259" s="232"/>
      <c r="F259" s="232"/>
      <c r="G259" s="232"/>
      <c r="H259" s="232"/>
      <c r="I259" s="232"/>
      <c r="J259" s="233"/>
    </row>
    <row r="260" spans="1:10" x14ac:dyDescent="0.3">
      <c r="A260" s="225">
        <f>+COUNT(A$13:$A259)+1</f>
        <v>247</v>
      </c>
      <c r="B260" s="230" t="s">
        <v>396</v>
      </c>
      <c r="C260" s="231"/>
      <c r="D260" s="231"/>
      <c r="E260" s="232"/>
      <c r="F260" s="232"/>
      <c r="G260" s="232"/>
      <c r="H260" s="232"/>
      <c r="I260" s="232"/>
      <c r="J260" s="233"/>
    </row>
    <row r="261" spans="1:10" x14ac:dyDescent="0.3">
      <c r="A261" s="225">
        <f>+COUNT(A$13:$A260)+1</f>
        <v>248</v>
      </c>
      <c r="B261" s="230" t="s">
        <v>421</v>
      </c>
      <c r="C261" s="231"/>
      <c r="D261" s="231"/>
      <c r="E261" s="232"/>
      <c r="F261" s="232"/>
      <c r="G261" s="232"/>
      <c r="H261" s="232"/>
      <c r="I261" s="232"/>
      <c r="J261" s="233"/>
    </row>
    <row r="262" spans="1:10" x14ac:dyDescent="0.3">
      <c r="A262" s="225">
        <f>+COUNT(A$13:$A261)+1</f>
        <v>249</v>
      </c>
      <c r="B262" s="230" t="s">
        <v>422</v>
      </c>
      <c r="C262" s="231"/>
      <c r="D262" s="231"/>
      <c r="E262" s="232"/>
      <c r="F262" s="232"/>
      <c r="G262" s="232"/>
      <c r="H262" s="232"/>
      <c r="I262" s="232"/>
      <c r="J262" s="233"/>
    </row>
    <row r="263" spans="1:10" x14ac:dyDescent="0.3">
      <c r="A263" s="225">
        <f>+COUNT(A$13:$A262)+1</f>
        <v>250</v>
      </c>
      <c r="B263" s="230" t="s">
        <v>452</v>
      </c>
      <c r="C263" s="231"/>
      <c r="D263" s="231"/>
      <c r="E263" s="232"/>
      <c r="F263" s="232"/>
      <c r="G263" s="232"/>
      <c r="H263" s="232"/>
      <c r="I263" s="232"/>
      <c r="J263" s="233"/>
    </row>
    <row r="264" spans="1:10" x14ac:dyDescent="0.3">
      <c r="A264" s="225">
        <f>+COUNT(A$13:$A263)+1</f>
        <v>251</v>
      </c>
      <c r="B264" s="230" t="s">
        <v>412</v>
      </c>
      <c r="C264" s="231"/>
      <c r="D264" s="231"/>
      <c r="E264" s="232"/>
      <c r="F264" s="232"/>
      <c r="G264" s="232"/>
      <c r="H264" s="232"/>
      <c r="I264" s="232"/>
      <c r="J264" s="233"/>
    </row>
    <row r="265" spans="1:10" x14ac:dyDescent="0.3">
      <c r="A265" s="225">
        <f>+COUNT(A$13:$A264)+1</f>
        <v>252</v>
      </c>
      <c r="B265" s="230" t="s">
        <v>446</v>
      </c>
      <c r="C265" s="231"/>
      <c r="D265" s="231"/>
      <c r="E265" s="232"/>
      <c r="F265" s="232"/>
      <c r="G265" s="232"/>
      <c r="H265" s="232"/>
      <c r="I265" s="232"/>
      <c r="J265" s="233"/>
    </row>
    <row r="266" spans="1:10" x14ac:dyDescent="0.3">
      <c r="A266" s="225">
        <f>+COUNT(A$13:$A265)+1</f>
        <v>253</v>
      </c>
      <c r="B266" s="230" t="s">
        <v>447</v>
      </c>
      <c r="C266" s="231"/>
      <c r="D266" s="231"/>
      <c r="E266" s="232"/>
      <c r="F266" s="232"/>
      <c r="G266" s="232"/>
      <c r="H266" s="232"/>
      <c r="I266" s="232"/>
      <c r="J266" s="233"/>
    </row>
    <row r="267" spans="1:10" x14ac:dyDescent="0.3">
      <c r="A267" s="225">
        <f>+COUNT(A$13:$A266)+1</f>
        <v>254</v>
      </c>
      <c r="B267" s="230" t="s">
        <v>396</v>
      </c>
      <c r="C267" s="231"/>
      <c r="D267" s="231"/>
      <c r="E267" s="232"/>
      <c r="F267" s="232"/>
      <c r="G267" s="232"/>
      <c r="H267" s="232"/>
      <c r="I267" s="232"/>
      <c r="J267" s="233"/>
    </row>
    <row r="268" spans="1:10" x14ac:dyDescent="0.3">
      <c r="A268" s="225">
        <f>+COUNT(A$13:$A267)+1</f>
        <v>255</v>
      </c>
      <c r="B268" s="230" t="s">
        <v>421</v>
      </c>
      <c r="C268" s="231"/>
      <c r="D268" s="231"/>
      <c r="E268" s="232"/>
      <c r="F268" s="232"/>
      <c r="G268" s="232"/>
      <c r="H268" s="232"/>
      <c r="I268" s="232"/>
      <c r="J268" s="233"/>
    </row>
    <row r="269" spans="1:10" x14ac:dyDescent="0.3">
      <c r="A269" s="225">
        <f>+COUNT(A$13:$A268)+1</f>
        <v>256</v>
      </c>
      <c r="B269" s="230" t="s">
        <v>422</v>
      </c>
      <c r="C269" s="231"/>
      <c r="D269" s="231"/>
      <c r="E269" s="232"/>
      <c r="F269" s="232"/>
      <c r="G269" s="232"/>
      <c r="H269" s="232"/>
      <c r="I269" s="232"/>
      <c r="J269" s="233"/>
    </row>
    <row r="270" spans="1:10" x14ac:dyDescent="0.3">
      <c r="A270" s="225">
        <f>+COUNT(A$13:$A269)+1</f>
        <v>257</v>
      </c>
      <c r="B270" s="230" t="s">
        <v>453</v>
      </c>
      <c r="C270" s="231"/>
      <c r="D270" s="231"/>
      <c r="E270" s="232"/>
      <c r="F270" s="232"/>
      <c r="G270" s="232"/>
      <c r="H270" s="232"/>
      <c r="I270" s="232"/>
      <c r="J270" s="233"/>
    </row>
    <row r="271" spans="1:10" x14ac:dyDescent="0.3">
      <c r="A271" s="225">
        <f>+COUNT(A$13:$A270)+1</f>
        <v>258</v>
      </c>
      <c r="B271" s="230" t="s">
        <v>412</v>
      </c>
      <c r="C271" s="231"/>
      <c r="D271" s="231"/>
      <c r="E271" s="232"/>
      <c r="F271" s="232"/>
      <c r="G271" s="232"/>
      <c r="H271" s="232"/>
      <c r="I271" s="232"/>
      <c r="J271" s="233"/>
    </row>
    <row r="272" spans="1:10" x14ac:dyDescent="0.3">
      <c r="A272" s="225">
        <f>+COUNT(A$13:$A271)+1</f>
        <v>259</v>
      </c>
      <c r="B272" s="230" t="s">
        <v>446</v>
      </c>
      <c r="C272" s="231"/>
      <c r="D272" s="231"/>
      <c r="E272" s="232"/>
      <c r="F272" s="232"/>
      <c r="G272" s="232"/>
      <c r="H272" s="232"/>
      <c r="I272" s="232"/>
      <c r="J272" s="233"/>
    </row>
    <row r="273" spans="1:10" x14ac:dyDescent="0.3">
      <c r="A273" s="225">
        <f>+COUNT(A$13:$A272)+1</f>
        <v>260</v>
      </c>
      <c r="B273" s="230" t="s">
        <v>447</v>
      </c>
      <c r="C273" s="231"/>
      <c r="D273" s="231"/>
      <c r="E273" s="232"/>
      <c r="F273" s="232"/>
      <c r="G273" s="232"/>
      <c r="H273" s="232"/>
      <c r="I273" s="232"/>
      <c r="J273" s="233"/>
    </row>
    <row r="274" spans="1:10" x14ac:dyDescent="0.3">
      <c r="A274" s="225">
        <f>+COUNT(A$13:$A273)+1</f>
        <v>261</v>
      </c>
      <c r="B274" s="230" t="s">
        <v>396</v>
      </c>
      <c r="C274" s="231"/>
      <c r="D274" s="231"/>
      <c r="E274" s="232"/>
      <c r="F274" s="232"/>
      <c r="G274" s="232"/>
      <c r="H274" s="232"/>
      <c r="I274" s="232"/>
      <c r="J274" s="233"/>
    </row>
    <row r="275" spans="1:10" x14ac:dyDescent="0.3">
      <c r="A275" s="225">
        <f>+COUNT(A$13:$A274)+1</f>
        <v>262</v>
      </c>
      <c r="B275" s="230" t="s">
        <v>421</v>
      </c>
      <c r="C275" s="231"/>
      <c r="D275" s="231"/>
      <c r="E275" s="232"/>
      <c r="F275" s="232"/>
      <c r="G275" s="232"/>
      <c r="H275" s="232"/>
      <c r="I275" s="232"/>
      <c r="J275" s="233"/>
    </row>
    <row r="276" spans="1:10" x14ac:dyDescent="0.3">
      <c r="A276" s="225">
        <f>+COUNT(A$13:$A275)+1</f>
        <v>263</v>
      </c>
      <c r="B276" s="230" t="s">
        <v>422</v>
      </c>
      <c r="C276" s="231"/>
      <c r="D276" s="231"/>
      <c r="E276" s="232"/>
      <c r="F276" s="232"/>
      <c r="G276" s="232"/>
      <c r="H276" s="232"/>
      <c r="I276" s="232"/>
      <c r="J276" s="233"/>
    </row>
    <row r="277" spans="1:10" x14ac:dyDescent="0.3">
      <c r="A277" s="225">
        <f>+COUNT(A$13:$A276)+1</f>
        <v>264</v>
      </c>
      <c r="B277" s="230" t="s">
        <v>454</v>
      </c>
      <c r="C277" s="231"/>
      <c r="D277" s="231"/>
      <c r="E277" s="232"/>
      <c r="F277" s="232"/>
      <c r="G277" s="232"/>
      <c r="H277" s="232"/>
      <c r="I277" s="232"/>
      <c r="J277" s="233"/>
    </row>
    <row r="278" spans="1:10" x14ac:dyDescent="0.3">
      <c r="A278" s="225">
        <f>+COUNT(A$13:$A277)+1</f>
        <v>265</v>
      </c>
      <c r="B278" s="230" t="s">
        <v>412</v>
      </c>
      <c r="C278" s="231"/>
      <c r="D278" s="231"/>
      <c r="E278" s="232"/>
      <c r="F278" s="232"/>
      <c r="G278" s="232"/>
      <c r="H278" s="232"/>
      <c r="I278" s="232"/>
      <c r="J278" s="233"/>
    </row>
    <row r="279" spans="1:10" x14ac:dyDescent="0.3">
      <c r="A279" s="225">
        <f>+COUNT(A$13:$A278)+1</f>
        <v>266</v>
      </c>
      <c r="B279" s="230" t="s">
        <v>446</v>
      </c>
      <c r="C279" s="231"/>
      <c r="D279" s="231"/>
      <c r="E279" s="232"/>
      <c r="F279" s="232"/>
      <c r="G279" s="232"/>
      <c r="H279" s="232"/>
      <c r="I279" s="232"/>
      <c r="J279" s="233"/>
    </row>
    <row r="280" spans="1:10" x14ac:dyDescent="0.3">
      <c r="A280" s="225">
        <f>+COUNT(A$13:$A279)+1</f>
        <v>267</v>
      </c>
      <c r="B280" s="230" t="s">
        <v>447</v>
      </c>
      <c r="C280" s="231"/>
      <c r="D280" s="231"/>
      <c r="E280" s="232"/>
      <c r="F280" s="232"/>
      <c r="G280" s="232"/>
      <c r="H280" s="232"/>
      <c r="I280" s="232"/>
      <c r="J280" s="233"/>
    </row>
    <row r="281" spans="1:10" x14ac:dyDescent="0.3">
      <c r="A281" s="225">
        <f>+COUNT(A$13:$A280)+1</f>
        <v>268</v>
      </c>
      <c r="B281" s="230" t="s">
        <v>396</v>
      </c>
      <c r="C281" s="231"/>
      <c r="D281" s="231"/>
      <c r="E281" s="232"/>
      <c r="F281" s="232"/>
      <c r="G281" s="232"/>
      <c r="H281" s="232"/>
      <c r="I281" s="232"/>
      <c r="J281" s="233"/>
    </row>
    <row r="282" spans="1:10" x14ac:dyDescent="0.3">
      <c r="A282" s="225">
        <f>+COUNT(A$13:$A281)+1</f>
        <v>269</v>
      </c>
      <c r="B282" s="230" t="s">
        <v>421</v>
      </c>
      <c r="C282" s="231"/>
      <c r="D282" s="231"/>
      <c r="E282" s="232"/>
      <c r="F282" s="232"/>
      <c r="G282" s="232"/>
      <c r="H282" s="232"/>
      <c r="I282" s="232"/>
      <c r="J282" s="233"/>
    </row>
    <row r="283" spans="1:10" x14ac:dyDescent="0.3">
      <c r="A283" s="225">
        <f>+COUNT(A$13:$A282)+1</f>
        <v>270</v>
      </c>
      <c r="B283" s="230" t="s">
        <v>422</v>
      </c>
      <c r="C283" s="231"/>
      <c r="D283" s="231"/>
      <c r="E283" s="232"/>
      <c r="F283" s="232"/>
      <c r="G283" s="232"/>
      <c r="H283" s="232"/>
      <c r="I283" s="232"/>
      <c r="J283" s="233"/>
    </row>
    <row r="284" spans="1:10" x14ac:dyDescent="0.3">
      <c r="A284" s="225">
        <f>+COUNT(A$13:$A283)+1</f>
        <v>271</v>
      </c>
      <c r="B284" s="230" t="s">
        <v>455</v>
      </c>
      <c r="C284" s="231"/>
      <c r="D284" s="231"/>
      <c r="E284" s="232"/>
      <c r="F284" s="232"/>
      <c r="G284" s="232"/>
      <c r="H284" s="232"/>
      <c r="I284" s="232"/>
      <c r="J284" s="233"/>
    </row>
    <row r="285" spans="1:10" x14ac:dyDescent="0.3">
      <c r="A285" s="225">
        <f>+COUNT(A$13:$A284)+1</f>
        <v>272</v>
      </c>
      <c r="B285" s="230" t="s">
        <v>412</v>
      </c>
      <c r="C285" s="231"/>
      <c r="D285" s="231"/>
      <c r="E285" s="232"/>
      <c r="F285" s="232"/>
      <c r="G285" s="232"/>
      <c r="H285" s="232"/>
      <c r="I285" s="232"/>
      <c r="J285" s="233"/>
    </row>
    <row r="286" spans="1:10" x14ac:dyDescent="0.3">
      <c r="A286" s="225">
        <f>+COUNT(A$13:$A285)+1</f>
        <v>273</v>
      </c>
      <c r="B286" s="230" t="s">
        <v>446</v>
      </c>
      <c r="C286" s="231"/>
      <c r="D286" s="231"/>
      <c r="E286" s="232"/>
      <c r="F286" s="232"/>
      <c r="G286" s="232"/>
      <c r="H286" s="232"/>
      <c r="I286" s="232"/>
      <c r="J286" s="233"/>
    </row>
    <row r="287" spans="1:10" x14ac:dyDescent="0.3">
      <c r="A287" s="225">
        <f>+COUNT(A$13:$A286)+1</f>
        <v>274</v>
      </c>
      <c r="B287" s="230" t="s">
        <v>447</v>
      </c>
      <c r="C287" s="231"/>
      <c r="D287" s="231"/>
      <c r="E287" s="232"/>
      <c r="F287" s="232"/>
      <c r="G287" s="232"/>
      <c r="H287" s="232"/>
      <c r="I287" s="232"/>
      <c r="J287" s="233"/>
    </row>
    <row r="288" spans="1:10" x14ac:dyDescent="0.3">
      <c r="A288" s="225">
        <f>+COUNT(A$13:$A287)+1</f>
        <v>275</v>
      </c>
      <c r="B288" s="230" t="s">
        <v>396</v>
      </c>
      <c r="C288" s="231"/>
      <c r="D288" s="231"/>
      <c r="E288" s="232"/>
      <c r="F288" s="232"/>
      <c r="G288" s="232"/>
      <c r="H288" s="232"/>
      <c r="I288" s="232"/>
      <c r="J288" s="233"/>
    </row>
    <row r="289" spans="1:10" x14ac:dyDescent="0.3">
      <c r="A289" s="225">
        <f>+COUNT(A$13:$A288)+1</f>
        <v>276</v>
      </c>
      <c r="B289" s="230" t="s">
        <v>421</v>
      </c>
      <c r="C289" s="231"/>
      <c r="D289" s="231"/>
      <c r="E289" s="232"/>
      <c r="F289" s="232"/>
      <c r="G289" s="232"/>
      <c r="H289" s="232"/>
      <c r="I289" s="232"/>
      <c r="J289" s="233"/>
    </row>
    <row r="290" spans="1:10" x14ac:dyDescent="0.3">
      <c r="A290" s="225">
        <f>+COUNT(A$13:$A289)+1</f>
        <v>277</v>
      </c>
      <c r="B290" s="230" t="s">
        <v>422</v>
      </c>
      <c r="C290" s="231"/>
      <c r="D290" s="231"/>
      <c r="E290" s="232"/>
      <c r="F290" s="232"/>
      <c r="G290" s="232"/>
      <c r="H290" s="232"/>
      <c r="I290" s="232"/>
      <c r="J290" s="233"/>
    </row>
    <row r="291" spans="1:10" x14ac:dyDescent="0.3">
      <c r="A291" s="225">
        <f>+COUNT(A$13:$A290)+1</f>
        <v>278</v>
      </c>
      <c r="B291" s="230" t="s">
        <v>456</v>
      </c>
      <c r="C291" s="231"/>
      <c r="D291" s="231"/>
      <c r="E291" s="232"/>
      <c r="F291" s="232"/>
      <c r="G291" s="232"/>
      <c r="H291" s="232"/>
      <c r="I291" s="232"/>
      <c r="J291" s="233"/>
    </row>
    <row r="292" spans="1:10" x14ac:dyDescent="0.3">
      <c r="A292" s="225">
        <f>+COUNT(A$13:$A291)+1</f>
        <v>279</v>
      </c>
      <c r="B292" s="230" t="s">
        <v>412</v>
      </c>
      <c r="C292" s="231"/>
      <c r="D292" s="231"/>
      <c r="E292" s="232"/>
      <c r="F292" s="232"/>
      <c r="G292" s="232"/>
      <c r="H292" s="232"/>
      <c r="I292" s="232"/>
      <c r="J292" s="233"/>
    </row>
    <row r="293" spans="1:10" x14ac:dyDescent="0.3">
      <c r="A293" s="225">
        <f>+COUNT(A$13:$A292)+1</f>
        <v>280</v>
      </c>
      <c r="B293" s="230" t="s">
        <v>446</v>
      </c>
      <c r="C293" s="231"/>
      <c r="D293" s="231"/>
      <c r="E293" s="232"/>
      <c r="F293" s="232"/>
      <c r="G293" s="232"/>
      <c r="H293" s="232"/>
      <c r="I293" s="232"/>
      <c r="J293" s="233"/>
    </row>
    <row r="294" spans="1:10" x14ac:dyDescent="0.3">
      <c r="A294" s="225">
        <f>+COUNT(A$13:$A293)+1</f>
        <v>281</v>
      </c>
      <c r="B294" s="230" t="s">
        <v>447</v>
      </c>
      <c r="C294" s="231"/>
      <c r="D294" s="231"/>
      <c r="E294" s="232"/>
      <c r="F294" s="232"/>
      <c r="G294" s="232"/>
      <c r="H294" s="232"/>
      <c r="I294" s="232"/>
      <c r="J294" s="233"/>
    </row>
    <row r="295" spans="1:10" x14ac:dyDescent="0.3">
      <c r="A295" s="225">
        <f>+COUNT(A$13:$A294)+1</f>
        <v>282</v>
      </c>
      <c r="B295" s="230" t="s">
        <v>396</v>
      </c>
      <c r="C295" s="231"/>
      <c r="D295" s="231"/>
      <c r="E295" s="232"/>
      <c r="F295" s="232"/>
      <c r="G295" s="232"/>
      <c r="H295" s="232"/>
      <c r="I295" s="232"/>
      <c r="J295" s="233"/>
    </row>
    <row r="296" spans="1:10" x14ac:dyDescent="0.3">
      <c r="A296" s="225">
        <f>+COUNT(A$13:$A295)+1</f>
        <v>283</v>
      </c>
      <c r="B296" s="230" t="s">
        <v>421</v>
      </c>
      <c r="C296" s="231"/>
      <c r="D296" s="231"/>
      <c r="E296" s="232"/>
      <c r="F296" s="232"/>
      <c r="G296" s="232"/>
      <c r="H296" s="232"/>
      <c r="I296" s="232"/>
      <c r="J296" s="233"/>
    </row>
    <row r="297" spans="1:10" x14ac:dyDescent="0.3">
      <c r="A297" s="225">
        <f>+COUNT(A$13:$A296)+1</f>
        <v>284</v>
      </c>
      <c r="B297" s="230" t="s">
        <v>422</v>
      </c>
      <c r="C297" s="231"/>
      <c r="D297" s="231"/>
      <c r="E297" s="232"/>
      <c r="F297" s="232"/>
      <c r="G297" s="232"/>
      <c r="H297" s="232"/>
      <c r="I297" s="232"/>
      <c r="J297" s="233"/>
    </row>
    <row r="298" spans="1:10" x14ac:dyDescent="0.3">
      <c r="A298" s="225">
        <f>+COUNT(A$13:$A297)+1</f>
        <v>285</v>
      </c>
      <c r="B298" s="230"/>
      <c r="C298" s="231"/>
      <c r="D298" s="231"/>
      <c r="E298" s="232"/>
      <c r="F298" s="232"/>
      <c r="G298" s="232"/>
      <c r="H298" s="232"/>
      <c r="I298" s="232"/>
      <c r="J298" s="233"/>
    </row>
    <row r="299" spans="1:10" x14ac:dyDescent="0.3">
      <c r="A299" s="225">
        <f>+COUNT(A$13:$A298)+1</f>
        <v>286</v>
      </c>
      <c r="B299" s="226" t="s">
        <v>457</v>
      </c>
      <c r="C299" s="231"/>
      <c r="D299" s="231"/>
      <c r="E299" s="232"/>
      <c r="F299" s="232"/>
      <c r="G299" s="232"/>
      <c r="H299" s="232"/>
      <c r="I299" s="232"/>
      <c r="J299" s="233"/>
    </row>
    <row r="300" spans="1:10" x14ac:dyDescent="0.3">
      <c r="A300" s="225">
        <f>+COUNT(A$13:$A299)+1</f>
        <v>287</v>
      </c>
      <c r="B300" s="230"/>
      <c r="C300" s="231"/>
      <c r="D300" s="231"/>
      <c r="E300" s="232"/>
      <c r="F300" s="232"/>
      <c r="G300" s="232"/>
      <c r="H300" s="232"/>
      <c r="I300" s="232"/>
      <c r="J300" s="233"/>
    </row>
    <row r="301" spans="1:10" x14ac:dyDescent="0.3">
      <c r="A301" s="225">
        <f>+COUNT(A$13:$A300)+1</f>
        <v>288</v>
      </c>
      <c r="B301" s="230" t="s">
        <v>458</v>
      </c>
      <c r="C301" s="231"/>
      <c r="D301" s="231"/>
      <c r="E301" s="232"/>
      <c r="F301" s="232"/>
      <c r="G301" s="232"/>
      <c r="H301" s="232"/>
      <c r="I301" s="232"/>
      <c r="J301" s="233"/>
    </row>
    <row r="302" spans="1:10" x14ac:dyDescent="0.3">
      <c r="A302" s="225">
        <f>+COUNT(A$13:$A301)+1</f>
        <v>289</v>
      </c>
      <c r="B302" s="230" t="s">
        <v>459</v>
      </c>
      <c r="C302" s="231"/>
      <c r="D302" s="231"/>
      <c r="E302" s="232"/>
      <c r="F302" s="232"/>
      <c r="G302" s="232"/>
      <c r="H302" s="232"/>
      <c r="I302" s="232"/>
      <c r="J302" s="233"/>
    </row>
    <row r="303" spans="1:10" x14ac:dyDescent="0.3">
      <c r="A303" s="225">
        <f>+COUNT(A$13:$A302)+1</f>
        <v>290</v>
      </c>
      <c r="B303" s="230" t="s">
        <v>460</v>
      </c>
      <c r="C303" s="231"/>
      <c r="D303" s="231"/>
      <c r="E303" s="232"/>
      <c r="F303" s="232"/>
      <c r="G303" s="232"/>
      <c r="H303" s="232"/>
      <c r="I303" s="232"/>
      <c r="J303" s="233"/>
    </row>
    <row r="304" spans="1:10" x14ac:dyDescent="0.3">
      <c r="A304" s="225">
        <f>+COUNT(A$13:$A303)+1</f>
        <v>291</v>
      </c>
      <c r="B304" s="230" t="s">
        <v>461</v>
      </c>
      <c r="C304" s="231"/>
      <c r="D304" s="231"/>
      <c r="E304" s="232"/>
      <c r="F304" s="232"/>
      <c r="G304" s="232"/>
      <c r="H304" s="232"/>
      <c r="I304" s="232"/>
      <c r="J304" s="233"/>
    </row>
    <row r="305" spans="1:10" x14ac:dyDescent="0.3">
      <c r="A305" s="225">
        <f>+COUNT(A$13:$A304)+1</f>
        <v>292</v>
      </c>
      <c r="B305" s="230" t="s">
        <v>462</v>
      </c>
      <c r="C305" s="231"/>
      <c r="D305" s="231"/>
      <c r="E305" s="232"/>
      <c r="F305" s="232"/>
      <c r="G305" s="232"/>
      <c r="H305" s="232"/>
      <c r="I305" s="232"/>
      <c r="J305" s="233"/>
    </row>
    <row r="306" spans="1:10" x14ac:dyDescent="0.3">
      <c r="A306" s="225">
        <f>+COUNT(A$13:$A305)+1</f>
        <v>293</v>
      </c>
      <c r="B306" s="230" t="s">
        <v>463</v>
      </c>
      <c r="C306" s="231"/>
      <c r="D306" s="231"/>
      <c r="E306" s="232"/>
      <c r="F306" s="232"/>
      <c r="G306" s="232"/>
      <c r="H306" s="232"/>
      <c r="I306" s="232"/>
      <c r="J306" s="233"/>
    </row>
    <row r="307" spans="1:10" x14ac:dyDescent="0.3">
      <c r="A307" s="225">
        <f>+COUNT(A$13:$A306)+1</f>
        <v>294</v>
      </c>
      <c r="B307" s="235" t="s">
        <v>464</v>
      </c>
      <c r="C307" s="231"/>
      <c r="D307" s="231"/>
      <c r="E307" s="232"/>
      <c r="F307" s="232"/>
      <c r="G307" s="232"/>
      <c r="H307" s="232"/>
      <c r="I307" s="232"/>
      <c r="J307" s="233"/>
    </row>
    <row r="308" spans="1:10" x14ac:dyDescent="0.3">
      <c r="A308" s="225">
        <f>+COUNT(A$13:$A307)+1</f>
        <v>295</v>
      </c>
      <c r="B308" s="230" t="s">
        <v>465</v>
      </c>
      <c r="C308" s="231"/>
      <c r="D308" s="231"/>
      <c r="E308" s="232"/>
      <c r="F308" s="232"/>
      <c r="G308" s="232"/>
      <c r="H308" s="232"/>
      <c r="I308" s="232"/>
      <c r="J308" s="233"/>
    </row>
    <row r="309" spans="1:10" x14ac:dyDescent="0.3">
      <c r="A309" s="225">
        <f>+COUNT(A$13:$A308)+1</f>
        <v>296</v>
      </c>
      <c r="B309" s="230" t="s">
        <v>466</v>
      </c>
      <c r="C309" s="231"/>
      <c r="D309" s="231"/>
      <c r="E309" s="232"/>
      <c r="F309" s="232"/>
      <c r="G309" s="232"/>
      <c r="H309" s="232"/>
      <c r="I309" s="232"/>
      <c r="J309" s="233"/>
    </row>
    <row r="310" spans="1:10" x14ac:dyDescent="0.3">
      <c r="A310" s="225">
        <f>+COUNT(A$13:$A309)+1</f>
        <v>297</v>
      </c>
      <c r="B310" s="230" t="s">
        <v>467</v>
      </c>
      <c r="C310" s="231"/>
      <c r="D310" s="231"/>
      <c r="E310" s="232"/>
      <c r="F310" s="232"/>
      <c r="G310" s="232"/>
      <c r="H310" s="232"/>
      <c r="I310" s="232"/>
      <c r="J310" s="233"/>
    </row>
    <row r="311" spans="1:10" x14ac:dyDescent="0.3">
      <c r="A311" s="225">
        <f>+COUNT(A$13:$A310)+1</f>
        <v>298</v>
      </c>
      <c r="B311" s="235" t="s">
        <v>468</v>
      </c>
      <c r="C311" s="231"/>
      <c r="D311" s="231"/>
      <c r="E311" s="232"/>
      <c r="F311" s="232"/>
      <c r="G311" s="232"/>
      <c r="H311" s="232"/>
      <c r="I311" s="232"/>
      <c r="J311" s="233"/>
    </row>
    <row r="312" spans="1:10" x14ac:dyDescent="0.3">
      <c r="A312" s="225">
        <f>+COUNT(A$13:$A311)+1</f>
        <v>299</v>
      </c>
      <c r="B312" s="230" t="s">
        <v>469</v>
      </c>
      <c r="C312" s="231"/>
      <c r="D312" s="231"/>
      <c r="E312" s="232"/>
      <c r="F312" s="232"/>
      <c r="G312" s="232"/>
      <c r="H312" s="232"/>
      <c r="I312" s="232"/>
      <c r="J312" s="233"/>
    </row>
    <row r="313" spans="1:10" x14ac:dyDescent="0.3">
      <c r="A313" s="225">
        <f>+COUNT(A$13:$A312)+1</f>
        <v>300</v>
      </c>
      <c r="B313" s="230"/>
      <c r="C313" s="231"/>
      <c r="D313" s="231"/>
      <c r="E313" s="232"/>
      <c r="F313" s="232"/>
      <c r="G313" s="232"/>
      <c r="H313" s="232"/>
      <c r="I313" s="232"/>
      <c r="J313" s="233"/>
    </row>
    <row r="314" spans="1:10" x14ac:dyDescent="0.3">
      <c r="A314" s="225">
        <f>+COUNT(A$13:$A313)+1</f>
        <v>301</v>
      </c>
      <c r="B314" s="226" t="s">
        <v>470</v>
      </c>
      <c r="C314" s="231"/>
      <c r="D314" s="231"/>
      <c r="E314" s="232"/>
      <c r="F314" s="232"/>
      <c r="G314" s="232"/>
      <c r="H314" s="232"/>
      <c r="I314" s="232"/>
      <c r="J314" s="233"/>
    </row>
    <row r="315" spans="1:10" x14ac:dyDescent="0.3">
      <c r="A315" s="225">
        <f>+COUNT(A$13:$A314)+1</f>
        <v>302</v>
      </c>
      <c r="B315" s="235" t="s">
        <v>468</v>
      </c>
      <c r="C315" s="231"/>
      <c r="D315" s="231"/>
      <c r="E315" s="232"/>
      <c r="F315" s="232"/>
      <c r="G315" s="232"/>
      <c r="H315" s="232"/>
      <c r="I315" s="232"/>
      <c r="J315" s="233"/>
    </row>
    <row r="316" spans="1:10" x14ac:dyDescent="0.3">
      <c r="A316" s="225">
        <f>+COUNT(A$13:$A315)+1</f>
        <v>303</v>
      </c>
      <c r="B316" s="230"/>
      <c r="C316" s="231"/>
      <c r="D316" s="231"/>
      <c r="E316" s="232"/>
      <c r="F316" s="232"/>
      <c r="G316" s="232"/>
      <c r="H316" s="232"/>
      <c r="I316" s="232"/>
      <c r="J316" s="233"/>
    </row>
    <row r="317" spans="1:10" x14ac:dyDescent="0.3">
      <c r="A317" s="225">
        <f>+COUNT(A$13:$A316)+1</f>
        <v>304</v>
      </c>
      <c r="B317" s="226" t="s">
        <v>471</v>
      </c>
      <c r="C317" s="231"/>
      <c r="D317" s="231"/>
      <c r="E317" s="232"/>
      <c r="F317" s="232"/>
      <c r="G317" s="232"/>
      <c r="H317" s="232"/>
      <c r="I317" s="232"/>
      <c r="J317" s="233"/>
    </row>
    <row r="318" spans="1:10" x14ac:dyDescent="0.3">
      <c r="A318" s="225">
        <f>+COUNT(A$13:$A317)+1</f>
        <v>305</v>
      </c>
      <c r="B318" s="230"/>
      <c r="C318" s="231"/>
      <c r="D318" s="231"/>
      <c r="E318" s="232"/>
      <c r="F318" s="232"/>
      <c r="G318" s="232"/>
      <c r="H318" s="232"/>
      <c r="I318" s="232"/>
      <c r="J318" s="233"/>
    </row>
    <row r="319" spans="1:10" x14ac:dyDescent="0.3">
      <c r="A319" s="225">
        <f>+COUNT(A$13:$A318)+1</f>
        <v>306</v>
      </c>
      <c r="B319" s="230" t="s">
        <v>472</v>
      </c>
      <c r="C319" s="231"/>
      <c r="D319" s="231"/>
      <c r="E319" s="232"/>
      <c r="F319" s="232"/>
      <c r="G319" s="232"/>
      <c r="H319" s="232"/>
      <c r="I319" s="232"/>
      <c r="J319" s="233"/>
    </row>
    <row r="320" spans="1:10" x14ac:dyDescent="0.3">
      <c r="A320" s="225">
        <f>+COUNT(A$13:$A319)+1</f>
        <v>307</v>
      </c>
      <c r="B320" s="230" t="s">
        <v>473</v>
      </c>
      <c r="C320" s="231"/>
      <c r="D320" s="231"/>
      <c r="E320" s="232"/>
      <c r="F320" s="232"/>
      <c r="G320" s="232"/>
      <c r="H320" s="232"/>
      <c r="I320" s="232"/>
      <c r="J320" s="233"/>
    </row>
    <row r="321" spans="1:10" x14ac:dyDescent="0.3">
      <c r="A321" s="225">
        <f>+COUNT(A$13:$A320)+1</f>
        <v>308</v>
      </c>
      <c r="B321" s="230" t="s">
        <v>474</v>
      </c>
      <c r="C321" s="231"/>
      <c r="D321" s="231"/>
      <c r="E321" s="232"/>
      <c r="F321" s="232"/>
      <c r="G321" s="232"/>
      <c r="H321" s="232"/>
      <c r="I321" s="232"/>
      <c r="J321" s="233"/>
    </row>
    <row r="322" spans="1:10" x14ac:dyDescent="0.3">
      <c r="A322" s="225">
        <f>+COUNT(A$13:$A321)+1</f>
        <v>309</v>
      </c>
      <c r="B322" s="230" t="s">
        <v>475</v>
      </c>
      <c r="C322" s="231"/>
      <c r="D322" s="231"/>
      <c r="E322" s="232"/>
      <c r="F322" s="232"/>
      <c r="G322" s="232"/>
      <c r="H322" s="232"/>
      <c r="I322" s="232"/>
      <c r="J322" s="233"/>
    </row>
    <row r="323" spans="1:10" x14ac:dyDescent="0.3">
      <c r="A323" s="225">
        <f>+COUNT(A$13:$A322)+1</f>
        <v>310</v>
      </c>
      <c r="B323" s="230"/>
      <c r="C323" s="231"/>
      <c r="D323" s="231"/>
      <c r="E323" s="232"/>
      <c r="F323" s="232"/>
      <c r="G323" s="232"/>
      <c r="H323" s="232"/>
      <c r="I323" s="232"/>
      <c r="J323" s="233"/>
    </row>
    <row r="324" spans="1:10" x14ac:dyDescent="0.3">
      <c r="A324" s="225">
        <f>+COUNT(A$13:$A323)+1</f>
        <v>311</v>
      </c>
      <c r="B324" s="226" t="s">
        <v>476</v>
      </c>
      <c r="C324" s="231"/>
      <c r="D324" s="231"/>
      <c r="E324" s="232"/>
      <c r="F324" s="232"/>
      <c r="G324" s="232"/>
      <c r="H324" s="232"/>
      <c r="I324" s="232"/>
      <c r="J324" s="233"/>
    </row>
    <row r="325" spans="1:10" x14ac:dyDescent="0.3">
      <c r="A325" s="225">
        <f>+COUNT(A$13:$A324)+1</f>
        <v>312</v>
      </c>
      <c r="B325" s="230"/>
      <c r="C325" s="231"/>
      <c r="D325" s="231"/>
      <c r="E325" s="232"/>
      <c r="F325" s="232"/>
      <c r="G325" s="232"/>
      <c r="H325" s="232"/>
      <c r="I325" s="232"/>
      <c r="J325" s="233"/>
    </row>
    <row r="326" spans="1:10" x14ac:dyDescent="0.3">
      <c r="A326" s="225">
        <f>+COUNT(A$13:$A325)+1</f>
        <v>313</v>
      </c>
      <c r="B326" s="226" t="s">
        <v>477</v>
      </c>
      <c r="C326" s="231"/>
      <c r="D326" s="231"/>
      <c r="E326" s="232"/>
      <c r="F326" s="232"/>
      <c r="G326" s="232"/>
      <c r="H326" s="232"/>
      <c r="I326" s="232"/>
      <c r="J326" s="233"/>
    </row>
    <row r="327" spans="1:10" x14ac:dyDescent="0.3">
      <c r="A327" s="225">
        <f>+COUNT(A$13:$A326)+1</f>
        <v>314</v>
      </c>
      <c r="B327" s="230"/>
      <c r="C327" s="231"/>
      <c r="D327" s="231"/>
      <c r="E327" s="232"/>
      <c r="F327" s="232"/>
      <c r="G327" s="232"/>
      <c r="H327" s="232"/>
      <c r="I327" s="232"/>
      <c r="J327" s="233"/>
    </row>
    <row r="328" spans="1:10" x14ac:dyDescent="0.3">
      <c r="A328" s="225">
        <f>+COUNT(A$13:$A327)+1</f>
        <v>315</v>
      </c>
      <c r="B328" s="230" t="s">
        <v>478</v>
      </c>
      <c r="C328" s="231"/>
      <c r="D328" s="231"/>
      <c r="E328" s="232"/>
      <c r="F328" s="232"/>
      <c r="G328" s="232"/>
      <c r="H328" s="232"/>
      <c r="I328" s="232"/>
      <c r="J328" s="233"/>
    </row>
    <row r="329" spans="1:10" x14ac:dyDescent="0.3">
      <c r="A329" s="225">
        <f>+COUNT(A$13:$A328)+1</f>
        <v>316</v>
      </c>
      <c r="B329" s="235" t="s">
        <v>468</v>
      </c>
      <c r="C329" s="231"/>
      <c r="D329" s="231"/>
      <c r="E329" s="232"/>
      <c r="F329" s="232"/>
      <c r="G329" s="232"/>
      <c r="H329" s="232"/>
      <c r="I329" s="232"/>
      <c r="J329" s="233"/>
    </row>
    <row r="330" spans="1:10" x14ac:dyDescent="0.3">
      <c r="A330" s="225">
        <f>+COUNT(A$13:$A329)+1</f>
        <v>317</v>
      </c>
      <c r="B330" s="230" t="s">
        <v>479</v>
      </c>
      <c r="C330" s="231"/>
      <c r="D330" s="231"/>
      <c r="E330" s="232"/>
      <c r="F330" s="232"/>
      <c r="G330" s="232"/>
      <c r="H330" s="232"/>
      <c r="I330" s="232"/>
      <c r="J330" s="233"/>
    </row>
    <row r="331" spans="1:10" x14ac:dyDescent="0.3">
      <c r="A331" s="225">
        <f>+COUNT(A$13:$A330)+1</f>
        <v>318</v>
      </c>
      <c r="B331" s="235" t="s">
        <v>468</v>
      </c>
      <c r="C331" s="231"/>
      <c r="D331" s="231"/>
      <c r="E331" s="232"/>
      <c r="F331" s="232"/>
      <c r="G331" s="232"/>
      <c r="H331" s="232"/>
      <c r="I331" s="232"/>
      <c r="J331" s="233"/>
    </row>
    <row r="332" spans="1:10" x14ac:dyDescent="0.3">
      <c r="A332" s="225">
        <f>+COUNT(A$13:$A331)+1</f>
        <v>319</v>
      </c>
      <c r="B332" s="230" t="s">
        <v>480</v>
      </c>
      <c r="C332" s="231"/>
      <c r="D332" s="231"/>
      <c r="E332" s="232"/>
      <c r="F332" s="232"/>
      <c r="G332" s="232"/>
      <c r="H332" s="232"/>
      <c r="I332" s="232"/>
      <c r="J332" s="233"/>
    </row>
    <row r="333" spans="1:10" x14ac:dyDescent="0.3">
      <c r="A333" s="225">
        <f>+COUNT(A$13:$A332)+1</f>
        <v>320</v>
      </c>
      <c r="B333" s="235" t="s">
        <v>481</v>
      </c>
      <c r="C333" s="231"/>
      <c r="D333" s="231"/>
      <c r="E333" s="232"/>
      <c r="F333" s="232"/>
      <c r="G333" s="232"/>
      <c r="H333" s="232"/>
      <c r="I333" s="232"/>
      <c r="J333" s="233"/>
    </row>
    <row r="334" spans="1:10" x14ac:dyDescent="0.3">
      <c r="A334" s="225">
        <f>+COUNT(A$13:$A333)+1</f>
        <v>321</v>
      </c>
      <c r="B334" s="230" t="s">
        <v>482</v>
      </c>
      <c r="C334" s="231"/>
      <c r="D334" s="231"/>
      <c r="E334" s="232"/>
      <c r="F334" s="232"/>
      <c r="G334" s="232"/>
      <c r="H334" s="232"/>
      <c r="I334" s="232"/>
      <c r="J334" s="233"/>
    </row>
    <row r="335" spans="1:10" x14ac:dyDescent="0.3">
      <c r="A335" s="225">
        <f>+COUNT(A$13:$A334)+1</f>
        <v>322</v>
      </c>
      <c r="B335" s="230"/>
      <c r="C335" s="231"/>
      <c r="D335" s="231"/>
      <c r="E335" s="232"/>
      <c r="F335" s="232"/>
      <c r="G335" s="232"/>
      <c r="H335" s="232"/>
      <c r="I335" s="232"/>
      <c r="J335" s="233"/>
    </row>
    <row r="336" spans="1:10" x14ac:dyDescent="0.3">
      <c r="A336" s="225">
        <f>+COUNT(A$13:$A335)+1</f>
        <v>323</v>
      </c>
      <c r="B336" s="226" t="s">
        <v>94</v>
      </c>
      <c r="C336" s="231"/>
      <c r="D336" s="231"/>
      <c r="E336" s="232"/>
      <c r="F336" s="232"/>
      <c r="G336" s="232"/>
      <c r="H336" s="232"/>
      <c r="I336" s="232"/>
      <c r="J336" s="233"/>
    </row>
    <row r="337" spans="1:10" x14ac:dyDescent="0.3">
      <c r="A337" s="225">
        <f>+COUNT(A$13:$A336)+1</f>
        <v>324</v>
      </c>
      <c r="B337" s="230"/>
      <c r="C337" s="231"/>
      <c r="D337" s="231"/>
      <c r="E337" s="232"/>
      <c r="F337" s="232"/>
      <c r="G337" s="232"/>
      <c r="H337" s="232"/>
      <c r="I337" s="232"/>
      <c r="J337" s="233"/>
    </row>
    <row r="338" spans="1:10" x14ac:dyDescent="0.3">
      <c r="A338" s="225">
        <f>+COUNT(A$13:$A337)+1</f>
        <v>325</v>
      </c>
      <c r="B338" s="230" t="s">
        <v>483</v>
      </c>
      <c r="C338" s="231"/>
      <c r="D338" s="231"/>
      <c r="E338" s="232"/>
      <c r="F338" s="232"/>
      <c r="G338" s="232"/>
      <c r="H338" s="232"/>
      <c r="I338" s="232"/>
      <c r="J338" s="233"/>
    </row>
    <row r="339" spans="1:10" x14ac:dyDescent="0.3">
      <c r="A339" s="225">
        <f>+COUNT(A$13:$A338)+1</f>
        <v>326</v>
      </c>
      <c r="B339" s="230" t="s">
        <v>484</v>
      </c>
      <c r="C339" s="231"/>
      <c r="D339" s="231"/>
      <c r="E339" s="232"/>
      <c r="F339" s="232"/>
      <c r="G339" s="232"/>
      <c r="H339" s="232"/>
      <c r="I339" s="232"/>
      <c r="J339" s="233"/>
    </row>
    <row r="340" spans="1:10" x14ac:dyDescent="0.3">
      <c r="A340" s="225">
        <f>+COUNT(A$13:$A339)+1</f>
        <v>327</v>
      </c>
      <c r="B340" s="230" t="s">
        <v>485</v>
      </c>
      <c r="C340" s="231"/>
      <c r="D340" s="231"/>
      <c r="E340" s="232"/>
      <c r="F340" s="232"/>
      <c r="G340" s="232"/>
      <c r="H340" s="232"/>
      <c r="I340" s="232"/>
      <c r="J340" s="233"/>
    </row>
    <row r="341" spans="1:10" x14ac:dyDescent="0.3">
      <c r="A341" s="225">
        <f>+COUNT(A$13:$A340)+1</f>
        <v>328</v>
      </c>
      <c r="B341" s="230" t="s">
        <v>486</v>
      </c>
      <c r="C341" s="231"/>
      <c r="D341" s="231"/>
      <c r="E341" s="232"/>
      <c r="F341" s="232"/>
      <c r="G341" s="232"/>
      <c r="H341" s="232"/>
      <c r="I341" s="232"/>
      <c r="J341" s="233"/>
    </row>
    <row r="342" spans="1:10" x14ac:dyDescent="0.3">
      <c r="A342" s="225">
        <f>+COUNT(A$13:$A341)+1</f>
        <v>329</v>
      </c>
      <c r="B342" s="230" t="s">
        <v>487</v>
      </c>
      <c r="C342" s="231"/>
      <c r="D342" s="231"/>
      <c r="E342" s="232"/>
      <c r="F342" s="232"/>
      <c r="G342" s="232"/>
      <c r="H342" s="232"/>
      <c r="I342" s="232"/>
      <c r="J342" s="233"/>
    </row>
    <row r="343" spans="1:10" x14ac:dyDescent="0.3">
      <c r="A343" s="225">
        <f>+COUNT(A$13:$A342)+1</f>
        <v>330</v>
      </c>
      <c r="B343" s="230" t="s">
        <v>488</v>
      </c>
      <c r="C343" s="231"/>
      <c r="D343" s="231"/>
      <c r="E343" s="232"/>
      <c r="F343" s="232"/>
      <c r="G343" s="232"/>
      <c r="H343" s="232"/>
      <c r="I343" s="232"/>
      <c r="J343" s="233"/>
    </row>
    <row r="344" spans="1:10" x14ac:dyDescent="0.3">
      <c r="A344" s="225">
        <f>+COUNT(A$13:$A343)+1</f>
        <v>331</v>
      </c>
      <c r="B344" s="230" t="s">
        <v>489</v>
      </c>
      <c r="C344" s="231"/>
      <c r="D344" s="231"/>
      <c r="E344" s="232"/>
      <c r="F344" s="232"/>
      <c r="G344" s="232"/>
      <c r="H344" s="232"/>
      <c r="I344" s="232"/>
      <c r="J344" s="233"/>
    </row>
    <row r="345" spans="1:10" x14ac:dyDescent="0.3">
      <c r="A345" s="225">
        <f>+COUNT(A$13:$A344)+1</f>
        <v>332</v>
      </c>
      <c r="B345" s="230" t="s">
        <v>490</v>
      </c>
      <c r="C345" s="231"/>
      <c r="D345" s="231"/>
      <c r="E345" s="232"/>
      <c r="F345" s="232"/>
      <c r="G345" s="232"/>
      <c r="H345" s="232"/>
      <c r="I345" s="232"/>
      <c r="J345" s="233"/>
    </row>
    <row r="346" spans="1:10" x14ac:dyDescent="0.3">
      <c r="A346" s="225">
        <f>+COUNT(A$13:$A345)+1</f>
        <v>333</v>
      </c>
      <c r="B346" s="230" t="s">
        <v>491</v>
      </c>
      <c r="C346" s="231"/>
      <c r="D346" s="231"/>
      <c r="E346" s="232"/>
      <c r="F346" s="232"/>
      <c r="G346" s="232"/>
      <c r="H346" s="232"/>
      <c r="I346" s="232"/>
      <c r="J346" s="233"/>
    </row>
    <row r="347" spans="1:10" x14ac:dyDescent="0.3">
      <c r="A347" s="225">
        <f>+COUNT(A$13:$A346)+1</f>
        <v>334</v>
      </c>
      <c r="B347" s="230" t="s">
        <v>492</v>
      </c>
      <c r="C347" s="231"/>
      <c r="D347" s="231"/>
      <c r="E347" s="232"/>
      <c r="F347" s="232"/>
      <c r="G347" s="232"/>
      <c r="H347" s="232"/>
      <c r="I347" s="232"/>
      <c r="J347" s="233"/>
    </row>
    <row r="348" spans="1:10" x14ac:dyDescent="0.3">
      <c r="A348" s="225">
        <f>+COUNT(A$13:$A347)+1</f>
        <v>335</v>
      </c>
      <c r="B348" s="230" t="s">
        <v>493</v>
      </c>
      <c r="C348" s="231"/>
      <c r="D348" s="231"/>
      <c r="E348" s="232"/>
      <c r="F348" s="232"/>
      <c r="G348" s="232"/>
      <c r="H348" s="232"/>
      <c r="I348" s="232"/>
      <c r="J348" s="233"/>
    </row>
    <row r="349" spans="1:10" x14ac:dyDescent="0.3">
      <c r="A349" s="225">
        <f>+COUNT(A$13:$A348)+1</f>
        <v>336</v>
      </c>
      <c r="B349" s="230"/>
      <c r="C349" s="231"/>
      <c r="D349" s="231"/>
      <c r="E349" s="232"/>
      <c r="F349" s="232"/>
      <c r="G349" s="232"/>
      <c r="H349" s="232"/>
      <c r="I349" s="232"/>
      <c r="J349" s="233"/>
    </row>
    <row r="350" spans="1:10" x14ac:dyDescent="0.3">
      <c r="A350" s="225">
        <f>+COUNT(A$13:$A349)+1</f>
        <v>337</v>
      </c>
      <c r="B350" s="226" t="s">
        <v>494</v>
      </c>
      <c r="C350" s="231"/>
      <c r="D350" s="231"/>
      <c r="E350" s="232"/>
      <c r="F350" s="232"/>
      <c r="G350" s="232"/>
      <c r="H350" s="232"/>
      <c r="I350" s="232"/>
      <c r="J350" s="233"/>
    </row>
    <row r="351" spans="1:10" x14ac:dyDescent="0.3">
      <c r="A351" s="225">
        <f>+COUNT(A$13:$A350)+1</f>
        <v>338</v>
      </c>
      <c r="B351" s="230"/>
      <c r="C351" s="231"/>
      <c r="D351" s="231"/>
      <c r="E351" s="232"/>
      <c r="F351" s="232"/>
      <c r="G351" s="232"/>
      <c r="H351" s="232"/>
      <c r="I351" s="232"/>
      <c r="J351" s="233"/>
    </row>
    <row r="352" spans="1:10" x14ac:dyDescent="0.3">
      <c r="A352" s="225">
        <f>+COUNT(A$13:$A351)+1</f>
        <v>339</v>
      </c>
      <c r="B352" s="230" t="s">
        <v>495</v>
      </c>
      <c r="C352" s="231"/>
      <c r="D352" s="231"/>
      <c r="E352" s="232"/>
      <c r="F352" s="232"/>
      <c r="G352" s="232"/>
      <c r="H352" s="232"/>
      <c r="I352" s="232"/>
      <c r="J352" s="233"/>
    </row>
    <row r="353" spans="1:10" x14ac:dyDescent="0.3">
      <c r="A353" s="225">
        <f>+COUNT(A$13:$A352)+1</f>
        <v>340</v>
      </c>
      <c r="B353" s="230" t="s">
        <v>496</v>
      </c>
      <c r="C353" s="231"/>
      <c r="D353" s="231"/>
      <c r="E353" s="232"/>
      <c r="F353" s="232"/>
      <c r="G353" s="232"/>
      <c r="H353" s="232"/>
      <c r="I353" s="232"/>
      <c r="J353" s="233"/>
    </row>
    <row r="354" spans="1:10" x14ac:dyDescent="0.3">
      <c r="A354" s="225">
        <f>+COUNT(A$13:$A353)+1</f>
        <v>341</v>
      </c>
      <c r="B354" s="230" t="s">
        <v>497</v>
      </c>
      <c r="C354" s="231"/>
      <c r="D354" s="231"/>
      <c r="E354" s="232"/>
      <c r="F354" s="232"/>
      <c r="G354" s="232"/>
      <c r="H354" s="232"/>
      <c r="I354" s="232"/>
      <c r="J354" s="233"/>
    </row>
    <row r="355" spans="1:10" x14ac:dyDescent="0.3">
      <c r="A355" s="225">
        <f>+COUNT(A$13:$A354)+1</f>
        <v>342</v>
      </c>
      <c r="B355" s="230" t="s">
        <v>498</v>
      </c>
      <c r="C355" s="231"/>
      <c r="D355" s="231"/>
      <c r="E355" s="232"/>
      <c r="F355" s="232"/>
      <c r="G355" s="232"/>
      <c r="H355" s="232"/>
      <c r="I355" s="232"/>
      <c r="J355" s="233"/>
    </row>
    <row r="356" spans="1:10" x14ac:dyDescent="0.3">
      <c r="A356" s="225">
        <f>+COUNT(A$13:$A355)+1</f>
        <v>343</v>
      </c>
      <c r="B356" s="230" t="s">
        <v>499</v>
      </c>
      <c r="C356" s="231"/>
      <c r="D356" s="231"/>
      <c r="E356" s="232"/>
      <c r="F356" s="232"/>
      <c r="G356" s="232"/>
      <c r="H356" s="232"/>
      <c r="I356" s="232"/>
      <c r="J356" s="233"/>
    </row>
    <row r="357" spans="1:10" x14ac:dyDescent="0.3">
      <c r="A357" s="225">
        <f>+COUNT(A$13:$A356)+1</f>
        <v>344</v>
      </c>
      <c r="B357" s="230" t="s">
        <v>500</v>
      </c>
      <c r="C357" s="231"/>
      <c r="D357" s="231"/>
      <c r="E357" s="232"/>
      <c r="F357" s="232"/>
      <c r="G357" s="232"/>
      <c r="H357" s="232"/>
      <c r="I357" s="232"/>
      <c r="J357" s="233"/>
    </row>
    <row r="358" spans="1:10" x14ac:dyDescent="0.3">
      <c r="A358" s="225">
        <f>+COUNT(A$13:$A357)+1</f>
        <v>345</v>
      </c>
      <c r="B358" s="230" t="s">
        <v>501</v>
      </c>
      <c r="C358" s="231"/>
      <c r="D358" s="231"/>
      <c r="E358" s="232"/>
      <c r="F358" s="232"/>
      <c r="G358" s="232"/>
      <c r="H358" s="232"/>
      <c r="I358" s="232"/>
      <c r="J358" s="233"/>
    </row>
    <row r="359" spans="1:10" x14ac:dyDescent="0.3">
      <c r="A359" s="225">
        <f>+COUNT(A$13:$A358)+1</f>
        <v>346</v>
      </c>
      <c r="B359" s="230" t="s">
        <v>502</v>
      </c>
      <c r="C359" s="231"/>
      <c r="D359" s="231"/>
      <c r="E359" s="232"/>
      <c r="F359" s="232"/>
      <c r="G359" s="232"/>
      <c r="H359" s="232"/>
      <c r="I359" s="232"/>
      <c r="J359" s="233"/>
    </row>
    <row r="360" spans="1:10" x14ac:dyDescent="0.3">
      <c r="A360" s="225">
        <f>+COUNT(A$13:$A359)+1</f>
        <v>347</v>
      </c>
      <c r="B360" s="230" t="s">
        <v>503</v>
      </c>
      <c r="C360" s="231"/>
      <c r="D360" s="231"/>
      <c r="E360" s="232"/>
      <c r="F360" s="232"/>
      <c r="G360" s="232"/>
      <c r="H360" s="232"/>
      <c r="I360" s="232"/>
      <c r="J360" s="233"/>
    </row>
    <row r="361" spans="1:10" x14ac:dyDescent="0.3">
      <c r="A361" s="225">
        <f>+COUNT(A$13:$A360)+1</f>
        <v>348</v>
      </c>
      <c r="B361" s="230" t="s">
        <v>504</v>
      </c>
      <c r="C361" s="231"/>
      <c r="D361" s="231"/>
      <c r="E361" s="232"/>
      <c r="F361" s="232"/>
      <c r="G361" s="232"/>
      <c r="H361" s="232"/>
      <c r="I361" s="232"/>
      <c r="J361" s="233"/>
    </row>
    <row r="362" spans="1:10" x14ac:dyDescent="0.3">
      <c r="A362" s="225">
        <f>+COUNT(A$13:$A361)+1</f>
        <v>349</v>
      </c>
      <c r="B362" s="230" t="s">
        <v>505</v>
      </c>
      <c r="C362" s="231"/>
      <c r="D362" s="231"/>
      <c r="E362" s="232"/>
      <c r="F362" s="232"/>
      <c r="G362" s="232"/>
      <c r="H362" s="232"/>
      <c r="I362" s="232"/>
      <c r="J362" s="233"/>
    </row>
    <row r="363" spans="1:10" x14ac:dyDescent="0.3">
      <c r="A363" s="225">
        <f>+COUNT(A$13:$A362)+1</f>
        <v>350</v>
      </c>
      <c r="B363" s="230" t="s">
        <v>506</v>
      </c>
      <c r="C363" s="231"/>
      <c r="D363" s="231"/>
      <c r="E363" s="232"/>
      <c r="F363" s="232"/>
      <c r="G363" s="232"/>
      <c r="H363" s="232"/>
      <c r="I363" s="232"/>
      <c r="J363" s="233"/>
    </row>
    <row r="364" spans="1:10" x14ac:dyDescent="0.3">
      <c r="A364" s="225">
        <f>+COUNT(A$13:$A363)+1</f>
        <v>351</v>
      </c>
      <c r="B364" s="230" t="s">
        <v>507</v>
      </c>
      <c r="C364" s="231"/>
      <c r="D364" s="231"/>
      <c r="E364" s="232"/>
      <c r="F364" s="232"/>
      <c r="G364" s="232"/>
      <c r="H364" s="232"/>
      <c r="I364" s="232"/>
      <c r="J364" s="233"/>
    </row>
    <row r="365" spans="1:10" x14ac:dyDescent="0.3">
      <c r="A365" s="225">
        <f>+COUNT(A$13:$A364)+1</f>
        <v>352</v>
      </c>
      <c r="B365" s="230" t="s">
        <v>508</v>
      </c>
      <c r="C365" s="231"/>
      <c r="D365" s="231"/>
      <c r="E365" s="232"/>
      <c r="F365" s="232"/>
      <c r="G365" s="232"/>
      <c r="H365" s="232"/>
      <c r="I365" s="232"/>
      <c r="J365" s="233"/>
    </row>
    <row r="366" spans="1:10" x14ac:dyDescent="0.3">
      <c r="A366" s="225">
        <f>+COUNT(A$13:$A365)+1</f>
        <v>353</v>
      </c>
      <c r="B366" s="230" t="s">
        <v>509</v>
      </c>
      <c r="C366" s="231"/>
      <c r="D366" s="231"/>
      <c r="E366" s="232"/>
      <c r="F366" s="232"/>
      <c r="G366" s="232"/>
      <c r="H366" s="232"/>
      <c r="I366" s="232"/>
      <c r="J366" s="233"/>
    </row>
    <row r="367" spans="1:10" x14ac:dyDescent="0.3">
      <c r="A367" s="225">
        <f>+COUNT(A$13:$A366)+1</f>
        <v>354</v>
      </c>
      <c r="B367" s="230" t="s">
        <v>502</v>
      </c>
      <c r="C367" s="231"/>
      <c r="D367" s="231"/>
      <c r="E367" s="232"/>
      <c r="F367" s="232"/>
      <c r="G367" s="232"/>
      <c r="H367" s="232"/>
      <c r="I367" s="232"/>
      <c r="J367" s="233"/>
    </row>
    <row r="368" spans="1:10" x14ac:dyDescent="0.3">
      <c r="A368" s="225">
        <f>+COUNT(A$13:$A367)+1</f>
        <v>355</v>
      </c>
      <c r="B368" s="230" t="s">
        <v>510</v>
      </c>
      <c r="C368" s="231"/>
      <c r="D368" s="231"/>
      <c r="E368" s="232"/>
      <c r="F368" s="232"/>
      <c r="G368" s="232"/>
      <c r="H368" s="232"/>
      <c r="I368" s="232"/>
      <c r="J368" s="233"/>
    </row>
    <row r="369" spans="1:10" x14ac:dyDescent="0.3">
      <c r="A369" s="225">
        <f>+COUNT(A$13:$A368)+1</f>
        <v>356</v>
      </c>
      <c r="B369" s="230" t="s">
        <v>511</v>
      </c>
      <c r="C369" s="231"/>
      <c r="D369" s="231"/>
      <c r="E369" s="232"/>
      <c r="F369" s="232"/>
      <c r="G369" s="232"/>
      <c r="H369" s="232"/>
      <c r="I369" s="232"/>
      <c r="J369" s="233"/>
    </row>
    <row r="370" spans="1:10" x14ac:dyDescent="0.3">
      <c r="A370" s="225">
        <f>+COUNT(A$13:$A369)+1</f>
        <v>357</v>
      </c>
      <c r="B370" s="230" t="s">
        <v>505</v>
      </c>
      <c r="C370" s="231"/>
      <c r="D370" s="231"/>
      <c r="E370" s="232"/>
      <c r="F370" s="232"/>
      <c r="G370" s="232"/>
      <c r="H370" s="232"/>
      <c r="I370" s="232"/>
      <c r="J370" s="233"/>
    </row>
    <row r="371" spans="1:10" x14ac:dyDescent="0.3">
      <c r="A371" s="225">
        <f>+COUNT(A$13:$A370)+1</f>
        <v>358</v>
      </c>
      <c r="B371" s="230" t="s">
        <v>512</v>
      </c>
      <c r="C371" s="231"/>
      <c r="D371" s="231"/>
      <c r="E371" s="232"/>
      <c r="F371" s="232"/>
      <c r="G371" s="232"/>
      <c r="H371" s="232"/>
      <c r="I371" s="232"/>
      <c r="J371" s="233"/>
    </row>
    <row r="372" spans="1:10" x14ac:dyDescent="0.3">
      <c r="A372" s="225">
        <f>+COUNT(A$13:$A371)+1</f>
        <v>359</v>
      </c>
      <c r="B372" s="230" t="s">
        <v>513</v>
      </c>
      <c r="C372" s="231"/>
      <c r="D372" s="231"/>
      <c r="E372" s="232"/>
      <c r="F372" s="232"/>
      <c r="G372" s="232"/>
      <c r="H372" s="232"/>
      <c r="I372" s="232"/>
      <c r="J372" s="233"/>
    </row>
    <row r="373" spans="1:10" x14ac:dyDescent="0.3">
      <c r="A373" s="225">
        <f>+COUNT(A$13:$A372)+1</f>
        <v>360</v>
      </c>
      <c r="B373" s="230"/>
      <c r="C373" s="231"/>
      <c r="D373" s="231"/>
      <c r="E373" s="232"/>
      <c r="F373" s="232"/>
      <c r="G373" s="232"/>
      <c r="H373" s="232"/>
      <c r="I373" s="232"/>
      <c r="J373" s="233"/>
    </row>
    <row r="374" spans="1:10" x14ac:dyDescent="0.3">
      <c r="A374" s="225">
        <f>+COUNT(A$13:$A373)+1</f>
        <v>361</v>
      </c>
      <c r="B374" s="226" t="s">
        <v>514</v>
      </c>
      <c r="C374" s="231"/>
      <c r="D374" s="231"/>
      <c r="E374" s="232"/>
      <c r="F374" s="232"/>
      <c r="G374" s="232"/>
      <c r="H374" s="232"/>
      <c r="I374" s="232"/>
      <c r="J374" s="233"/>
    </row>
    <row r="375" spans="1:10" x14ac:dyDescent="0.3">
      <c r="A375" s="225">
        <f>+COUNT(A$13:$A374)+1</f>
        <v>362</v>
      </c>
      <c r="B375" s="230"/>
      <c r="C375" s="231"/>
      <c r="D375" s="231"/>
      <c r="E375" s="232"/>
      <c r="F375" s="232"/>
      <c r="G375" s="232"/>
      <c r="H375" s="232"/>
      <c r="I375" s="232"/>
      <c r="J375" s="233"/>
    </row>
    <row r="376" spans="1:10" x14ac:dyDescent="0.3">
      <c r="A376" s="225">
        <f>+COUNT(A$13:$A375)+1</f>
        <v>363</v>
      </c>
      <c r="B376" s="230" t="s">
        <v>495</v>
      </c>
      <c r="C376" s="231"/>
      <c r="D376" s="231"/>
      <c r="E376" s="232"/>
      <c r="F376" s="232"/>
      <c r="G376" s="232"/>
      <c r="H376" s="232"/>
      <c r="I376" s="232"/>
      <c r="J376" s="233"/>
    </row>
    <row r="377" spans="1:10" x14ac:dyDescent="0.3">
      <c r="A377" s="225">
        <f>+COUNT(A$13:$A376)+1</f>
        <v>364</v>
      </c>
      <c r="B377" s="230" t="s">
        <v>515</v>
      </c>
      <c r="C377" s="231"/>
      <c r="D377" s="231"/>
      <c r="E377" s="232"/>
      <c r="F377" s="232"/>
      <c r="G377" s="232"/>
      <c r="H377" s="232"/>
      <c r="I377" s="232"/>
      <c r="J377" s="233"/>
    </row>
    <row r="378" spans="1:10" x14ac:dyDescent="0.3">
      <c r="A378" s="225">
        <f>+COUNT(A$13:$A377)+1</f>
        <v>365</v>
      </c>
      <c r="B378" s="230" t="s">
        <v>516</v>
      </c>
      <c r="C378" s="231"/>
      <c r="D378" s="231"/>
      <c r="E378" s="232"/>
      <c r="F378" s="232"/>
      <c r="G378" s="232"/>
      <c r="H378" s="232"/>
      <c r="I378" s="232"/>
      <c r="J378" s="233"/>
    </row>
    <row r="379" spans="1:10" x14ac:dyDescent="0.3">
      <c r="A379" s="225">
        <f>+COUNT(A$13:$A378)+1</f>
        <v>366</v>
      </c>
      <c r="B379" s="230" t="s">
        <v>517</v>
      </c>
      <c r="C379" s="231"/>
      <c r="D379" s="231"/>
      <c r="E379" s="232"/>
      <c r="F379" s="232"/>
      <c r="G379" s="232"/>
      <c r="H379" s="232"/>
      <c r="I379" s="232"/>
      <c r="J379" s="233"/>
    </row>
    <row r="380" spans="1:10" x14ac:dyDescent="0.3">
      <c r="A380" s="225">
        <f>+COUNT(A$13:$A379)+1</f>
        <v>367</v>
      </c>
      <c r="B380" s="230" t="s">
        <v>518</v>
      </c>
      <c r="C380" s="231"/>
      <c r="D380" s="231"/>
      <c r="E380" s="232"/>
      <c r="F380" s="232"/>
      <c r="G380" s="232"/>
      <c r="H380" s="232"/>
      <c r="I380" s="232"/>
      <c r="J380" s="233"/>
    </row>
    <row r="381" spans="1:10" x14ac:dyDescent="0.3">
      <c r="A381" s="225">
        <f>+COUNT(A$13:$A380)+1</f>
        <v>368</v>
      </c>
      <c r="B381" s="230" t="s">
        <v>519</v>
      </c>
      <c r="C381" s="231"/>
      <c r="D381" s="231"/>
      <c r="E381" s="232"/>
      <c r="F381" s="232"/>
      <c r="G381" s="232"/>
      <c r="H381" s="232"/>
      <c r="I381" s="232"/>
      <c r="J381" s="233"/>
    </row>
    <row r="382" spans="1:10" x14ac:dyDescent="0.3">
      <c r="A382" s="225">
        <f>+COUNT(A$13:$A381)+1</f>
        <v>369</v>
      </c>
      <c r="B382" s="230" t="s">
        <v>520</v>
      </c>
      <c r="C382" s="231"/>
      <c r="D382" s="231"/>
      <c r="E382" s="232"/>
      <c r="F382" s="232"/>
      <c r="G382" s="232"/>
      <c r="H382" s="232"/>
      <c r="I382" s="232"/>
      <c r="J382" s="233"/>
    </row>
    <row r="383" spans="1:10" x14ac:dyDescent="0.3">
      <c r="A383" s="225">
        <f>+COUNT(A$13:$A382)+1</f>
        <v>370</v>
      </c>
      <c r="B383" s="230" t="s">
        <v>521</v>
      </c>
      <c r="C383" s="231"/>
      <c r="D383" s="231"/>
      <c r="E383" s="232"/>
      <c r="F383" s="232"/>
      <c r="G383" s="232"/>
      <c r="H383" s="232"/>
      <c r="I383" s="232"/>
      <c r="J383" s="233"/>
    </row>
    <row r="384" spans="1:10" x14ac:dyDescent="0.3">
      <c r="A384" s="225">
        <f>+COUNT(A$13:$A383)+1</f>
        <v>371</v>
      </c>
      <c r="B384" s="230" t="s">
        <v>522</v>
      </c>
      <c r="C384" s="231"/>
      <c r="D384" s="231"/>
      <c r="E384" s="232"/>
      <c r="F384" s="232"/>
      <c r="G384" s="232"/>
      <c r="H384" s="232"/>
      <c r="I384" s="232"/>
      <c r="J384" s="233"/>
    </row>
    <row r="385" spans="1:10" x14ac:dyDescent="0.3">
      <c r="A385" s="225">
        <f>+COUNT(A$13:$A384)+1</f>
        <v>372</v>
      </c>
      <c r="B385" s="230" t="s">
        <v>523</v>
      </c>
      <c r="C385" s="231"/>
      <c r="D385" s="231"/>
      <c r="E385" s="232"/>
      <c r="F385" s="232"/>
      <c r="G385" s="232"/>
      <c r="H385" s="232"/>
      <c r="I385" s="232"/>
      <c r="J385" s="233"/>
    </row>
    <row r="386" spans="1:10" x14ac:dyDescent="0.3">
      <c r="A386" s="225">
        <f>+COUNT(A$13:$A385)+1</f>
        <v>373</v>
      </c>
      <c r="B386" s="230" t="s">
        <v>524</v>
      </c>
      <c r="C386" s="231"/>
      <c r="D386" s="231"/>
      <c r="E386" s="232"/>
      <c r="F386" s="232"/>
      <c r="G386" s="232"/>
      <c r="H386" s="232"/>
      <c r="I386" s="232"/>
      <c r="J386" s="233"/>
    </row>
    <row r="387" spans="1:10" x14ac:dyDescent="0.3">
      <c r="A387" s="225">
        <f>+COUNT(A$13:$A386)+1</f>
        <v>374</v>
      </c>
      <c r="B387" s="230" t="s">
        <v>525</v>
      </c>
      <c r="C387" s="231"/>
      <c r="D387" s="231"/>
      <c r="E387" s="232"/>
      <c r="F387" s="232"/>
      <c r="G387" s="232"/>
      <c r="H387" s="232"/>
      <c r="I387" s="232"/>
      <c r="J387" s="233"/>
    </row>
    <row r="388" spans="1:10" x14ac:dyDescent="0.3">
      <c r="A388" s="225">
        <f>+COUNT(A$13:$A387)+1</f>
        <v>375</v>
      </c>
      <c r="B388" s="230" t="s">
        <v>526</v>
      </c>
      <c r="C388" s="231"/>
      <c r="D388" s="231"/>
      <c r="E388" s="232"/>
      <c r="F388" s="232"/>
      <c r="G388" s="232"/>
      <c r="H388" s="232"/>
      <c r="I388" s="232"/>
      <c r="J388" s="233"/>
    </row>
    <row r="389" spans="1:10" x14ac:dyDescent="0.3">
      <c r="A389" s="225">
        <f>+COUNT(A$13:$A388)+1</f>
        <v>376</v>
      </c>
      <c r="B389" s="230" t="s">
        <v>527</v>
      </c>
      <c r="C389" s="231"/>
      <c r="D389" s="231"/>
      <c r="E389" s="232"/>
      <c r="F389" s="232"/>
      <c r="G389" s="232"/>
      <c r="H389" s="232"/>
      <c r="I389" s="232"/>
      <c r="J389" s="233"/>
    </row>
    <row r="390" spans="1:10" x14ac:dyDescent="0.3">
      <c r="A390" s="225">
        <f>+COUNT(A$13:$A389)+1</f>
        <v>377</v>
      </c>
      <c r="B390" s="230"/>
      <c r="C390" s="231"/>
      <c r="D390" s="231"/>
      <c r="E390" s="232"/>
      <c r="F390" s="232"/>
      <c r="G390" s="232"/>
      <c r="H390" s="232"/>
      <c r="I390" s="232"/>
      <c r="J390" s="233"/>
    </row>
    <row r="391" spans="1:10" x14ac:dyDescent="0.3">
      <c r="A391" s="225">
        <f>+COUNT(A$13:$A390)+1</f>
        <v>378</v>
      </c>
      <c r="B391" s="226" t="s">
        <v>528</v>
      </c>
      <c r="C391" s="231"/>
      <c r="D391" s="231"/>
      <c r="E391" s="232"/>
      <c r="F391" s="232"/>
      <c r="G391" s="232"/>
      <c r="H391" s="232"/>
      <c r="I391" s="232"/>
      <c r="J391" s="233"/>
    </row>
    <row r="392" spans="1:10" x14ac:dyDescent="0.3">
      <c r="A392" s="225">
        <f>+COUNT(A$13:$A391)+1</f>
        <v>379</v>
      </c>
      <c r="B392" s="230"/>
      <c r="C392" s="231"/>
      <c r="D392" s="231"/>
      <c r="E392" s="232"/>
      <c r="F392" s="232"/>
      <c r="G392" s="232"/>
      <c r="H392" s="232"/>
      <c r="I392" s="232"/>
      <c r="J392" s="233"/>
    </row>
    <row r="393" spans="1:10" x14ac:dyDescent="0.3">
      <c r="A393" s="225">
        <f>+COUNT(A$13:$A392)+1</f>
        <v>380</v>
      </c>
      <c r="B393" s="230" t="s">
        <v>495</v>
      </c>
      <c r="C393" s="231"/>
      <c r="D393" s="231"/>
      <c r="E393" s="232"/>
      <c r="F393" s="232"/>
      <c r="G393" s="232"/>
      <c r="H393" s="232"/>
      <c r="I393" s="232"/>
      <c r="J393" s="233"/>
    </row>
    <row r="394" spans="1:10" x14ac:dyDescent="0.3">
      <c r="A394" s="225">
        <f>+COUNT(A$13:$A393)+1</f>
        <v>381</v>
      </c>
      <c r="B394" s="230" t="s">
        <v>529</v>
      </c>
      <c r="C394" s="231"/>
      <c r="D394" s="231"/>
      <c r="E394" s="232"/>
      <c r="F394" s="232"/>
      <c r="G394" s="232"/>
      <c r="H394" s="232"/>
      <c r="I394" s="232"/>
      <c r="J394" s="233"/>
    </row>
    <row r="395" spans="1:10" x14ac:dyDescent="0.3">
      <c r="A395" s="225">
        <f>+COUNT(A$13:$A394)+1</f>
        <v>382</v>
      </c>
      <c r="B395" s="230" t="s">
        <v>530</v>
      </c>
      <c r="C395" s="231"/>
      <c r="D395" s="231"/>
      <c r="E395" s="232"/>
      <c r="F395" s="232"/>
      <c r="G395" s="232"/>
      <c r="H395" s="232"/>
      <c r="I395" s="232"/>
      <c r="J395" s="233"/>
    </row>
    <row r="396" spans="1:10" x14ac:dyDescent="0.3">
      <c r="A396" s="225">
        <f>+COUNT(A$13:$A395)+1</f>
        <v>383</v>
      </c>
      <c r="B396" s="230" t="s">
        <v>531</v>
      </c>
      <c r="C396" s="231"/>
      <c r="D396" s="231"/>
      <c r="E396" s="232"/>
      <c r="F396" s="232"/>
      <c r="G396" s="232"/>
      <c r="H396" s="232"/>
      <c r="I396" s="232"/>
      <c r="J396" s="233"/>
    </row>
    <row r="397" spans="1:10" x14ac:dyDescent="0.3">
      <c r="A397" s="225">
        <f>+COUNT(A$13:$A396)+1</f>
        <v>384</v>
      </c>
      <c r="B397" s="230" t="s">
        <v>532</v>
      </c>
      <c r="C397" s="231"/>
      <c r="D397" s="231"/>
      <c r="E397" s="232"/>
      <c r="F397" s="232"/>
      <c r="G397" s="232"/>
      <c r="H397" s="232"/>
      <c r="I397" s="232"/>
      <c r="J397" s="233"/>
    </row>
    <row r="398" spans="1:10" x14ac:dyDescent="0.3">
      <c r="A398" s="225">
        <f>+COUNT(A$13:$A397)+1</f>
        <v>385</v>
      </c>
      <c r="B398" s="230" t="s">
        <v>533</v>
      </c>
      <c r="C398" s="231"/>
      <c r="D398" s="231"/>
      <c r="E398" s="232"/>
      <c r="F398" s="232"/>
      <c r="G398" s="232"/>
      <c r="H398" s="232"/>
      <c r="I398" s="232"/>
      <c r="J398" s="233"/>
    </row>
    <row r="399" spans="1:10" x14ac:dyDescent="0.3">
      <c r="A399" s="225">
        <f>+COUNT(A$13:$A398)+1</f>
        <v>386</v>
      </c>
      <c r="B399" s="230" t="s">
        <v>534</v>
      </c>
      <c r="C399" s="231"/>
      <c r="D399" s="231"/>
      <c r="E399" s="232"/>
      <c r="F399" s="232"/>
      <c r="G399" s="232"/>
      <c r="H399" s="232"/>
      <c r="I399" s="232"/>
      <c r="J399" s="233"/>
    </row>
    <row r="400" spans="1:10" x14ac:dyDescent="0.3">
      <c r="A400" s="225">
        <f>+COUNT(A$13:$A399)+1</f>
        <v>387</v>
      </c>
      <c r="B400" s="230" t="s">
        <v>535</v>
      </c>
      <c r="C400" s="231"/>
      <c r="D400" s="231"/>
      <c r="E400" s="232"/>
      <c r="F400" s="232"/>
      <c r="G400" s="232"/>
      <c r="H400" s="232"/>
      <c r="I400" s="232"/>
      <c r="J400" s="233"/>
    </row>
    <row r="401" spans="1:10" x14ac:dyDescent="0.3">
      <c r="A401" s="225">
        <f>+COUNT(A$13:$A400)+1</f>
        <v>388</v>
      </c>
      <c r="B401" s="230"/>
      <c r="C401" s="231"/>
      <c r="D401" s="231"/>
      <c r="E401" s="232"/>
      <c r="F401" s="232"/>
      <c r="G401" s="232"/>
      <c r="H401" s="232"/>
      <c r="I401" s="232"/>
      <c r="J401" s="233"/>
    </row>
    <row r="402" spans="1:10" x14ac:dyDescent="0.3">
      <c r="A402" s="225">
        <f>+COUNT(A$13:$A401)+1</f>
        <v>389</v>
      </c>
      <c r="B402" s="226" t="s">
        <v>536</v>
      </c>
      <c r="C402" s="231"/>
      <c r="D402" s="231"/>
      <c r="E402" s="232"/>
      <c r="F402" s="232"/>
      <c r="G402" s="232"/>
      <c r="H402" s="232"/>
      <c r="I402" s="232"/>
      <c r="J402" s="233"/>
    </row>
    <row r="403" spans="1:10" x14ac:dyDescent="0.3">
      <c r="A403" s="225">
        <f>+COUNT(A$13:$A402)+1</f>
        <v>390</v>
      </c>
      <c r="B403" s="230"/>
      <c r="C403" s="231"/>
      <c r="D403" s="231"/>
      <c r="E403" s="232"/>
      <c r="F403" s="232"/>
      <c r="G403" s="232"/>
      <c r="H403" s="232"/>
      <c r="I403" s="232"/>
      <c r="J403" s="233"/>
    </row>
    <row r="404" spans="1:10" x14ac:dyDescent="0.3">
      <c r="A404" s="225">
        <f>+COUNT(A$13:$A403)+1</f>
        <v>391</v>
      </c>
      <c r="B404" s="230" t="s">
        <v>537</v>
      </c>
      <c r="C404" s="231"/>
      <c r="D404" s="231"/>
      <c r="E404" s="232"/>
      <c r="F404" s="232"/>
      <c r="G404" s="232"/>
      <c r="H404" s="232"/>
      <c r="I404" s="232"/>
      <c r="J404" s="233"/>
    </row>
    <row r="405" spans="1:10" x14ac:dyDescent="0.3">
      <c r="A405" s="225">
        <f>+COUNT(A$13:$A404)+1</f>
        <v>392</v>
      </c>
      <c r="B405" s="230" t="s">
        <v>538</v>
      </c>
      <c r="C405" s="231"/>
      <c r="D405" s="231"/>
      <c r="E405" s="232"/>
      <c r="F405" s="232"/>
      <c r="G405" s="232"/>
      <c r="H405" s="232"/>
      <c r="I405" s="232"/>
      <c r="J405" s="233"/>
    </row>
    <row r="406" spans="1:10" x14ac:dyDescent="0.3">
      <c r="A406" s="225">
        <f>+COUNT(A$13:$A405)+1</f>
        <v>393</v>
      </c>
      <c r="B406" s="230" t="s">
        <v>539</v>
      </c>
      <c r="C406" s="231"/>
      <c r="D406" s="231"/>
      <c r="E406" s="232"/>
      <c r="F406" s="232"/>
      <c r="G406" s="232"/>
      <c r="H406" s="232"/>
      <c r="I406" s="232"/>
      <c r="J406" s="233"/>
    </row>
    <row r="407" spans="1:10" x14ac:dyDescent="0.3">
      <c r="A407" s="225">
        <f>+COUNT(A$13:$A406)+1</f>
        <v>394</v>
      </c>
      <c r="B407" s="230" t="s">
        <v>540</v>
      </c>
      <c r="C407" s="231"/>
      <c r="D407" s="231"/>
      <c r="E407" s="232"/>
      <c r="F407" s="232"/>
      <c r="G407" s="232"/>
      <c r="H407" s="232"/>
      <c r="I407" s="232"/>
      <c r="J407" s="233"/>
    </row>
    <row r="408" spans="1:10" x14ac:dyDescent="0.3">
      <c r="A408" s="225">
        <f>+COUNT(A$13:$A407)+1</f>
        <v>395</v>
      </c>
      <c r="B408" s="230" t="s">
        <v>541</v>
      </c>
      <c r="C408" s="231"/>
      <c r="D408" s="231"/>
      <c r="E408" s="232"/>
      <c r="F408" s="232"/>
      <c r="G408" s="232"/>
      <c r="H408" s="232"/>
      <c r="I408" s="232"/>
      <c r="J408" s="233"/>
    </row>
    <row r="409" spans="1:10" x14ac:dyDescent="0.3">
      <c r="A409" s="225">
        <f>+COUNT(A$13:$A408)+1</f>
        <v>396</v>
      </c>
      <c r="B409" s="230" t="s">
        <v>542</v>
      </c>
      <c r="C409" s="231"/>
      <c r="D409" s="231"/>
      <c r="E409" s="232"/>
      <c r="F409" s="232"/>
      <c r="G409" s="232"/>
      <c r="H409" s="232"/>
      <c r="I409" s="232"/>
      <c r="J409" s="233"/>
    </row>
    <row r="410" spans="1:10" x14ac:dyDescent="0.3">
      <c r="A410" s="225">
        <f>+COUNT(A$13:$A409)+1</f>
        <v>397</v>
      </c>
      <c r="B410" s="230" t="s">
        <v>543</v>
      </c>
      <c r="C410" s="231"/>
      <c r="D410" s="231"/>
      <c r="E410" s="232"/>
      <c r="F410" s="232"/>
      <c r="G410" s="232"/>
      <c r="H410" s="232"/>
      <c r="I410" s="232"/>
      <c r="J410" s="233"/>
    </row>
    <row r="411" spans="1:10" x14ac:dyDescent="0.3">
      <c r="A411" s="225">
        <f>+COUNT(A$13:$A410)+1</f>
        <v>398</v>
      </c>
      <c r="B411" s="230" t="s">
        <v>544</v>
      </c>
      <c r="C411" s="231"/>
      <c r="D411" s="231"/>
      <c r="E411" s="232"/>
      <c r="F411" s="232"/>
      <c r="G411" s="232"/>
      <c r="H411" s="232"/>
      <c r="I411" s="232"/>
      <c r="J411" s="233"/>
    </row>
    <row r="412" spans="1:10" x14ac:dyDescent="0.3">
      <c r="A412" s="225">
        <f>+COUNT(A$13:$A411)+1</f>
        <v>399</v>
      </c>
      <c r="B412" s="230" t="s">
        <v>545</v>
      </c>
      <c r="C412" s="231"/>
      <c r="D412" s="231"/>
      <c r="E412" s="232"/>
      <c r="F412" s="232"/>
      <c r="G412" s="232"/>
      <c r="H412" s="232"/>
      <c r="I412" s="232"/>
      <c r="J412" s="233"/>
    </row>
    <row r="413" spans="1:10" x14ac:dyDescent="0.3">
      <c r="A413" s="225">
        <f>+COUNT(A$13:$A412)+1</f>
        <v>400</v>
      </c>
      <c r="B413" s="230" t="s">
        <v>546</v>
      </c>
      <c r="C413" s="231"/>
      <c r="D413" s="231"/>
      <c r="E413" s="232"/>
      <c r="F413" s="232"/>
      <c r="G413" s="232"/>
      <c r="H413" s="232"/>
      <c r="I413" s="232"/>
      <c r="J413" s="233"/>
    </row>
    <row r="414" spans="1:10" x14ac:dyDescent="0.3">
      <c r="A414" s="225">
        <f>+COUNT(A$13:$A413)+1</f>
        <v>401</v>
      </c>
      <c r="B414" s="235" t="s">
        <v>547</v>
      </c>
      <c r="C414" s="231"/>
      <c r="D414" s="231"/>
      <c r="E414" s="232"/>
      <c r="F414" s="232"/>
      <c r="G414" s="232"/>
      <c r="H414" s="232"/>
      <c r="I414" s="232"/>
      <c r="J414" s="233"/>
    </row>
    <row r="415" spans="1:10" x14ac:dyDescent="0.3">
      <c r="A415" s="225">
        <f>+COUNT(A$13:$A414)+1</f>
        <v>402</v>
      </c>
      <c r="B415" s="230" t="s">
        <v>548</v>
      </c>
      <c r="C415" s="231"/>
      <c r="D415" s="231"/>
      <c r="E415" s="232"/>
      <c r="F415" s="232"/>
      <c r="G415" s="232"/>
      <c r="H415" s="232"/>
      <c r="I415" s="232"/>
      <c r="J415" s="233"/>
    </row>
    <row r="416" spans="1:10" x14ac:dyDescent="0.3">
      <c r="A416" s="225">
        <f>+COUNT(A$13:$A415)+1</f>
        <v>403</v>
      </c>
      <c r="B416" s="230" t="s">
        <v>549</v>
      </c>
      <c r="C416" s="231"/>
      <c r="D416" s="231"/>
      <c r="E416" s="232"/>
      <c r="F416" s="232"/>
      <c r="G416" s="232"/>
      <c r="H416" s="232"/>
      <c r="I416" s="232"/>
      <c r="J416" s="233"/>
    </row>
    <row r="417" spans="1:10" x14ac:dyDescent="0.3">
      <c r="A417" s="225">
        <f>+COUNT(A$13:$A416)+1</f>
        <v>404</v>
      </c>
      <c r="B417" s="230" t="s">
        <v>550</v>
      </c>
      <c r="C417" s="231"/>
      <c r="D417" s="231"/>
      <c r="E417" s="232"/>
      <c r="F417" s="232"/>
      <c r="G417" s="232"/>
      <c r="H417" s="232"/>
      <c r="I417" s="232"/>
      <c r="J417" s="233"/>
    </row>
    <row r="418" spans="1:10" x14ac:dyDescent="0.3">
      <c r="A418" s="225">
        <f>+COUNT(A$13:$A417)+1</f>
        <v>405</v>
      </c>
      <c r="B418" s="230" t="s">
        <v>551</v>
      </c>
      <c r="C418" s="231"/>
      <c r="D418" s="231"/>
      <c r="E418" s="232"/>
      <c r="F418" s="232"/>
      <c r="G418" s="232"/>
      <c r="H418" s="232"/>
      <c r="I418" s="232"/>
      <c r="J418" s="233"/>
    </row>
    <row r="419" spans="1:10" x14ac:dyDescent="0.3">
      <c r="A419" s="225">
        <f>+COUNT(A$13:$A418)+1</f>
        <v>406</v>
      </c>
      <c r="B419" s="230" t="s">
        <v>552</v>
      </c>
      <c r="C419" s="231"/>
      <c r="D419" s="231"/>
      <c r="E419" s="232"/>
      <c r="F419" s="232"/>
      <c r="G419" s="232"/>
      <c r="H419" s="232"/>
      <c r="I419" s="232"/>
      <c r="J419" s="233"/>
    </row>
    <row r="420" spans="1:10" x14ac:dyDescent="0.3">
      <c r="A420" s="225">
        <f>+COUNT(A$13:$A419)+1</f>
        <v>407</v>
      </c>
      <c r="B420" s="230" t="s">
        <v>545</v>
      </c>
      <c r="C420" s="231"/>
      <c r="D420" s="231"/>
      <c r="E420" s="232"/>
      <c r="F420" s="232"/>
      <c r="G420" s="232"/>
      <c r="H420" s="232"/>
      <c r="I420" s="232"/>
      <c r="J420" s="233"/>
    </row>
    <row r="421" spans="1:10" x14ac:dyDescent="0.3">
      <c r="A421" s="225">
        <f>+COUNT(A$13:$A420)+1</f>
        <v>408</v>
      </c>
      <c r="B421" s="230" t="s">
        <v>546</v>
      </c>
      <c r="C421" s="231"/>
      <c r="D421" s="231"/>
      <c r="E421" s="232"/>
      <c r="F421" s="232"/>
      <c r="G421" s="232"/>
      <c r="H421" s="232"/>
      <c r="I421" s="232"/>
      <c r="J421" s="233"/>
    </row>
    <row r="422" spans="1:10" x14ac:dyDescent="0.3">
      <c r="A422" s="225">
        <f>+COUNT(A$13:$A421)+1</f>
        <v>409</v>
      </c>
      <c r="B422" s="230" t="s">
        <v>553</v>
      </c>
      <c r="C422" s="231"/>
      <c r="D422" s="231"/>
      <c r="E422" s="232"/>
      <c r="F422" s="232"/>
      <c r="G422" s="232"/>
      <c r="H422" s="232"/>
      <c r="I422" s="232"/>
      <c r="J422" s="233"/>
    </row>
    <row r="423" spans="1:10" x14ac:dyDescent="0.3">
      <c r="A423" s="225">
        <f>+COUNT(A$13:$A422)+1</f>
        <v>410</v>
      </c>
      <c r="B423" s="230" t="s">
        <v>554</v>
      </c>
      <c r="C423" s="231"/>
      <c r="D423" s="231"/>
      <c r="E423" s="232"/>
      <c r="F423" s="232"/>
      <c r="G423" s="232"/>
      <c r="H423" s="232"/>
      <c r="I423" s="232"/>
      <c r="J423" s="233"/>
    </row>
    <row r="424" spans="1:10" x14ac:dyDescent="0.3">
      <c r="A424" s="225">
        <f>+COUNT(A$13:$A423)+1</f>
        <v>411</v>
      </c>
      <c r="B424" s="230"/>
      <c r="C424" s="231"/>
      <c r="D424" s="231"/>
      <c r="E424" s="232"/>
      <c r="F424" s="232"/>
      <c r="G424" s="232"/>
      <c r="H424" s="232"/>
      <c r="I424" s="232"/>
      <c r="J424" s="233"/>
    </row>
    <row r="425" spans="1:10" x14ac:dyDescent="0.3">
      <c r="A425" s="225">
        <f>+COUNT(A$13:$A424)+1</f>
        <v>412</v>
      </c>
      <c r="B425" s="226" t="s">
        <v>555</v>
      </c>
      <c r="C425" s="231"/>
      <c r="D425" s="231"/>
      <c r="E425" s="232"/>
      <c r="F425" s="232"/>
      <c r="G425" s="232"/>
      <c r="H425" s="232"/>
      <c r="I425" s="232"/>
      <c r="J425" s="233"/>
    </row>
    <row r="426" spans="1:10" x14ac:dyDescent="0.3">
      <c r="A426" s="225">
        <f>+COUNT(A$13:$A425)+1</f>
        <v>413</v>
      </c>
      <c r="B426" s="230"/>
      <c r="C426" s="231"/>
      <c r="D426" s="231"/>
      <c r="E426" s="232"/>
      <c r="F426" s="232"/>
      <c r="G426" s="232"/>
      <c r="H426" s="232"/>
      <c r="I426" s="232"/>
      <c r="J426" s="233"/>
    </row>
    <row r="427" spans="1:10" x14ac:dyDescent="0.3">
      <c r="A427" s="225">
        <f>+COUNT(A$13:$A426)+1</f>
        <v>414</v>
      </c>
      <c r="B427" s="230" t="s">
        <v>495</v>
      </c>
      <c r="C427" s="231"/>
      <c r="D427" s="231"/>
      <c r="E427" s="232"/>
      <c r="F427" s="232"/>
      <c r="G427" s="232"/>
      <c r="H427" s="232"/>
      <c r="I427" s="232"/>
      <c r="J427" s="233"/>
    </row>
    <row r="428" spans="1:10" x14ac:dyDescent="0.3">
      <c r="A428" s="225">
        <f>+COUNT(A$13:$A427)+1</f>
        <v>415</v>
      </c>
      <c r="B428" s="230" t="s">
        <v>556</v>
      </c>
      <c r="C428" s="231"/>
      <c r="D428" s="231"/>
      <c r="E428" s="232"/>
      <c r="F428" s="232"/>
      <c r="G428" s="232"/>
      <c r="H428" s="232"/>
      <c r="I428" s="232"/>
      <c r="J428" s="233"/>
    </row>
    <row r="429" spans="1:10" x14ac:dyDescent="0.3">
      <c r="A429" s="225">
        <f>+COUNT(A$13:$A428)+1</f>
        <v>416</v>
      </c>
      <c r="B429" s="230" t="s">
        <v>557</v>
      </c>
      <c r="C429" s="231"/>
      <c r="D429" s="231"/>
      <c r="E429" s="232"/>
      <c r="F429" s="232"/>
      <c r="G429" s="232"/>
      <c r="H429" s="232"/>
      <c r="I429" s="232"/>
      <c r="J429" s="233"/>
    </row>
    <row r="430" spans="1:10" x14ac:dyDescent="0.3">
      <c r="A430" s="225">
        <f>+COUNT(A$13:$A429)+1</f>
        <v>417</v>
      </c>
      <c r="B430" s="230" t="s">
        <v>558</v>
      </c>
      <c r="C430" s="231"/>
      <c r="D430" s="231"/>
      <c r="E430" s="232"/>
      <c r="F430" s="232"/>
      <c r="G430" s="232"/>
      <c r="H430" s="232"/>
      <c r="I430" s="232"/>
      <c r="J430" s="233"/>
    </row>
    <row r="431" spans="1:10" x14ac:dyDescent="0.3">
      <c r="A431" s="225">
        <f>+COUNT(A$13:$A430)+1</f>
        <v>418</v>
      </c>
      <c r="B431" s="230" t="s">
        <v>559</v>
      </c>
      <c r="C431" s="231"/>
      <c r="D431" s="231"/>
      <c r="E431" s="232"/>
      <c r="F431" s="232"/>
      <c r="G431" s="232"/>
      <c r="H431" s="232"/>
      <c r="I431" s="232"/>
      <c r="J431" s="233"/>
    </row>
    <row r="432" spans="1:10" x14ac:dyDescent="0.3">
      <c r="A432" s="225">
        <f>+COUNT(A$13:$A431)+1</f>
        <v>419</v>
      </c>
      <c r="B432" s="230" t="s">
        <v>560</v>
      </c>
      <c r="C432" s="231"/>
      <c r="D432" s="231"/>
      <c r="E432" s="232"/>
      <c r="F432" s="232"/>
      <c r="G432" s="232"/>
      <c r="H432" s="232"/>
      <c r="I432" s="232"/>
      <c r="J432" s="233"/>
    </row>
    <row r="433" spans="1:10" x14ac:dyDescent="0.3">
      <c r="A433" s="225">
        <f>+COUNT(A$13:$A432)+1</f>
        <v>420</v>
      </c>
      <c r="B433" s="230"/>
      <c r="C433" s="231"/>
      <c r="D433" s="231"/>
      <c r="E433" s="232"/>
      <c r="F433" s="232"/>
      <c r="G433" s="232"/>
      <c r="H433" s="232"/>
      <c r="I433" s="232"/>
      <c r="J433" s="233"/>
    </row>
    <row r="434" spans="1:10" x14ac:dyDescent="0.3">
      <c r="A434" s="198"/>
      <c r="B434" s="214"/>
      <c r="C434" s="214"/>
      <c r="D434" s="214"/>
      <c r="E434" s="189"/>
      <c r="F434" s="189"/>
      <c r="G434" s="189"/>
      <c r="H434" s="189"/>
      <c r="I434" s="189"/>
      <c r="J434" s="189"/>
    </row>
    <row r="435" spans="1:10" ht="17.25" thickBot="1" x14ac:dyDescent="0.35">
      <c r="A435" s="198"/>
      <c r="B435" s="236" t="s">
        <v>9</v>
      </c>
      <c r="C435" s="236"/>
      <c r="D435" s="236"/>
      <c r="E435" s="198"/>
      <c r="F435" s="198"/>
      <c r="G435" s="198"/>
      <c r="H435" s="198"/>
      <c r="I435" s="198"/>
      <c r="J435" s="198"/>
    </row>
    <row r="436" spans="1:10" ht="33" x14ac:dyDescent="0.3">
      <c r="A436" s="198"/>
      <c r="B436" s="237" t="s">
        <v>8</v>
      </c>
      <c r="C436" s="238" t="s">
        <v>333</v>
      </c>
      <c r="D436" s="505" t="s">
        <v>340</v>
      </c>
      <c r="E436" s="506"/>
      <c r="F436" s="505" t="s">
        <v>561</v>
      </c>
      <c r="G436" s="506"/>
      <c r="H436" s="505" t="s">
        <v>342</v>
      </c>
      <c r="I436" s="507"/>
      <c r="J436" s="239" t="s">
        <v>562</v>
      </c>
    </row>
    <row r="437" spans="1:10" x14ac:dyDescent="0.3">
      <c r="A437" s="198"/>
      <c r="B437" s="240"/>
      <c r="C437" s="222"/>
      <c r="D437" s="222" t="s">
        <v>331</v>
      </c>
      <c r="E437" s="223" t="s">
        <v>332</v>
      </c>
      <c r="F437" s="223" t="s">
        <v>331</v>
      </c>
      <c r="G437" s="223" t="s">
        <v>332</v>
      </c>
      <c r="H437" s="223" t="s">
        <v>331</v>
      </c>
      <c r="I437" s="241" t="s">
        <v>332</v>
      </c>
      <c r="J437" s="242"/>
    </row>
    <row r="438" spans="1:10" x14ac:dyDescent="0.3">
      <c r="A438" s="198"/>
      <c r="B438" s="243" t="s">
        <v>4</v>
      </c>
      <c r="C438" s="244">
        <f t="shared" ref="C438:I438" si="0">COUNTA(C14:C433)</f>
        <v>0</v>
      </c>
      <c r="D438" s="244">
        <f t="shared" si="0"/>
        <v>0</v>
      </c>
      <c r="E438" s="244">
        <f t="shared" si="0"/>
        <v>0</v>
      </c>
      <c r="F438" s="244">
        <f t="shared" si="0"/>
        <v>0</v>
      </c>
      <c r="G438" s="244">
        <f t="shared" si="0"/>
        <v>0</v>
      </c>
      <c r="H438" s="245">
        <f t="shared" si="0"/>
        <v>0</v>
      </c>
      <c r="I438" s="246">
        <f t="shared" si="0"/>
        <v>0</v>
      </c>
      <c r="J438" s="242"/>
    </row>
    <row r="439" spans="1:10" ht="17.25" thickBot="1" x14ac:dyDescent="0.35">
      <c r="A439" s="198"/>
      <c r="B439" s="247" t="s">
        <v>3</v>
      </c>
      <c r="C439" s="248"/>
      <c r="D439" s="249">
        <f>IF(SUM(D438:E438)=0,0,D438/SUM(D438:E438))</f>
        <v>0</v>
      </c>
      <c r="E439" s="249">
        <f>IF(SUM(D438:E438)=0,0,E438/SUM(D438:E438))</f>
        <v>0</v>
      </c>
      <c r="F439" s="249">
        <f>IF(SUM(F438:G438)=0,0,F438/SUM(F438:G438))</f>
        <v>0</v>
      </c>
      <c r="G439" s="249">
        <f>IF(SUM(F438:G438)=0,0,G438/SUM(F438:G438))</f>
        <v>0</v>
      </c>
      <c r="H439" s="249">
        <f>IF(SUM(H438:I438)=0,0,H438/SUM(H438:I438))</f>
        <v>0</v>
      </c>
      <c r="I439" s="250">
        <f>IF(SUM(H438:I438)=0,0,I438/SUM(H438:I438))</f>
        <v>0</v>
      </c>
      <c r="J439" s="242"/>
    </row>
    <row r="440" spans="1:10" x14ac:dyDescent="0.3">
      <c r="A440" s="198"/>
      <c r="B440" s="251"/>
      <c r="C440" s="251"/>
      <c r="D440" s="251"/>
      <c r="E440" s="198"/>
      <c r="F440" s="198"/>
      <c r="G440" s="198"/>
      <c r="H440" s="198"/>
      <c r="I440" s="198"/>
      <c r="J440" s="198"/>
    </row>
    <row r="441" spans="1:10" x14ac:dyDescent="0.3">
      <c r="A441" s="252" t="s">
        <v>2</v>
      </c>
      <c r="B441" s="253"/>
      <c r="C441" s="253"/>
      <c r="D441" s="253"/>
      <c r="E441" s="254"/>
      <c r="F441" s="254"/>
      <c r="G441" s="254"/>
      <c r="H441" s="254"/>
      <c r="I441" s="254"/>
      <c r="J441" s="254"/>
    </row>
    <row r="442" spans="1:10" x14ac:dyDescent="0.3">
      <c r="A442" s="255"/>
      <c r="E442" s="257"/>
      <c r="F442" s="257"/>
      <c r="G442" s="257"/>
      <c r="H442" s="257"/>
      <c r="I442" s="257"/>
      <c r="J442" s="257"/>
    </row>
    <row r="443" spans="1:10" x14ac:dyDescent="0.3">
      <c r="A443" s="258" t="s">
        <v>1</v>
      </c>
      <c r="B443" s="253"/>
      <c r="C443" s="253"/>
      <c r="D443" s="253"/>
      <c r="E443" s="254"/>
      <c r="F443" s="254"/>
      <c r="G443" s="254"/>
      <c r="H443" s="254"/>
      <c r="I443" s="254"/>
      <c r="J443" s="254"/>
    </row>
    <row r="444" spans="1:10" x14ac:dyDescent="0.3">
      <c r="A444" s="259"/>
      <c r="E444" s="259"/>
      <c r="F444" s="259"/>
      <c r="G444" s="259"/>
      <c r="H444" s="259"/>
      <c r="I444" s="259"/>
      <c r="J444" s="259"/>
    </row>
    <row r="445" spans="1:10" x14ac:dyDescent="0.3">
      <c r="A445" s="198"/>
      <c r="B445" s="251"/>
      <c r="C445" s="251"/>
      <c r="D445" s="251"/>
      <c r="E445" s="254"/>
      <c r="F445" s="254"/>
      <c r="G445" s="198"/>
      <c r="H445" s="198"/>
      <c r="I445" s="198"/>
      <c r="J445" s="198"/>
    </row>
    <row r="446" spans="1:10" x14ac:dyDescent="0.3">
      <c r="A446" s="198"/>
      <c r="B446" s="251"/>
      <c r="C446" s="251"/>
      <c r="D446" s="251"/>
      <c r="E446" s="254"/>
      <c r="F446" s="254"/>
      <c r="G446" s="198"/>
      <c r="H446" s="198"/>
      <c r="I446" s="198"/>
      <c r="J446" s="254"/>
    </row>
    <row r="447" spans="1:10" x14ac:dyDescent="0.3">
      <c r="A447" s="260"/>
      <c r="B447" s="261"/>
      <c r="C447" s="261"/>
      <c r="D447" s="261"/>
    </row>
    <row r="448" spans="1:10" x14ac:dyDescent="0.3">
      <c r="B448" s="262"/>
      <c r="C448" s="262"/>
      <c r="D448" s="262"/>
    </row>
    <row r="449" spans="2:4" x14ac:dyDescent="0.3">
      <c r="B449" s="262"/>
      <c r="C449" s="262"/>
      <c r="D449" s="262"/>
    </row>
    <row r="450" spans="2:4" x14ac:dyDescent="0.3">
      <c r="B450" s="262"/>
      <c r="C450" s="262"/>
      <c r="D450" s="262"/>
    </row>
    <row r="451" spans="2:4" x14ac:dyDescent="0.3">
      <c r="B451" s="262"/>
      <c r="C451" s="262"/>
      <c r="D451" s="262"/>
    </row>
    <row r="452" spans="2:4" x14ac:dyDescent="0.3">
      <c r="B452" s="262"/>
      <c r="C452" s="262"/>
      <c r="D452" s="262"/>
    </row>
    <row r="453" spans="2:4" x14ac:dyDescent="0.3">
      <c r="B453" s="262"/>
      <c r="C453" s="262"/>
      <c r="D453" s="262"/>
    </row>
    <row r="454" spans="2:4" x14ac:dyDescent="0.3">
      <c r="B454" s="262"/>
      <c r="C454" s="262"/>
      <c r="D454" s="262"/>
    </row>
    <row r="455" spans="2:4" x14ac:dyDescent="0.3">
      <c r="B455" s="262"/>
      <c r="C455" s="262"/>
      <c r="D455" s="262"/>
    </row>
    <row r="456" spans="2:4" x14ac:dyDescent="0.3">
      <c r="B456" s="262"/>
      <c r="C456" s="262"/>
      <c r="D456" s="262"/>
    </row>
    <row r="457" spans="2:4" x14ac:dyDescent="0.3">
      <c r="B457" s="262"/>
      <c r="C457" s="262"/>
      <c r="D457" s="262"/>
    </row>
    <row r="458" spans="2:4" x14ac:dyDescent="0.3">
      <c r="B458" s="262"/>
      <c r="C458" s="262"/>
      <c r="D458" s="262"/>
    </row>
    <row r="459" spans="2:4" x14ac:dyDescent="0.3">
      <c r="B459" s="262"/>
      <c r="C459" s="262"/>
      <c r="D459" s="262"/>
    </row>
    <row r="460" spans="2:4" x14ac:dyDescent="0.3">
      <c r="B460" s="262"/>
      <c r="C460" s="262"/>
      <c r="D460" s="262"/>
    </row>
    <row r="461" spans="2:4" x14ac:dyDescent="0.3">
      <c r="B461" s="262"/>
      <c r="C461" s="262"/>
      <c r="D461" s="262"/>
    </row>
    <row r="462" spans="2:4" x14ac:dyDescent="0.3">
      <c r="B462" s="262"/>
      <c r="C462" s="262"/>
      <c r="D462" s="262"/>
    </row>
    <row r="463" spans="2:4" x14ac:dyDescent="0.3">
      <c r="B463" s="262"/>
      <c r="C463" s="262"/>
      <c r="D463" s="262"/>
    </row>
    <row r="464" spans="2:4" x14ac:dyDescent="0.3">
      <c r="B464" s="262"/>
      <c r="C464" s="262"/>
      <c r="D464" s="262"/>
    </row>
    <row r="465" spans="2:4" x14ac:dyDescent="0.3">
      <c r="B465" s="262"/>
      <c r="C465" s="262"/>
      <c r="D465" s="262"/>
    </row>
    <row r="466" spans="2:4" x14ac:dyDescent="0.3">
      <c r="B466" s="262"/>
      <c r="C466" s="262"/>
      <c r="D466" s="262"/>
    </row>
    <row r="467" spans="2:4" x14ac:dyDescent="0.3">
      <c r="B467" s="262"/>
      <c r="C467" s="262"/>
      <c r="D467" s="262"/>
    </row>
    <row r="468" spans="2:4" x14ac:dyDescent="0.3">
      <c r="B468" s="262"/>
      <c r="C468" s="262"/>
      <c r="D468" s="262"/>
    </row>
    <row r="469" spans="2:4" x14ac:dyDescent="0.3">
      <c r="B469" s="262"/>
      <c r="C469" s="262"/>
      <c r="D469" s="262"/>
    </row>
    <row r="470" spans="2:4" x14ac:dyDescent="0.3">
      <c r="B470" s="262"/>
      <c r="C470" s="262"/>
      <c r="D470" s="262"/>
    </row>
    <row r="471" spans="2:4" x14ac:dyDescent="0.3">
      <c r="B471" s="262"/>
      <c r="C471" s="262"/>
      <c r="D471" s="262"/>
    </row>
    <row r="472" spans="2:4" x14ac:dyDescent="0.3">
      <c r="B472" s="262"/>
      <c r="C472" s="262"/>
      <c r="D472" s="262"/>
    </row>
    <row r="473" spans="2:4" x14ac:dyDescent="0.3">
      <c r="B473" s="262"/>
      <c r="C473" s="262"/>
      <c r="D473" s="262"/>
    </row>
    <row r="474" spans="2:4" x14ac:dyDescent="0.3">
      <c r="B474" s="262"/>
      <c r="C474" s="262"/>
      <c r="D474" s="262"/>
    </row>
    <row r="475" spans="2:4" x14ac:dyDescent="0.3">
      <c r="B475" s="262"/>
      <c r="C475" s="262"/>
      <c r="D475" s="262"/>
    </row>
    <row r="476" spans="2:4" x14ac:dyDescent="0.3">
      <c r="B476" s="262"/>
      <c r="C476" s="262"/>
      <c r="D476" s="262"/>
    </row>
    <row r="477" spans="2:4" x14ac:dyDescent="0.3">
      <c r="B477" s="262"/>
      <c r="C477" s="262"/>
      <c r="D477" s="262"/>
    </row>
    <row r="478" spans="2:4" x14ac:dyDescent="0.3">
      <c r="B478" s="262"/>
      <c r="C478" s="262"/>
      <c r="D478" s="262"/>
    </row>
    <row r="479" spans="2:4" x14ac:dyDescent="0.3">
      <c r="B479" s="262"/>
      <c r="C479" s="262"/>
      <c r="D479" s="262"/>
    </row>
    <row r="480" spans="2:4" x14ac:dyDescent="0.3">
      <c r="B480" s="262"/>
      <c r="C480" s="262"/>
      <c r="D480" s="262"/>
    </row>
    <row r="481" spans="2:4" x14ac:dyDescent="0.3">
      <c r="B481" s="262"/>
      <c r="C481" s="262"/>
      <c r="D481" s="262"/>
    </row>
    <row r="482" spans="2:4" x14ac:dyDescent="0.3">
      <c r="B482" s="262"/>
      <c r="C482" s="262"/>
      <c r="D482" s="262"/>
    </row>
    <row r="483" spans="2:4" x14ac:dyDescent="0.3">
      <c r="B483" s="262"/>
      <c r="C483" s="262"/>
      <c r="D483" s="262"/>
    </row>
    <row r="484" spans="2:4" x14ac:dyDescent="0.3">
      <c r="B484" s="262"/>
      <c r="C484" s="262"/>
      <c r="D484" s="262"/>
    </row>
    <row r="485" spans="2:4" x14ac:dyDescent="0.3">
      <c r="B485" s="262"/>
      <c r="C485" s="262"/>
      <c r="D485" s="262"/>
    </row>
    <row r="486" spans="2:4" x14ac:dyDescent="0.3">
      <c r="B486" s="262"/>
      <c r="C486" s="262"/>
      <c r="D486" s="262"/>
    </row>
    <row r="487" spans="2:4" x14ac:dyDescent="0.3">
      <c r="B487" s="262"/>
      <c r="C487" s="262"/>
      <c r="D487" s="262"/>
    </row>
    <row r="488" spans="2:4" x14ac:dyDescent="0.3">
      <c r="B488" s="262"/>
      <c r="C488" s="262"/>
      <c r="D488" s="262"/>
    </row>
    <row r="489" spans="2:4" x14ac:dyDescent="0.3">
      <c r="B489" s="262"/>
      <c r="C489" s="262"/>
      <c r="D489" s="262"/>
    </row>
    <row r="490" spans="2:4" x14ac:dyDescent="0.3">
      <c r="B490" s="262"/>
      <c r="C490" s="262"/>
      <c r="D490" s="262"/>
    </row>
    <row r="491" spans="2:4" x14ac:dyDescent="0.3">
      <c r="B491" s="262"/>
      <c r="C491" s="262"/>
      <c r="D491" s="262"/>
    </row>
    <row r="492" spans="2:4" x14ac:dyDescent="0.3">
      <c r="B492" s="262"/>
      <c r="C492" s="262"/>
      <c r="D492" s="262"/>
    </row>
    <row r="493" spans="2:4" x14ac:dyDescent="0.3">
      <c r="B493" s="262"/>
      <c r="C493" s="262"/>
      <c r="D493" s="262"/>
    </row>
    <row r="494" spans="2:4" x14ac:dyDescent="0.3">
      <c r="B494" s="262"/>
      <c r="C494" s="262"/>
      <c r="D494" s="262"/>
    </row>
    <row r="495" spans="2:4" x14ac:dyDescent="0.3">
      <c r="B495" s="262"/>
      <c r="C495" s="262"/>
      <c r="D495" s="262"/>
    </row>
    <row r="496" spans="2:4" x14ac:dyDescent="0.3">
      <c r="B496" s="262"/>
      <c r="C496" s="262"/>
      <c r="D496" s="262"/>
    </row>
    <row r="497" spans="2:4" x14ac:dyDescent="0.3">
      <c r="B497" s="262"/>
      <c r="C497" s="262"/>
      <c r="D497" s="262"/>
    </row>
    <row r="498" spans="2:4" x14ac:dyDescent="0.3">
      <c r="B498" s="262"/>
      <c r="C498" s="262"/>
      <c r="D498" s="262"/>
    </row>
    <row r="499" spans="2:4" x14ac:dyDescent="0.3">
      <c r="B499" s="262"/>
      <c r="C499" s="262"/>
      <c r="D499" s="262"/>
    </row>
    <row r="500" spans="2:4" x14ac:dyDescent="0.3">
      <c r="B500" s="262"/>
      <c r="C500" s="262"/>
      <c r="D500" s="262"/>
    </row>
    <row r="501" spans="2:4" x14ac:dyDescent="0.3">
      <c r="B501" s="262"/>
      <c r="C501" s="262"/>
      <c r="D501" s="262"/>
    </row>
    <row r="502" spans="2:4" x14ac:dyDescent="0.3">
      <c r="B502" s="262"/>
      <c r="C502" s="262"/>
      <c r="D502" s="262"/>
    </row>
    <row r="503" spans="2:4" x14ac:dyDescent="0.3">
      <c r="B503" s="262"/>
      <c r="C503" s="262"/>
      <c r="D503" s="262"/>
    </row>
    <row r="504" spans="2:4" x14ac:dyDescent="0.3">
      <c r="B504" s="262"/>
      <c r="C504" s="262"/>
      <c r="D504" s="262"/>
    </row>
    <row r="505" spans="2:4" x14ac:dyDescent="0.3">
      <c r="B505" s="262"/>
      <c r="C505" s="262"/>
      <c r="D505" s="262"/>
    </row>
    <row r="506" spans="2:4" x14ac:dyDescent="0.3">
      <c r="B506" s="262"/>
      <c r="C506" s="262"/>
      <c r="D506" s="262"/>
    </row>
    <row r="507" spans="2:4" x14ac:dyDescent="0.3">
      <c r="B507" s="262"/>
      <c r="C507" s="262"/>
      <c r="D507" s="262"/>
    </row>
    <row r="508" spans="2:4" x14ac:dyDescent="0.3">
      <c r="B508" s="262"/>
      <c r="C508" s="262"/>
      <c r="D508" s="262"/>
    </row>
    <row r="509" spans="2:4" x14ac:dyDescent="0.3">
      <c r="B509" s="262"/>
      <c r="C509" s="262"/>
      <c r="D509" s="262"/>
    </row>
    <row r="510" spans="2:4" x14ac:dyDescent="0.3">
      <c r="B510" s="262"/>
      <c r="C510" s="262"/>
      <c r="D510" s="262"/>
    </row>
    <row r="511" spans="2:4" x14ac:dyDescent="0.3">
      <c r="B511" s="262"/>
      <c r="C511" s="262"/>
      <c r="D511" s="262"/>
    </row>
    <row r="512" spans="2:4" x14ac:dyDescent="0.3">
      <c r="B512" s="262"/>
      <c r="C512" s="262"/>
      <c r="D512" s="262"/>
    </row>
    <row r="513" spans="2:4" x14ac:dyDescent="0.3">
      <c r="B513" s="262"/>
      <c r="C513" s="262"/>
      <c r="D513" s="262"/>
    </row>
    <row r="514" spans="2:4" x14ac:dyDescent="0.3">
      <c r="B514" s="262"/>
      <c r="C514" s="262"/>
      <c r="D514" s="262"/>
    </row>
    <row r="515" spans="2:4" x14ac:dyDescent="0.3">
      <c r="B515" s="262"/>
      <c r="C515" s="262"/>
      <c r="D515" s="262"/>
    </row>
    <row r="516" spans="2:4" x14ac:dyDescent="0.3">
      <c r="B516" s="262"/>
      <c r="C516" s="262"/>
      <c r="D516" s="262"/>
    </row>
  </sheetData>
  <mergeCells count="6">
    <mergeCell ref="D12:E12"/>
    <mergeCell ref="F12:G12"/>
    <mergeCell ref="H12:I12"/>
    <mergeCell ref="D436:E436"/>
    <mergeCell ref="F436:G436"/>
    <mergeCell ref="H436:I436"/>
  </mergeCells>
  <pageMargins left="0.70866141732283472" right="0.70866141732283472" top="0.70866141732283472" bottom="0.70866141732283472" header="0.51181102362204722" footer="0.51181102362204722"/>
  <pageSetup paperSize="9" scale="70" fitToHeight="2" orientation="portrait" r:id="rId1"/>
  <headerFooter alignWithMargins="0">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D520-5B4B-4718-AA05-62FCB1B8D88A}">
  <sheetPr>
    <pageSetUpPr fitToPage="1"/>
  </sheetPr>
  <dimension ref="A1:V168"/>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1" t="s">
        <v>1644</v>
      </c>
      <c r="B1" s="264"/>
      <c r="C1" s="265"/>
      <c r="D1" s="266"/>
      <c r="E1" s="422"/>
      <c r="F1" s="422"/>
      <c r="G1" s="422"/>
      <c r="H1" s="422"/>
      <c r="I1" s="423"/>
      <c r="N1" s="269" t="s">
        <v>564</v>
      </c>
      <c r="O1" s="269" t="s">
        <v>565</v>
      </c>
      <c r="P1" s="269" t="s">
        <v>566</v>
      </c>
      <c r="Q1" s="269" t="s">
        <v>567</v>
      </c>
      <c r="R1" s="269" t="s">
        <v>568</v>
      </c>
      <c r="S1" s="269" t="s">
        <v>94</v>
      </c>
      <c r="T1" s="269" t="s">
        <v>569</v>
      </c>
      <c r="U1" s="269" t="s">
        <v>570</v>
      </c>
      <c r="V1" s="269" t="s">
        <v>571</v>
      </c>
    </row>
    <row r="2" spans="1:22" x14ac:dyDescent="0.3">
      <c r="A2" s="423"/>
      <c r="B2" s="264"/>
      <c r="C2" s="270"/>
      <c r="D2" s="424">
        <f>A165</f>
        <v>0</v>
      </c>
      <c r="E2" s="425">
        <f>A167</f>
        <v>0</v>
      </c>
      <c r="F2" s="423"/>
      <c r="G2" s="423"/>
      <c r="H2" s="423"/>
      <c r="I2" s="423"/>
      <c r="J2" s="196" t="s">
        <v>283</v>
      </c>
    </row>
    <row r="3" spans="1:22" x14ac:dyDescent="0.3">
      <c r="A3" s="423"/>
      <c r="B3" s="264"/>
      <c r="C3" s="270"/>
      <c r="D3" s="266"/>
      <c r="E3" s="426"/>
      <c r="F3" s="427"/>
      <c r="G3" s="427"/>
      <c r="H3" s="427"/>
      <c r="I3" s="423"/>
      <c r="J3" s="196"/>
    </row>
    <row r="4" spans="1:22" ht="16.5" customHeight="1" x14ac:dyDescent="0.3">
      <c r="A4" s="511" t="s">
        <v>1643</v>
      </c>
      <c r="B4" s="511"/>
      <c r="C4" s="511"/>
      <c r="D4" s="511"/>
      <c r="E4" s="511"/>
      <c r="F4" s="511"/>
      <c r="G4" s="511"/>
      <c r="H4" s="511"/>
      <c r="I4" s="511"/>
      <c r="J4" s="196"/>
    </row>
    <row r="5" spans="1:22" x14ac:dyDescent="0.3">
      <c r="A5" s="428" t="s">
        <v>314</v>
      </c>
      <c r="B5" s="276">
        <f xml:space="preserve"> Alapa!$C$17</f>
        <v>0</v>
      </c>
      <c r="C5" s="429"/>
      <c r="D5" s="278"/>
      <c r="E5" s="430"/>
      <c r="F5" s="430"/>
      <c r="G5" s="430"/>
      <c r="H5" s="430"/>
      <c r="I5" s="431"/>
    </row>
    <row r="6" spans="1:22" x14ac:dyDescent="0.3">
      <c r="A6" s="428" t="s">
        <v>312</v>
      </c>
      <c r="B6" s="280">
        <f xml:space="preserve"> Alapa!$C$12</f>
        <v>0</v>
      </c>
      <c r="C6" s="429"/>
      <c r="D6" s="278"/>
      <c r="E6" s="430"/>
      <c r="F6" s="430"/>
      <c r="G6" s="430"/>
      <c r="H6" s="430"/>
      <c r="I6" s="431"/>
    </row>
    <row r="7" spans="1:22" x14ac:dyDescent="0.3">
      <c r="A7" s="428" t="s">
        <v>281</v>
      </c>
      <c r="B7" s="281"/>
      <c r="C7" s="429"/>
      <c r="D7" s="278"/>
      <c r="E7" s="430"/>
      <c r="F7" s="430"/>
      <c r="G7" s="430"/>
      <c r="H7" s="430"/>
      <c r="I7" s="431"/>
    </row>
    <row r="8" spans="1:22" x14ac:dyDescent="0.3">
      <c r="A8" s="428" t="s">
        <v>279</v>
      </c>
      <c r="B8" s="276" t="e">
        <f>VLOOKUP(K8,Alapa!$G$2:$H$22,2)</f>
        <v>#N/A</v>
      </c>
      <c r="C8" s="429"/>
      <c r="D8" s="429"/>
      <c r="E8" s="429"/>
      <c r="F8" s="429"/>
      <c r="G8" s="429"/>
      <c r="H8" s="429"/>
      <c r="I8" s="431"/>
      <c r="J8" s="199" t="s">
        <v>279</v>
      </c>
      <c r="K8" s="282">
        <v>1</v>
      </c>
    </row>
    <row r="9" spans="1:22" x14ac:dyDescent="0.3">
      <c r="A9" s="428" t="s">
        <v>278</v>
      </c>
      <c r="B9" s="276" t="str">
        <f>IF(Alapa!$N$2=0," ",Alapa!$N$2)</f>
        <v xml:space="preserve"> </v>
      </c>
      <c r="C9" s="429"/>
      <c r="D9" s="278"/>
      <c r="E9" s="430"/>
      <c r="F9" s="430"/>
      <c r="G9" s="430"/>
      <c r="H9" s="430"/>
      <c r="I9" s="431"/>
    </row>
    <row r="10" spans="1:22" x14ac:dyDescent="0.3">
      <c r="A10" s="423"/>
      <c r="B10" s="283"/>
      <c r="C10" s="284"/>
      <c r="D10" s="284"/>
      <c r="E10" s="284"/>
      <c r="F10" s="284"/>
      <c r="G10" s="284"/>
      <c r="H10" s="284"/>
      <c r="I10" s="284"/>
    </row>
    <row r="11" spans="1:22" x14ac:dyDescent="0.3">
      <c r="A11" s="423"/>
      <c r="B11" s="432" t="s">
        <v>573</v>
      </c>
      <c r="C11" s="285" t="s">
        <v>574</v>
      </c>
      <c r="D11" s="284"/>
      <c r="E11" s="284"/>
      <c r="F11" s="284"/>
      <c r="G11" s="284"/>
      <c r="H11" s="284"/>
      <c r="I11" s="284"/>
    </row>
    <row r="12" spans="1:22" x14ac:dyDescent="0.3">
      <c r="A12" s="423"/>
      <c r="B12" s="432" t="s">
        <v>277</v>
      </c>
      <c r="C12" s="285" t="s">
        <v>1642</v>
      </c>
      <c r="D12" s="284"/>
      <c r="E12" s="284"/>
      <c r="F12" s="284"/>
      <c r="G12" s="284"/>
      <c r="H12" s="284"/>
      <c r="I12" s="284"/>
    </row>
    <row r="13" spans="1:22" x14ac:dyDescent="0.3">
      <c r="A13" s="423"/>
      <c r="B13" s="433"/>
      <c r="C13" s="286"/>
      <c r="D13" s="284"/>
      <c r="E13" s="284"/>
      <c r="F13" s="284"/>
      <c r="G13" s="284"/>
      <c r="H13" s="284"/>
      <c r="I13" s="284"/>
    </row>
    <row r="14" spans="1:22" x14ac:dyDescent="0.3">
      <c r="A14" s="423"/>
      <c r="B14" s="432" t="s">
        <v>329</v>
      </c>
      <c r="C14" s="285" t="s">
        <v>576</v>
      </c>
      <c r="D14" s="284"/>
      <c r="E14" s="284"/>
      <c r="F14" s="284"/>
      <c r="G14" s="284"/>
      <c r="H14" s="284"/>
      <c r="I14" s="284"/>
    </row>
    <row r="15" spans="1:22" x14ac:dyDescent="0.3">
      <c r="A15" s="423"/>
      <c r="B15" s="433"/>
      <c r="C15" s="287"/>
      <c r="D15" s="284"/>
      <c r="E15" s="284"/>
      <c r="F15" s="284"/>
      <c r="G15" s="284"/>
      <c r="H15" s="284"/>
      <c r="I15" s="284"/>
    </row>
    <row r="16" spans="1:22" ht="16.5" customHeight="1" x14ac:dyDescent="0.3">
      <c r="A16" s="434" t="s">
        <v>1641</v>
      </c>
      <c r="B16" s="423"/>
      <c r="C16" s="435"/>
      <c r="D16" s="284"/>
      <c r="E16" s="284"/>
      <c r="F16" s="284"/>
      <c r="G16" s="284"/>
      <c r="H16" s="284"/>
      <c r="I16" s="284"/>
    </row>
    <row r="17" spans="1:10" ht="33" x14ac:dyDescent="0.3">
      <c r="A17" s="436"/>
      <c r="B17" s="512" t="s">
        <v>1640</v>
      </c>
      <c r="C17" s="512"/>
      <c r="D17" s="512"/>
      <c r="E17" s="512"/>
      <c r="F17" s="512"/>
      <c r="G17" s="512"/>
      <c r="H17" s="512"/>
      <c r="I17" s="512"/>
      <c r="J17" s="291" t="s">
        <v>562</v>
      </c>
    </row>
    <row r="18" spans="1:10" ht="23.25" customHeight="1" x14ac:dyDescent="0.3">
      <c r="A18" s="436"/>
      <c r="B18" s="423" t="s">
        <v>1639</v>
      </c>
      <c r="C18" s="292"/>
      <c r="D18" s="292"/>
      <c r="E18" s="292"/>
      <c r="F18" s="292"/>
      <c r="G18" s="292"/>
      <c r="H18" s="292"/>
      <c r="I18" s="292"/>
    </row>
    <row r="19" spans="1:10" ht="16.5" customHeight="1" x14ac:dyDescent="0.3">
      <c r="A19" s="436"/>
      <c r="B19" s="423" t="s">
        <v>580</v>
      </c>
      <c r="C19" s="435"/>
      <c r="D19" s="284"/>
      <c r="E19" s="284"/>
      <c r="F19" s="284"/>
      <c r="G19" s="284"/>
      <c r="H19" s="284"/>
      <c r="I19" s="284"/>
    </row>
    <row r="20" spans="1:10" ht="16.5" customHeight="1" x14ac:dyDescent="0.3">
      <c r="A20" s="436"/>
      <c r="B20" s="437" t="s">
        <v>581</v>
      </c>
      <c r="C20" s="435"/>
      <c r="D20" s="284"/>
      <c r="E20" s="284"/>
      <c r="F20" s="284"/>
      <c r="G20" s="284"/>
      <c r="H20" s="284"/>
      <c r="I20" s="284"/>
    </row>
    <row r="21" spans="1:10" ht="16.5" customHeight="1" x14ac:dyDescent="0.3">
      <c r="A21" s="436"/>
      <c r="B21" s="438" t="s">
        <v>582</v>
      </c>
      <c r="C21" s="435"/>
      <c r="D21" s="284"/>
      <c r="E21" s="284"/>
      <c r="F21" s="284"/>
      <c r="G21" s="284"/>
      <c r="H21" s="284"/>
      <c r="I21" s="284"/>
    </row>
    <row r="22" spans="1:10" ht="16.5" customHeight="1" x14ac:dyDescent="0.3">
      <c r="A22" s="436"/>
      <c r="B22" s="438" t="s">
        <v>583</v>
      </c>
      <c r="C22" s="435"/>
      <c r="D22" s="284"/>
      <c r="E22" s="284"/>
      <c r="F22" s="284"/>
      <c r="G22" s="284"/>
      <c r="H22" s="284"/>
      <c r="I22" s="284"/>
    </row>
    <row r="23" spans="1:10" x14ac:dyDescent="0.3">
      <c r="A23" s="423"/>
      <c r="B23" s="439"/>
      <c r="C23" s="423"/>
      <c r="D23" s="284"/>
      <c r="E23" s="284"/>
      <c r="F23" s="284"/>
      <c r="G23" s="284"/>
      <c r="H23" s="284"/>
      <c r="I23" s="284"/>
    </row>
    <row r="24" spans="1:10" ht="49.5" x14ac:dyDescent="0.3">
      <c r="A24" s="296" t="s">
        <v>584</v>
      </c>
      <c r="B24" s="297" t="s">
        <v>585</v>
      </c>
      <c r="C24" s="297" t="s">
        <v>586</v>
      </c>
      <c r="D24" s="297" t="s">
        <v>587</v>
      </c>
      <c r="E24" s="297" t="s">
        <v>588</v>
      </c>
      <c r="F24" s="297" t="s">
        <v>333</v>
      </c>
      <c r="G24" s="298" t="s">
        <v>1302</v>
      </c>
      <c r="H24" s="298" t="s">
        <v>1303</v>
      </c>
      <c r="I24" s="299" t="s">
        <v>269</v>
      </c>
    </row>
    <row r="25" spans="1:10" ht="18" customHeight="1" x14ac:dyDescent="0.3">
      <c r="A25" s="440">
        <f>COUNT($A$24:A24)+1</f>
        <v>1</v>
      </c>
      <c r="B25" s="441" t="s">
        <v>590</v>
      </c>
      <c r="C25" s="442"/>
      <c r="D25" s="443"/>
      <c r="E25" s="444"/>
      <c r="F25" s="444"/>
      <c r="G25" s="444"/>
      <c r="H25" s="444"/>
      <c r="I25" s="445"/>
    </row>
    <row r="26" spans="1:10" ht="18" customHeight="1" x14ac:dyDescent="0.3">
      <c r="A26" s="440">
        <f>COUNT($A$24:A25)+1</f>
        <v>2</v>
      </c>
      <c r="B26" s="513" t="s">
        <v>1638</v>
      </c>
      <c r="C26" s="514"/>
      <c r="D26" s="514"/>
      <c r="E26" s="514"/>
      <c r="F26" s="514"/>
      <c r="G26" s="514"/>
      <c r="H26" s="514"/>
      <c r="I26" s="515"/>
    </row>
    <row r="27" spans="1:10" ht="21.75" customHeight="1" x14ac:dyDescent="0.3">
      <c r="A27" s="440">
        <f>COUNT($A$24:A26)+1</f>
        <v>3</v>
      </c>
      <c r="B27" s="508" t="s">
        <v>1637</v>
      </c>
      <c r="C27" s="509"/>
      <c r="D27" s="509"/>
      <c r="E27" s="509"/>
      <c r="F27" s="509"/>
      <c r="G27" s="509"/>
      <c r="H27" s="509"/>
      <c r="I27" s="510"/>
      <c r="J27" s="291" t="s">
        <v>562</v>
      </c>
    </row>
    <row r="28" spans="1:10" ht="39.75" x14ac:dyDescent="0.3">
      <c r="A28" s="440">
        <f>COUNT($A$24:A27)+1</f>
        <v>4</v>
      </c>
      <c r="B28" s="314" t="s">
        <v>1527</v>
      </c>
      <c r="C28" s="446" t="s">
        <v>1636</v>
      </c>
      <c r="D28" s="316" t="s">
        <v>562</v>
      </c>
      <c r="E28" s="316"/>
      <c r="F28" s="316"/>
      <c r="G28" s="317" t="s">
        <v>570</v>
      </c>
      <c r="H28" s="317"/>
      <c r="I28" s="318"/>
    </row>
    <row r="29" spans="1:10" ht="18" customHeight="1" x14ac:dyDescent="0.3">
      <c r="A29" s="440">
        <f>COUNT($A$24:A28)+1</f>
        <v>5</v>
      </c>
      <c r="B29" s="513" t="s">
        <v>687</v>
      </c>
      <c r="C29" s="514"/>
      <c r="D29" s="514"/>
      <c r="E29" s="514"/>
      <c r="F29" s="514"/>
      <c r="G29" s="514"/>
      <c r="H29" s="514"/>
      <c r="I29" s="515"/>
    </row>
    <row r="30" spans="1:10" x14ac:dyDescent="0.3">
      <c r="A30" s="440">
        <f>COUNT($A$24:A29)+1</f>
        <v>6</v>
      </c>
      <c r="B30" s="508" t="s">
        <v>1635</v>
      </c>
      <c r="C30" s="509"/>
      <c r="D30" s="509"/>
      <c r="E30" s="509"/>
      <c r="F30" s="509"/>
      <c r="G30" s="509"/>
      <c r="H30" s="509"/>
      <c r="I30" s="510"/>
    </row>
    <row r="31" spans="1:10" ht="89.25" x14ac:dyDescent="0.3">
      <c r="A31" s="440">
        <f>COUNT($A$24:A30)+1</f>
        <v>7</v>
      </c>
      <c r="B31" s="314" t="s">
        <v>1527</v>
      </c>
      <c r="C31" s="315" t="s">
        <v>1634</v>
      </c>
      <c r="D31" s="316"/>
      <c r="E31" s="316"/>
      <c r="F31" s="316"/>
      <c r="G31" s="317" t="s">
        <v>564</v>
      </c>
      <c r="H31" s="317"/>
      <c r="I31" s="318"/>
    </row>
    <row r="32" spans="1:10" ht="25.5" x14ac:dyDescent="0.3">
      <c r="A32" s="440">
        <f>COUNT($A$24:A31)+1</f>
        <v>8</v>
      </c>
      <c r="B32" s="331"/>
      <c r="C32" s="329" t="s">
        <v>1633</v>
      </c>
      <c r="D32" s="316"/>
      <c r="E32" s="316"/>
      <c r="F32" s="316"/>
      <c r="G32" s="317" t="s">
        <v>564</v>
      </c>
      <c r="H32" s="317"/>
      <c r="I32" s="318"/>
    </row>
    <row r="33" spans="1:10" ht="25.5" x14ac:dyDescent="0.3">
      <c r="A33" s="440">
        <f>COUNT($A$24:A32)+1</f>
        <v>9</v>
      </c>
      <c r="B33" s="331"/>
      <c r="C33" s="329" t="s">
        <v>1632</v>
      </c>
      <c r="D33" s="316"/>
      <c r="E33" s="316"/>
      <c r="F33" s="316"/>
      <c r="G33" s="317" t="s">
        <v>564</v>
      </c>
      <c r="H33" s="317"/>
      <c r="I33" s="318"/>
    </row>
    <row r="34" spans="1:10" x14ac:dyDescent="0.3">
      <c r="A34" s="440">
        <f>COUNT($A$24:A31)+1</f>
        <v>8</v>
      </c>
      <c r="B34" s="508" t="s">
        <v>1631</v>
      </c>
      <c r="C34" s="509"/>
      <c r="D34" s="509"/>
      <c r="E34" s="509"/>
      <c r="F34" s="509"/>
      <c r="G34" s="509"/>
      <c r="H34" s="509"/>
      <c r="I34" s="510"/>
    </row>
    <row r="35" spans="1:10" ht="165.75" x14ac:dyDescent="0.3">
      <c r="A35" s="440">
        <f>COUNT($A$24:A34)+1</f>
        <v>11</v>
      </c>
      <c r="B35" s="314" t="s">
        <v>1514</v>
      </c>
      <c r="C35" s="500" t="s">
        <v>1630</v>
      </c>
      <c r="D35" s="316"/>
      <c r="E35" s="316"/>
      <c r="F35" s="316"/>
      <c r="G35" s="317"/>
      <c r="H35" s="317"/>
      <c r="I35" s="318"/>
    </row>
    <row r="36" spans="1:10" ht="102" x14ac:dyDescent="0.3">
      <c r="A36" s="440">
        <f>COUNT($A$24:A35)+1</f>
        <v>12</v>
      </c>
      <c r="B36" s="331"/>
      <c r="C36" s="357" t="s">
        <v>1629</v>
      </c>
      <c r="D36" s="316"/>
      <c r="E36" s="316"/>
      <c r="F36" s="316"/>
      <c r="G36" s="317"/>
      <c r="H36" s="317"/>
      <c r="I36" s="318"/>
    </row>
    <row r="37" spans="1:10" x14ac:dyDescent="0.3">
      <c r="A37" s="440">
        <f>COUNT($A$24:A36)+1</f>
        <v>13</v>
      </c>
      <c r="B37" s="331"/>
      <c r="C37" s="357" t="s">
        <v>1628</v>
      </c>
      <c r="D37" s="316"/>
      <c r="E37" s="316"/>
      <c r="F37" s="316"/>
      <c r="G37" s="317"/>
      <c r="H37" s="317"/>
      <c r="I37" s="318"/>
    </row>
    <row r="38" spans="1:10" ht="25.5" x14ac:dyDescent="0.3">
      <c r="A38" s="440">
        <f>COUNT($A$24:A37)+1</f>
        <v>14</v>
      </c>
      <c r="B38" s="331"/>
      <c r="C38" s="357" t="s">
        <v>1627</v>
      </c>
      <c r="D38" s="316"/>
      <c r="E38" s="316"/>
      <c r="F38" s="316"/>
      <c r="G38" s="317"/>
      <c r="H38" s="317"/>
      <c r="I38" s="318"/>
    </row>
    <row r="39" spans="1:10" ht="38.25" x14ac:dyDescent="0.3">
      <c r="A39" s="440">
        <f>COUNT($A$24:A38)+1</f>
        <v>15</v>
      </c>
      <c r="B39" s="331"/>
      <c r="C39" s="357" t="s">
        <v>1626</v>
      </c>
      <c r="D39" s="316"/>
      <c r="E39" s="316"/>
      <c r="F39" s="316"/>
      <c r="G39" s="317"/>
      <c r="H39" s="317"/>
      <c r="I39" s="318"/>
    </row>
    <row r="40" spans="1:10" ht="25.5" x14ac:dyDescent="0.3">
      <c r="A40" s="440">
        <f>COUNT($A$24:A39)+1</f>
        <v>16</v>
      </c>
      <c r="B40" s="331"/>
      <c r="C40" s="329" t="s">
        <v>1625</v>
      </c>
      <c r="D40" s="316"/>
      <c r="E40" s="316"/>
      <c r="F40" s="316"/>
      <c r="G40" s="317"/>
      <c r="H40" s="317"/>
      <c r="I40" s="318"/>
    </row>
    <row r="41" spans="1:10" ht="25.5" x14ac:dyDescent="0.3">
      <c r="A41" s="440">
        <f>COUNT($A$24:A40)+1</f>
        <v>17</v>
      </c>
      <c r="B41" s="331"/>
      <c r="C41" s="329" t="s">
        <v>1624</v>
      </c>
      <c r="D41" s="316"/>
      <c r="E41" s="316"/>
      <c r="F41" s="316"/>
      <c r="G41" s="317"/>
      <c r="H41" s="317"/>
      <c r="I41" s="318"/>
    </row>
    <row r="42" spans="1:10" x14ac:dyDescent="0.3">
      <c r="A42" s="440">
        <f>COUNT($A$24:A41)+1</f>
        <v>18</v>
      </c>
      <c r="B42" s="508" t="s">
        <v>1623</v>
      </c>
      <c r="C42" s="509"/>
      <c r="D42" s="509"/>
      <c r="E42" s="509"/>
      <c r="F42" s="509"/>
      <c r="G42" s="509"/>
      <c r="H42" s="509"/>
      <c r="I42" s="510"/>
    </row>
    <row r="43" spans="1:10" ht="38.25" x14ac:dyDescent="0.3">
      <c r="A43" s="440">
        <f>COUNT($A$24:A42)+1</f>
        <v>19</v>
      </c>
      <c r="B43" s="314" t="s">
        <v>1527</v>
      </c>
      <c r="C43" s="357" t="s">
        <v>1622</v>
      </c>
      <c r="D43" s="316"/>
      <c r="E43" s="316"/>
      <c r="F43" s="316"/>
      <c r="G43" s="317" t="s">
        <v>571</v>
      </c>
      <c r="H43" s="317"/>
      <c r="I43" s="318"/>
    </row>
    <row r="44" spans="1:10" ht="16.5" customHeight="1" x14ac:dyDescent="0.3">
      <c r="A44" s="440">
        <f>COUNT($A$24:A43)+1</f>
        <v>20</v>
      </c>
      <c r="B44" s="513" t="s">
        <v>1621</v>
      </c>
      <c r="C44" s="514"/>
      <c r="D44" s="514"/>
      <c r="E44" s="514"/>
      <c r="F44" s="514"/>
      <c r="G44" s="514"/>
      <c r="H44" s="514"/>
      <c r="I44" s="515"/>
    </row>
    <row r="45" spans="1:10" ht="33" x14ac:dyDescent="0.3">
      <c r="A45" s="440">
        <f>COUNT($A$24:A44)+1</f>
        <v>21</v>
      </c>
      <c r="B45" s="508" t="s">
        <v>1620</v>
      </c>
      <c r="C45" s="509"/>
      <c r="D45" s="509"/>
      <c r="E45" s="509"/>
      <c r="F45" s="509"/>
      <c r="G45" s="509"/>
      <c r="H45" s="509"/>
      <c r="I45" s="510"/>
      <c r="J45" s="291" t="s">
        <v>562</v>
      </c>
    </row>
    <row r="46" spans="1:10" ht="76.5" x14ac:dyDescent="0.3">
      <c r="A46" s="440">
        <f>COUNT($A$24:A45)+1</f>
        <v>22</v>
      </c>
      <c r="B46" s="314" t="s">
        <v>1527</v>
      </c>
      <c r="C46" s="315" t="s">
        <v>1619</v>
      </c>
      <c r="D46" s="316"/>
      <c r="E46" s="316"/>
      <c r="F46" s="316"/>
      <c r="G46" s="317"/>
      <c r="H46" s="317"/>
      <c r="I46" s="318"/>
    </row>
    <row r="47" spans="1:10" x14ac:dyDescent="0.3">
      <c r="A47" s="440">
        <f>COUNT($A$24:A46)+1</f>
        <v>23</v>
      </c>
      <c r="B47" s="508" t="s">
        <v>1618</v>
      </c>
      <c r="C47" s="509"/>
      <c r="D47" s="509"/>
      <c r="E47" s="509"/>
      <c r="F47" s="509"/>
      <c r="G47" s="509"/>
      <c r="H47" s="509"/>
      <c r="I47" s="510"/>
    </row>
    <row r="48" spans="1:10" ht="78" customHeight="1" x14ac:dyDescent="0.3">
      <c r="A48" s="440">
        <f>COUNT($A$24:A47)+1</f>
        <v>24</v>
      </c>
      <c r="B48" s="314" t="s">
        <v>1527</v>
      </c>
      <c r="C48" s="315" t="s">
        <v>1617</v>
      </c>
      <c r="D48" s="316"/>
      <c r="E48" s="316"/>
      <c r="F48" s="316"/>
      <c r="G48" s="317"/>
      <c r="H48" s="317"/>
      <c r="I48" s="318"/>
    </row>
    <row r="49" spans="1:9" x14ac:dyDescent="0.3">
      <c r="A49" s="440">
        <f>COUNT($A$24:A48)+1</f>
        <v>25</v>
      </c>
      <c r="B49" s="513" t="s">
        <v>1616</v>
      </c>
      <c r="C49" s="514"/>
      <c r="D49" s="514"/>
      <c r="E49" s="514"/>
      <c r="F49" s="514"/>
      <c r="G49" s="514"/>
      <c r="H49" s="514"/>
      <c r="I49" s="515"/>
    </row>
    <row r="50" spans="1:9" x14ac:dyDescent="0.3">
      <c r="A50" s="440">
        <f>COUNT($A$24:A49)+1</f>
        <v>26</v>
      </c>
      <c r="B50" s="508" t="s">
        <v>1615</v>
      </c>
      <c r="C50" s="509"/>
      <c r="D50" s="509"/>
      <c r="E50" s="509"/>
      <c r="F50" s="509"/>
      <c r="G50" s="509"/>
      <c r="H50" s="509"/>
      <c r="I50" s="510"/>
    </row>
    <row r="51" spans="1:9" ht="76.5" x14ac:dyDescent="0.3">
      <c r="A51" s="440">
        <f>COUNT($A$24:A50)+1</f>
        <v>27</v>
      </c>
      <c r="B51" s="314" t="s">
        <v>1527</v>
      </c>
      <c r="C51" s="315" t="s">
        <v>1614</v>
      </c>
      <c r="D51" s="316"/>
      <c r="E51" s="316"/>
      <c r="F51" s="316"/>
      <c r="G51" s="317" t="s">
        <v>571</v>
      </c>
      <c r="H51" s="317"/>
      <c r="I51" s="318"/>
    </row>
    <row r="52" spans="1:9" x14ac:dyDescent="0.3">
      <c r="A52" s="440">
        <f>COUNT($A$24:A51)+1</f>
        <v>28</v>
      </c>
      <c r="B52" s="513" t="s">
        <v>1613</v>
      </c>
      <c r="C52" s="514"/>
      <c r="D52" s="514"/>
      <c r="E52" s="514"/>
      <c r="F52" s="514"/>
      <c r="G52" s="514"/>
      <c r="H52" s="514"/>
      <c r="I52" s="515"/>
    </row>
    <row r="53" spans="1:9" x14ac:dyDescent="0.3">
      <c r="A53" s="440">
        <f>COUNT($A$24:A52)+1</f>
        <v>29</v>
      </c>
      <c r="B53" s="508" t="s">
        <v>1612</v>
      </c>
      <c r="C53" s="509"/>
      <c r="D53" s="509"/>
      <c r="E53" s="509"/>
      <c r="F53" s="509"/>
      <c r="G53" s="509"/>
      <c r="H53" s="509"/>
      <c r="I53" s="510"/>
    </row>
    <row r="54" spans="1:9" ht="51" x14ac:dyDescent="0.3">
      <c r="A54" s="440">
        <f>COUNT($A$24:A53)+1</f>
        <v>30</v>
      </c>
      <c r="B54" s="314" t="s">
        <v>1527</v>
      </c>
      <c r="C54" s="320" t="s">
        <v>1611</v>
      </c>
      <c r="D54" s="316"/>
      <c r="E54" s="316"/>
      <c r="F54" s="316"/>
      <c r="G54" s="317"/>
      <c r="H54" s="317"/>
      <c r="I54" s="318"/>
    </row>
    <row r="55" spans="1:9" ht="63.75" x14ac:dyDescent="0.3">
      <c r="A55" s="440">
        <f>COUNT($A$24:A54)+1</f>
        <v>31</v>
      </c>
      <c r="B55" s="331"/>
      <c r="C55" s="320" t="s">
        <v>1610</v>
      </c>
      <c r="D55" s="316"/>
      <c r="E55" s="316"/>
      <c r="F55" s="316"/>
      <c r="G55" s="317"/>
      <c r="H55" s="317"/>
      <c r="I55" s="318"/>
    </row>
    <row r="56" spans="1:9" ht="38.25" x14ac:dyDescent="0.3">
      <c r="A56" s="440">
        <f>COUNT($A$24:A55)+1</f>
        <v>32</v>
      </c>
      <c r="B56" s="331"/>
      <c r="C56" s="320" t="s">
        <v>1609</v>
      </c>
      <c r="D56" s="498"/>
      <c r="E56" s="498"/>
      <c r="F56" s="498"/>
      <c r="G56" s="497"/>
      <c r="H56" s="497"/>
      <c r="I56" s="325"/>
    </row>
    <row r="57" spans="1:9" ht="38.25" x14ac:dyDescent="0.3">
      <c r="A57" s="440">
        <f>COUNT($A$24:A56)+1</f>
        <v>33</v>
      </c>
      <c r="B57" s="331"/>
      <c r="C57" s="456" t="s">
        <v>1608</v>
      </c>
      <c r="D57" s="316"/>
      <c r="E57" s="316"/>
      <c r="F57" s="316"/>
      <c r="G57" s="317"/>
      <c r="H57" s="317"/>
      <c r="I57" s="318"/>
    </row>
    <row r="58" spans="1:9" ht="25.5" x14ac:dyDescent="0.3">
      <c r="A58" s="440">
        <f>COUNT($A$24:A57)+1</f>
        <v>34</v>
      </c>
      <c r="B58" s="331"/>
      <c r="C58" s="329" t="s">
        <v>1607</v>
      </c>
      <c r="D58" s="316"/>
      <c r="E58" s="316"/>
      <c r="F58" s="316"/>
      <c r="G58" s="317"/>
      <c r="H58" s="317"/>
      <c r="I58" s="318"/>
    </row>
    <row r="59" spans="1:9" ht="25.5" x14ac:dyDescent="0.3">
      <c r="A59" s="440">
        <f>COUNT($A$24:A58)+1</f>
        <v>35</v>
      </c>
      <c r="B59" s="331"/>
      <c r="C59" s="329" t="s">
        <v>1606</v>
      </c>
      <c r="D59" s="316"/>
      <c r="E59" s="316"/>
      <c r="F59" s="316"/>
      <c r="G59" s="317"/>
      <c r="H59" s="317"/>
      <c r="I59" s="318"/>
    </row>
    <row r="60" spans="1:9" ht="16.5" customHeight="1" x14ac:dyDescent="0.3">
      <c r="A60" s="440">
        <f>COUNT($A$24:A56)+1</f>
        <v>33</v>
      </c>
      <c r="B60" s="508" t="s">
        <v>1605</v>
      </c>
      <c r="C60" s="509"/>
      <c r="D60" s="509"/>
      <c r="E60" s="509"/>
      <c r="F60" s="509"/>
      <c r="G60" s="509"/>
      <c r="H60" s="509"/>
      <c r="I60" s="510"/>
    </row>
    <row r="61" spans="1:9" ht="89.25" x14ac:dyDescent="0.3">
      <c r="A61" s="440">
        <f>COUNT($A$24:A60)+1</f>
        <v>37</v>
      </c>
      <c r="B61" s="314" t="s">
        <v>1527</v>
      </c>
      <c r="C61" s="456" t="s">
        <v>1604</v>
      </c>
      <c r="D61" s="316"/>
      <c r="E61" s="316"/>
      <c r="F61" s="316"/>
      <c r="G61" s="317"/>
      <c r="H61" s="317"/>
      <c r="I61" s="318"/>
    </row>
    <row r="62" spans="1:9" ht="38.25" x14ac:dyDescent="0.3">
      <c r="A62" s="440">
        <f>COUNT($A$24:A61)+1</f>
        <v>38</v>
      </c>
      <c r="B62" s="499"/>
      <c r="C62" s="455" t="s">
        <v>1603</v>
      </c>
      <c r="D62" s="498"/>
      <c r="E62" s="498"/>
      <c r="F62" s="498"/>
      <c r="G62" s="497"/>
      <c r="H62" s="497"/>
      <c r="I62" s="325"/>
    </row>
    <row r="63" spans="1:9" ht="38.25" x14ac:dyDescent="0.3">
      <c r="A63" s="440">
        <f>COUNT($A$24:A62)+1</f>
        <v>39</v>
      </c>
      <c r="B63" s="331"/>
      <c r="C63" s="456" t="s">
        <v>1602</v>
      </c>
      <c r="D63" s="316"/>
      <c r="E63" s="316"/>
      <c r="F63" s="316"/>
      <c r="G63" s="317"/>
      <c r="H63" s="317"/>
      <c r="I63" s="318"/>
    </row>
    <row r="64" spans="1:9" ht="63.75" x14ac:dyDescent="0.3">
      <c r="A64" s="440">
        <f>COUNT($A$24:A63)+1</f>
        <v>40</v>
      </c>
      <c r="B64" s="331"/>
      <c r="C64" s="456" t="s">
        <v>1601</v>
      </c>
      <c r="D64" s="316"/>
      <c r="E64" s="316"/>
      <c r="F64" s="316"/>
      <c r="G64" s="317"/>
      <c r="H64" s="317"/>
      <c r="I64" s="318"/>
    </row>
    <row r="65" spans="1:10" ht="89.25" x14ac:dyDescent="0.3">
      <c r="A65" s="440">
        <f>COUNT($A$24:A64)+1</f>
        <v>41</v>
      </c>
      <c r="B65" s="331"/>
      <c r="C65" s="456" t="s">
        <v>1600</v>
      </c>
      <c r="D65" s="316"/>
      <c r="E65" s="316"/>
      <c r="F65" s="316"/>
      <c r="G65" s="317"/>
      <c r="H65" s="317"/>
      <c r="I65" s="318"/>
    </row>
    <row r="66" spans="1:10" ht="38.25" x14ac:dyDescent="0.3">
      <c r="A66" s="440">
        <f>COUNT($A$24:A65)+1</f>
        <v>42</v>
      </c>
      <c r="B66" s="331"/>
      <c r="C66" s="456" t="s">
        <v>1599</v>
      </c>
      <c r="D66" s="316"/>
      <c r="E66" s="316"/>
      <c r="F66" s="316"/>
      <c r="G66" s="317"/>
      <c r="H66" s="317"/>
      <c r="I66" s="318"/>
    </row>
    <row r="67" spans="1:10" ht="25.5" x14ac:dyDescent="0.3">
      <c r="A67" s="440">
        <f>COUNT($A$24:A66)+1</f>
        <v>43</v>
      </c>
      <c r="B67" s="331"/>
      <c r="C67" s="329" t="s">
        <v>1598</v>
      </c>
      <c r="D67" s="316"/>
      <c r="E67" s="316"/>
      <c r="F67" s="316"/>
      <c r="G67" s="317"/>
      <c r="H67" s="317"/>
      <c r="I67" s="318"/>
    </row>
    <row r="68" spans="1:10" x14ac:dyDescent="0.3">
      <c r="A68" s="440">
        <f>COUNT($A$24:A62)+1</f>
        <v>39</v>
      </c>
      <c r="B68" s="508" t="s">
        <v>1597</v>
      </c>
      <c r="C68" s="509"/>
      <c r="D68" s="509"/>
      <c r="E68" s="509"/>
      <c r="F68" s="509"/>
      <c r="G68" s="509"/>
      <c r="H68" s="509"/>
      <c r="I68" s="510"/>
      <c r="J68" s="291"/>
    </row>
    <row r="69" spans="1:10" ht="42" customHeight="1" x14ac:dyDescent="0.3">
      <c r="A69" s="440">
        <f>COUNT($A$24:A68)+1</f>
        <v>45</v>
      </c>
      <c r="B69" s="314" t="s">
        <v>1527</v>
      </c>
      <c r="C69" s="456" t="s">
        <v>1596</v>
      </c>
      <c r="D69" s="316"/>
      <c r="E69" s="316"/>
      <c r="F69" s="316"/>
      <c r="G69" s="317"/>
      <c r="H69" s="317"/>
      <c r="I69" s="318"/>
    </row>
    <row r="70" spans="1:10" ht="38.25" x14ac:dyDescent="0.3">
      <c r="A70" s="440">
        <f>COUNT($A$24:A69)+1</f>
        <v>46</v>
      </c>
      <c r="B70" s="331"/>
      <c r="C70" s="456" t="s">
        <v>1595</v>
      </c>
      <c r="D70" s="316"/>
      <c r="E70" s="316"/>
      <c r="F70" s="316"/>
      <c r="G70" s="317"/>
      <c r="H70" s="317"/>
      <c r="I70" s="318"/>
    </row>
    <row r="71" spans="1:10" ht="25.5" x14ac:dyDescent="0.3">
      <c r="A71" s="440">
        <f>COUNT($A$24:A70)+1</f>
        <v>47</v>
      </c>
      <c r="B71" s="331"/>
      <c r="C71" s="329" t="s">
        <v>1594</v>
      </c>
      <c r="D71" s="316"/>
      <c r="E71" s="316"/>
      <c r="F71" s="316"/>
      <c r="G71" s="317"/>
      <c r="H71" s="317"/>
      <c r="I71" s="318"/>
    </row>
    <row r="72" spans="1:10" ht="25.5" x14ac:dyDescent="0.3">
      <c r="A72" s="440">
        <f>COUNT($A$24:A71)+1</f>
        <v>48</v>
      </c>
      <c r="B72" s="331"/>
      <c r="C72" s="329" t="s">
        <v>1593</v>
      </c>
      <c r="D72" s="316"/>
      <c r="E72" s="316"/>
      <c r="F72" s="316"/>
      <c r="G72" s="317"/>
      <c r="H72" s="317"/>
      <c r="I72" s="318"/>
    </row>
    <row r="73" spans="1:10" x14ac:dyDescent="0.3">
      <c r="A73" s="440">
        <f>COUNT($A$24:A70)+1</f>
        <v>47</v>
      </c>
      <c r="B73" s="508" t="s">
        <v>1592</v>
      </c>
      <c r="C73" s="509"/>
      <c r="D73" s="509"/>
      <c r="E73" s="509"/>
      <c r="F73" s="509"/>
      <c r="G73" s="509"/>
      <c r="H73" s="509"/>
      <c r="I73" s="510"/>
    </row>
    <row r="74" spans="1:10" ht="51" x14ac:dyDescent="0.3">
      <c r="A74" s="440">
        <f>COUNT($A$24:A73)+1</f>
        <v>50</v>
      </c>
      <c r="B74" s="314" t="s">
        <v>1514</v>
      </c>
      <c r="C74" s="495" t="s">
        <v>1591</v>
      </c>
      <c r="D74" s="316"/>
      <c r="E74" s="316"/>
      <c r="F74" s="316"/>
      <c r="G74" s="317"/>
      <c r="H74" s="317"/>
      <c r="I74" s="318"/>
    </row>
    <row r="75" spans="1:10" ht="38.25" x14ac:dyDescent="0.3">
      <c r="A75" s="440">
        <f>COUNT($A$24:A74)+1</f>
        <v>51</v>
      </c>
      <c r="B75" s="331"/>
      <c r="C75" s="495" t="s">
        <v>1590</v>
      </c>
      <c r="D75" s="316"/>
      <c r="E75" s="316"/>
      <c r="F75" s="316"/>
      <c r="G75" s="317"/>
      <c r="H75" s="317"/>
      <c r="I75" s="318"/>
    </row>
    <row r="76" spans="1:10" ht="25.5" x14ac:dyDescent="0.3">
      <c r="A76" s="440">
        <f>COUNT($A$24:A75)+1</f>
        <v>52</v>
      </c>
      <c r="B76" s="331"/>
      <c r="C76" s="496" t="s">
        <v>1589</v>
      </c>
      <c r="D76" s="316"/>
      <c r="E76" s="316"/>
      <c r="F76" s="316"/>
      <c r="G76" s="317"/>
      <c r="H76" s="317"/>
      <c r="I76" s="318"/>
    </row>
    <row r="77" spans="1:10" ht="76.5" x14ac:dyDescent="0.3">
      <c r="A77" s="440">
        <f>COUNT($A$24:A76)+1</f>
        <v>53</v>
      </c>
      <c r="B77" s="331"/>
      <c r="C77" s="495" t="s">
        <v>1588</v>
      </c>
      <c r="D77" s="316"/>
      <c r="E77" s="316"/>
      <c r="F77" s="316"/>
      <c r="G77" s="317"/>
      <c r="H77" s="317"/>
      <c r="I77" s="318"/>
    </row>
    <row r="78" spans="1:10" ht="51" x14ac:dyDescent="0.3">
      <c r="A78" s="440">
        <f>COUNT($A$24:A77)+1</f>
        <v>54</v>
      </c>
      <c r="B78" s="331"/>
      <c r="C78" s="494" t="s">
        <v>1587</v>
      </c>
      <c r="D78" s="316"/>
      <c r="E78" s="316"/>
      <c r="F78" s="316"/>
      <c r="G78" s="317"/>
      <c r="H78" s="317"/>
      <c r="I78" s="318"/>
    </row>
    <row r="79" spans="1:10" ht="25.5" x14ac:dyDescent="0.3">
      <c r="A79" s="440">
        <f>COUNT($A$24:A78)+1</f>
        <v>55</v>
      </c>
      <c r="B79" s="331"/>
      <c r="C79" s="457" t="s">
        <v>1586</v>
      </c>
      <c r="D79" s="316"/>
      <c r="E79" s="316"/>
      <c r="F79" s="316"/>
      <c r="G79" s="317"/>
      <c r="H79" s="317"/>
      <c r="I79" s="318"/>
    </row>
    <row r="80" spans="1:10" ht="25.5" x14ac:dyDescent="0.3">
      <c r="A80" s="440">
        <f>COUNT($A$24:A77)+1</f>
        <v>54</v>
      </c>
      <c r="B80" s="331"/>
      <c r="C80" s="329" t="s">
        <v>1585</v>
      </c>
      <c r="D80" s="316"/>
      <c r="E80" s="316"/>
      <c r="F80" s="316"/>
      <c r="G80" s="317"/>
      <c r="H80" s="317"/>
      <c r="I80" s="318"/>
    </row>
    <row r="81" spans="1:10" ht="25.5" x14ac:dyDescent="0.3">
      <c r="A81" s="440">
        <f>COUNT($A$24:A80)+1</f>
        <v>57</v>
      </c>
      <c r="B81" s="331"/>
      <c r="C81" s="329" t="s">
        <v>1584</v>
      </c>
      <c r="D81" s="316"/>
      <c r="E81" s="316"/>
      <c r="F81" s="316"/>
      <c r="G81" s="317"/>
      <c r="H81" s="317"/>
      <c r="I81" s="318"/>
    </row>
    <row r="82" spans="1:10" ht="33" x14ac:dyDescent="0.3">
      <c r="A82" s="440">
        <f>COUNT($A$24:A80)+1</f>
        <v>57</v>
      </c>
      <c r="B82" s="508" t="s">
        <v>1583</v>
      </c>
      <c r="C82" s="509"/>
      <c r="D82" s="509"/>
      <c r="E82" s="509"/>
      <c r="F82" s="509"/>
      <c r="G82" s="509" t="s">
        <v>565</v>
      </c>
      <c r="H82" s="509" t="s">
        <v>94</v>
      </c>
      <c r="I82" s="510"/>
      <c r="J82" s="291" t="s">
        <v>562</v>
      </c>
    </row>
    <row r="83" spans="1:10" ht="51" x14ac:dyDescent="0.3">
      <c r="A83" s="440">
        <f>COUNT($A$24:A82)+1</f>
        <v>59</v>
      </c>
      <c r="B83" s="314" t="s">
        <v>1514</v>
      </c>
      <c r="C83" s="457" t="s">
        <v>1582</v>
      </c>
      <c r="D83" s="316"/>
      <c r="E83" s="316"/>
      <c r="F83" s="316"/>
      <c r="G83" s="317"/>
      <c r="H83" s="317"/>
      <c r="I83" s="318"/>
    </row>
    <row r="84" spans="1:10" ht="25.5" x14ac:dyDescent="0.3">
      <c r="A84" s="440">
        <f>COUNT($A$24:A83)+1</f>
        <v>60</v>
      </c>
      <c r="B84" s="331"/>
      <c r="C84" s="329" t="s">
        <v>1581</v>
      </c>
      <c r="D84" s="316"/>
      <c r="E84" s="316"/>
      <c r="F84" s="316"/>
      <c r="G84" s="317"/>
      <c r="H84" s="317"/>
      <c r="I84" s="318"/>
    </row>
    <row r="85" spans="1:10" ht="31.5" x14ac:dyDescent="0.3">
      <c r="A85" s="440">
        <f>COUNT($A$24:A84)+1</f>
        <v>61</v>
      </c>
      <c r="B85" s="331"/>
      <c r="C85" s="329" t="s">
        <v>1580</v>
      </c>
      <c r="D85" s="316" t="s">
        <v>562</v>
      </c>
      <c r="E85" s="316"/>
      <c r="F85" s="316"/>
      <c r="G85" s="317"/>
      <c r="H85" s="317"/>
      <c r="I85" s="318"/>
    </row>
    <row r="86" spans="1:10" x14ac:dyDescent="0.3">
      <c r="A86" s="440">
        <f>COUNT($A$24:A70)+1</f>
        <v>47</v>
      </c>
      <c r="B86" s="508" t="s">
        <v>1579</v>
      </c>
      <c r="C86" s="509"/>
      <c r="D86" s="509"/>
      <c r="E86" s="509"/>
      <c r="F86" s="509"/>
      <c r="G86" s="509" t="s">
        <v>565</v>
      </c>
      <c r="H86" s="509" t="s">
        <v>94</v>
      </c>
      <c r="I86" s="510"/>
    </row>
    <row r="87" spans="1:10" ht="38.25" x14ac:dyDescent="0.3">
      <c r="A87" s="440">
        <f>COUNT($A$24:A86)+1</f>
        <v>63</v>
      </c>
      <c r="B87" s="314" t="s">
        <v>1527</v>
      </c>
      <c r="C87" s="493" t="s">
        <v>1578</v>
      </c>
      <c r="D87" s="316"/>
      <c r="E87" s="316"/>
      <c r="F87" s="316"/>
      <c r="G87" s="317"/>
      <c r="H87" s="317"/>
      <c r="I87" s="318"/>
    </row>
    <row r="88" spans="1:10" ht="25.5" x14ac:dyDescent="0.3">
      <c r="A88" s="440">
        <f>COUNT($A$24:A87)+1</f>
        <v>64</v>
      </c>
      <c r="B88" s="331"/>
      <c r="C88" s="492" t="s">
        <v>1577</v>
      </c>
      <c r="D88" s="316"/>
      <c r="E88" s="316"/>
      <c r="F88" s="316"/>
      <c r="G88" s="317"/>
      <c r="H88" s="317"/>
      <c r="I88" s="318"/>
    </row>
    <row r="89" spans="1:10" x14ac:dyDescent="0.3">
      <c r="A89" s="440">
        <f>COUNT($A$24:A88)+1</f>
        <v>65</v>
      </c>
      <c r="B89" s="513" t="s">
        <v>633</v>
      </c>
      <c r="C89" s="514"/>
      <c r="D89" s="514"/>
      <c r="E89" s="514"/>
      <c r="F89" s="514"/>
      <c r="G89" s="514"/>
      <c r="H89" s="514"/>
      <c r="I89" s="515"/>
    </row>
    <row r="90" spans="1:10" x14ac:dyDescent="0.3">
      <c r="A90" s="440">
        <f>COUNT($A$24:A89)+1</f>
        <v>66</v>
      </c>
      <c r="B90" s="508" t="s">
        <v>1576</v>
      </c>
      <c r="C90" s="509"/>
      <c r="D90" s="509"/>
      <c r="E90" s="509"/>
      <c r="F90" s="509"/>
      <c r="G90" s="509" t="s">
        <v>565</v>
      </c>
      <c r="H90" s="509" t="s">
        <v>94</v>
      </c>
      <c r="I90" s="510"/>
    </row>
    <row r="91" spans="1:10" ht="38.25" x14ac:dyDescent="0.3">
      <c r="A91" s="440">
        <f>COUNT($A$24:A90)+1</f>
        <v>67</v>
      </c>
      <c r="B91" s="314" t="s">
        <v>1514</v>
      </c>
      <c r="C91" s="320" t="s">
        <v>1575</v>
      </c>
      <c r="D91" s="316"/>
      <c r="E91" s="316"/>
      <c r="F91" s="316"/>
      <c r="G91" s="317" t="s">
        <v>564</v>
      </c>
      <c r="H91" s="317"/>
      <c r="I91" s="318"/>
    </row>
    <row r="92" spans="1:10" ht="25.5" x14ac:dyDescent="0.3">
      <c r="A92" s="440">
        <f>COUNT($A$24:A91)+1</f>
        <v>68</v>
      </c>
      <c r="B92" s="331"/>
      <c r="C92" s="329" t="s">
        <v>1574</v>
      </c>
      <c r="D92" s="316"/>
      <c r="E92" s="316"/>
      <c r="F92" s="316"/>
      <c r="G92" s="317" t="s">
        <v>564</v>
      </c>
      <c r="H92" s="317"/>
      <c r="I92" s="318"/>
    </row>
    <row r="93" spans="1:10" ht="31.5" x14ac:dyDescent="0.3">
      <c r="A93" s="440">
        <f>COUNT($A$24:A92)+1</f>
        <v>69</v>
      </c>
      <c r="B93" s="331"/>
      <c r="C93" s="329" t="s">
        <v>1573</v>
      </c>
      <c r="D93" s="316" t="s">
        <v>562</v>
      </c>
      <c r="E93" s="316"/>
      <c r="F93" s="316"/>
      <c r="G93" s="317" t="s">
        <v>564</v>
      </c>
      <c r="H93" s="317"/>
      <c r="I93" s="318"/>
    </row>
    <row r="94" spans="1:10" x14ac:dyDescent="0.3">
      <c r="A94" s="440">
        <f>COUNT($A$24:A93)+1</f>
        <v>70</v>
      </c>
      <c r="B94" s="508" t="s">
        <v>1572</v>
      </c>
      <c r="C94" s="509"/>
      <c r="D94" s="509"/>
      <c r="E94" s="509"/>
      <c r="F94" s="509"/>
      <c r="G94" s="509" t="s">
        <v>565</v>
      </c>
      <c r="H94" s="509" t="s">
        <v>94</v>
      </c>
      <c r="I94" s="510"/>
    </row>
    <row r="95" spans="1:10" ht="89.25" x14ac:dyDescent="0.3">
      <c r="A95" s="440">
        <f>COUNT($A$24:A94)+1</f>
        <v>71</v>
      </c>
      <c r="B95" s="314" t="s">
        <v>1514</v>
      </c>
      <c r="C95" s="357" t="s">
        <v>1571</v>
      </c>
      <c r="D95" s="316"/>
      <c r="E95" s="316"/>
      <c r="F95" s="316"/>
      <c r="G95" s="317" t="s">
        <v>564</v>
      </c>
      <c r="H95" s="317"/>
      <c r="I95" s="318"/>
    </row>
    <row r="96" spans="1:10" ht="25.5" x14ac:dyDescent="0.3">
      <c r="A96" s="440">
        <f>COUNT($A$24:A95)+1</f>
        <v>72</v>
      </c>
      <c r="B96" s="331"/>
      <c r="C96" s="329" t="s">
        <v>1570</v>
      </c>
      <c r="D96" s="316"/>
      <c r="E96" s="316"/>
      <c r="F96" s="316"/>
      <c r="G96" s="317" t="s">
        <v>564</v>
      </c>
      <c r="H96" s="317"/>
      <c r="I96" s="318"/>
    </row>
    <row r="97" spans="1:10" ht="31.5" x14ac:dyDescent="0.3">
      <c r="A97" s="440">
        <f>COUNT($A$24:A96)+1</f>
        <v>73</v>
      </c>
      <c r="B97" s="331"/>
      <c r="C97" s="329" t="s">
        <v>1569</v>
      </c>
      <c r="D97" s="316" t="s">
        <v>562</v>
      </c>
      <c r="E97" s="316"/>
      <c r="F97" s="316"/>
      <c r="G97" s="317" t="s">
        <v>564</v>
      </c>
      <c r="H97" s="317"/>
      <c r="I97" s="318"/>
    </row>
    <row r="98" spans="1:10" ht="33" x14ac:dyDescent="0.3">
      <c r="A98" s="440">
        <f>COUNT($A$24:A97)+1</f>
        <v>74</v>
      </c>
      <c r="B98" s="508" t="s">
        <v>1568</v>
      </c>
      <c r="C98" s="509"/>
      <c r="D98" s="509"/>
      <c r="E98" s="509"/>
      <c r="F98" s="509"/>
      <c r="G98" s="509" t="s">
        <v>565</v>
      </c>
      <c r="H98" s="509" t="s">
        <v>94</v>
      </c>
      <c r="I98" s="510"/>
      <c r="J98" s="291" t="s">
        <v>562</v>
      </c>
    </row>
    <row r="99" spans="1:10" ht="38.25" x14ac:dyDescent="0.3">
      <c r="A99" s="440">
        <f>COUNT($A$24:A98)+1</f>
        <v>75</v>
      </c>
      <c r="B99" s="314" t="s">
        <v>1527</v>
      </c>
      <c r="C99" s="357" t="s">
        <v>1567</v>
      </c>
      <c r="D99" s="316"/>
      <c r="E99" s="316"/>
      <c r="F99" s="316"/>
      <c r="G99" s="317" t="s">
        <v>564</v>
      </c>
      <c r="H99" s="317"/>
      <c r="I99" s="318"/>
    </row>
    <row r="100" spans="1:10" ht="25.5" x14ac:dyDescent="0.3">
      <c r="A100" s="440">
        <f>COUNT($A$24:A99)+1</f>
        <v>76</v>
      </c>
      <c r="B100" s="331"/>
      <c r="C100" s="329" t="s">
        <v>1566</v>
      </c>
      <c r="D100" s="316"/>
      <c r="E100" s="316"/>
      <c r="F100" s="316"/>
      <c r="G100" s="317" t="s">
        <v>564</v>
      </c>
      <c r="H100" s="317"/>
      <c r="I100" s="318"/>
    </row>
    <row r="101" spans="1:10" ht="31.5" x14ac:dyDescent="0.3">
      <c r="A101" s="440">
        <f>COUNT($A$24:A100)+1</f>
        <v>77</v>
      </c>
      <c r="B101" s="331"/>
      <c r="C101" s="329" t="s">
        <v>1565</v>
      </c>
      <c r="D101" s="316" t="s">
        <v>562</v>
      </c>
      <c r="E101" s="316"/>
      <c r="F101" s="316"/>
      <c r="G101" s="317" t="s">
        <v>564</v>
      </c>
      <c r="H101" s="317"/>
      <c r="I101" s="318"/>
    </row>
    <row r="102" spans="1:10" ht="16.5" customHeight="1" x14ac:dyDescent="0.3">
      <c r="A102" s="440">
        <f>COUNT($A$24:A101)+1</f>
        <v>78</v>
      </c>
      <c r="B102" s="513" t="s">
        <v>870</v>
      </c>
      <c r="C102" s="514"/>
      <c r="D102" s="514"/>
      <c r="E102" s="514"/>
      <c r="F102" s="514"/>
      <c r="G102" s="514"/>
      <c r="H102" s="514"/>
      <c r="I102" s="515"/>
    </row>
    <row r="103" spans="1:10" x14ac:dyDescent="0.3">
      <c r="A103" s="440">
        <f>COUNT($A$24:A102)+1</f>
        <v>79</v>
      </c>
      <c r="B103" s="508" t="s">
        <v>1564</v>
      </c>
      <c r="C103" s="509"/>
      <c r="D103" s="509"/>
      <c r="E103" s="509"/>
      <c r="F103" s="509"/>
      <c r="G103" s="509" t="s">
        <v>565</v>
      </c>
      <c r="H103" s="509" t="s">
        <v>94</v>
      </c>
      <c r="I103" s="510"/>
    </row>
    <row r="104" spans="1:10" ht="76.5" x14ac:dyDescent="0.3">
      <c r="A104" s="440">
        <f>COUNT($A$24:A103)+1</f>
        <v>80</v>
      </c>
      <c r="B104" s="314" t="s">
        <v>1527</v>
      </c>
      <c r="C104" s="320" t="s">
        <v>1563</v>
      </c>
      <c r="D104" s="316"/>
      <c r="E104" s="316"/>
      <c r="F104" s="316"/>
      <c r="G104" s="317" t="s">
        <v>564</v>
      </c>
      <c r="H104" s="317"/>
      <c r="I104" s="318"/>
    </row>
    <row r="105" spans="1:10" ht="38.25" x14ac:dyDescent="0.3">
      <c r="A105" s="440">
        <f>COUNT($A$24:A104)+1</f>
        <v>81</v>
      </c>
      <c r="B105" s="331"/>
      <c r="C105" s="357" t="s">
        <v>1562</v>
      </c>
      <c r="D105" s="316"/>
      <c r="E105" s="316"/>
      <c r="F105" s="316"/>
      <c r="G105" s="317" t="s">
        <v>564</v>
      </c>
      <c r="H105" s="317"/>
      <c r="I105" s="318"/>
    </row>
    <row r="106" spans="1:10" ht="16.5" customHeight="1" x14ac:dyDescent="0.3">
      <c r="A106" s="440">
        <f>COUNT($A$24:A105)+1</f>
        <v>82</v>
      </c>
      <c r="B106" s="508" t="s">
        <v>1561</v>
      </c>
      <c r="C106" s="509"/>
      <c r="D106" s="509"/>
      <c r="E106" s="509"/>
      <c r="F106" s="509"/>
      <c r="G106" s="509"/>
      <c r="H106" s="509"/>
      <c r="I106" s="510"/>
    </row>
    <row r="107" spans="1:10" ht="51" x14ac:dyDescent="0.3">
      <c r="A107" s="440">
        <f>COUNT($A$24:A106)+1</f>
        <v>83</v>
      </c>
      <c r="B107" s="314" t="s">
        <v>1527</v>
      </c>
      <c r="C107" s="385" t="s">
        <v>1560</v>
      </c>
      <c r="D107" s="316"/>
      <c r="E107" s="316"/>
      <c r="F107" s="316"/>
      <c r="G107" s="317" t="s">
        <v>564</v>
      </c>
      <c r="H107" s="317"/>
      <c r="I107" s="318"/>
    </row>
    <row r="108" spans="1:10" ht="16.5" customHeight="1" x14ac:dyDescent="0.3">
      <c r="A108" s="440">
        <f>COUNT($A$24:A107)+1</f>
        <v>84</v>
      </c>
      <c r="B108" s="513" t="s">
        <v>1559</v>
      </c>
      <c r="C108" s="514"/>
      <c r="D108" s="514"/>
      <c r="E108" s="514"/>
      <c r="F108" s="514"/>
      <c r="G108" s="514"/>
      <c r="H108" s="514"/>
      <c r="I108" s="515"/>
    </row>
    <row r="109" spans="1:10" ht="33" customHeight="1" x14ac:dyDescent="0.3">
      <c r="A109" s="440">
        <f>COUNT($A$24:A108)+1</f>
        <v>85</v>
      </c>
      <c r="B109" s="508" t="s">
        <v>1558</v>
      </c>
      <c r="C109" s="509"/>
      <c r="D109" s="509"/>
      <c r="E109" s="509"/>
      <c r="F109" s="509"/>
      <c r="G109" s="509"/>
      <c r="H109" s="509"/>
      <c r="I109" s="510"/>
      <c r="J109" s="291" t="s">
        <v>562</v>
      </c>
    </row>
    <row r="110" spans="1:10" x14ac:dyDescent="0.3">
      <c r="A110" s="440">
        <f>COUNT($A$24:A109)+1</f>
        <v>86</v>
      </c>
      <c r="B110" s="314" t="s">
        <v>1527</v>
      </c>
      <c r="C110" s="357" t="s">
        <v>1557</v>
      </c>
      <c r="D110" s="316"/>
      <c r="E110" s="316"/>
      <c r="F110" s="316"/>
      <c r="G110" s="317" t="s">
        <v>564</v>
      </c>
      <c r="H110" s="317"/>
      <c r="I110" s="318"/>
    </row>
    <row r="111" spans="1:10" x14ac:dyDescent="0.3">
      <c r="A111" s="440">
        <f>COUNT($A$24:A110)+1</f>
        <v>87</v>
      </c>
      <c r="B111" s="331"/>
      <c r="C111" s="357" t="s">
        <v>1556</v>
      </c>
      <c r="D111" s="316"/>
      <c r="E111" s="316"/>
      <c r="F111" s="316"/>
      <c r="G111" s="317" t="s">
        <v>564</v>
      </c>
      <c r="H111" s="317"/>
      <c r="I111" s="318"/>
    </row>
    <row r="112" spans="1:10" x14ac:dyDescent="0.3">
      <c r="A112" s="440">
        <f>COUNT($A$24:A111)+1</f>
        <v>88</v>
      </c>
      <c r="B112" s="331"/>
      <c r="C112" s="357" t="s">
        <v>1555</v>
      </c>
      <c r="D112" s="316"/>
      <c r="E112" s="316"/>
      <c r="F112" s="316"/>
      <c r="G112" s="317" t="s">
        <v>564</v>
      </c>
      <c r="H112" s="317"/>
      <c r="I112" s="318"/>
    </row>
    <row r="113" spans="1:9" x14ac:dyDescent="0.3">
      <c r="A113" s="440">
        <f>COUNT($A$24:A112)+1</f>
        <v>89</v>
      </c>
      <c r="B113" s="331"/>
      <c r="C113" s="357" t="s">
        <v>1554</v>
      </c>
      <c r="D113" s="316"/>
      <c r="E113" s="316"/>
      <c r="F113" s="316"/>
      <c r="G113" s="317" t="s">
        <v>564</v>
      </c>
      <c r="H113" s="317"/>
      <c r="I113" s="318"/>
    </row>
    <row r="114" spans="1:9" x14ac:dyDescent="0.3">
      <c r="A114" s="440">
        <f>COUNT($A$24:A113)+1</f>
        <v>90</v>
      </c>
      <c r="B114" s="331"/>
      <c r="C114" s="357" t="s">
        <v>1553</v>
      </c>
      <c r="D114" s="316"/>
      <c r="E114" s="316"/>
      <c r="F114" s="316"/>
      <c r="G114" s="317" t="s">
        <v>564</v>
      </c>
      <c r="H114" s="317"/>
      <c r="I114" s="318"/>
    </row>
    <row r="115" spans="1:9" x14ac:dyDescent="0.3">
      <c r="A115" s="440">
        <f>COUNT($A$24:A114)+1</f>
        <v>91</v>
      </c>
      <c r="B115" s="513" t="s">
        <v>1552</v>
      </c>
      <c r="C115" s="514"/>
      <c r="D115" s="514"/>
      <c r="E115" s="514"/>
      <c r="F115" s="514"/>
      <c r="G115" s="514"/>
      <c r="H115" s="514"/>
      <c r="I115" s="515"/>
    </row>
    <row r="116" spans="1:9" ht="38.25" x14ac:dyDescent="0.3">
      <c r="A116" s="440">
        <f>COUNT($A$24:A115)+1</f>
        <v>92</v>
      </c>
      <c r="B116" s="314" t="s">
        <v>1527</v>
      </c>
      <c r="C116" s="357" t="s">
        <v>1551</v>
      </c>
      <c r="D116" s="316"/>
      <c r="E116" s="316"/>
      <c r="F116" s="316"/>
      <c r="G116" s="317" t="s">
        <v>564</v>
      </c>
      <c r="H116" s="317"/>
      <c r="I116" s="318"/>
    </row>
    <row r="117" spans="1:9" x14ac:dyDescent="0.3">
      <c r="A117" s="440">
        <f>COUNT($A$24:A116)+1</f>
        <v>93</v>
      </c>
      <c r="B117" s="513" t="s">
        <v>1550</v>
      </c>
      <c r="C117" s="514"/>
      <c r="D117" s="514"/>
      <c r="E117" s="514"/>
      <c r="F117" s="514"/>
      <c r="G117" s="514"/>
      <c r="H117" s="514"/>
      <c r="I117" s="515"/>
    </row>
    <row r="118" spans="1:9" x14ac:dyDescent="0.3">
      <c r="A118" s="440">
        <f>COUNT($A$24:A117)+1</f>
        <v>94</v>
      </c>
      <c r="B118" s="508" t="s">
        <v>1549</v>
      </c>
      <c r="C118" s="509"/>
      <c r="D118" s="509"/>
      <c r="E118" s="509"/>
      <c r="F118" s="509"/>
      <c r="G118" s="509" t="s">
        <v>565</v>
      </c>
      <c r="H118" s="509" t="s">
        <v>94</v>
      </c>
      <c r="I118" s="510"/>
    </row>
    <row r="119" spans="1:9" ht="38.25" x14ac:dyDescent="0.3">
      <c r="A119" s="440">
        <f>COUNT($A$24:A118)+1</f>
        <v>95</v>
      </c>
      <c r="B119" s="314" t="s">
        <v>1527</v>
      </c>
      <c r="C119" s="357" t="s">
        <v>1548</v>
      </c>
      <c r="D119" s="316"/>
      <c r="E119" s="316"/>
      <c r="F119" s="316"/>
      <c r="G119" s="317"/>
      <c r="H119" s="317"/>
      <c r="I119" s="318"/>
    </row>
    <row r="120" spans="1:9" ht="25.5" x14ac:dyDescent="0.3">
      <c r="A120" s="440">
        <f>COUNT($A$24:A119)+1</f>
        <v>96</v>
      </c>
      <c r="B120" s="331"/>
      <c r="C120" s="329" t="s">
        <v>1547</v>
      </c>
      <c r="D120" s="316"/>
      <c r="E120" s="316"/>
      <c r="F120" s="316"/>
      <c r="G120" s="317"/>
      <c r="H120" s="317"/>
      <c r="I120" s="318"/>
    </row>
    <row r="121" spans="1:9" ht="31.5" x14ac:dyDescent="0.3">
      <c r="A121" s="440">
        <f>COUNT($A$24:A120)+1</f>
        <v>97</v>
      </c>
      <c r="B121" s="331"/>
      <c r="C121" s="329" t="s">
        <v>1546</v>
      </c>
      <c r="D121" s="316" t="s">
        <v>562</v>
      </c>
      <c r="E121" s="316"/>
      <c r="F121" s="316"/>
      <c r="G121" s="317"/>
      <c r="H121" s="317"/>
      <c r="I121" s="318"/>
    </row>
    <row r="122" spans="1:9" x14ac:dyDescent="0.3">
      <c r="A122" s="440">
        <f>COUNT($A$24:A121)+1</f>
        <v>98</v>
      </c>
      <c r="B122" s="513" t="s">
        <v>1545</v>
      </c>
      <c r="C122" s="514"/>
      <c r="D122" s="514"/>
      <c r="E122" s="514"/>
      <c r="F122" s="514"/>
      <c r="G122" s="514"/>
      <c r="H122" s="514"/>
      <c r="I122" s="515"/>
    </row>
    <row r="123" spans="1:9" x14ac:dyDescent="0.3">
      <c r="A123" s="440">
        <f>COUNT($A$24:A122)+1</f>
        <v>99</v>
      </c>
      <c r="B123" s="491" t="s">
        <v>1544</v>
      </c>
      <c r="C123" s="451"/>
      <c r="D123" s="452"/>
      <c r="E123" s="452"/>
      <c r="F123" s="452"/>
      <c r="G123" s="452"/>
      <c r="H123" s="452"/>
      <c r="I123" s="453"/>
    </row>
    <row r="124" spans="1:9" ht="63.75" x14ac:dyDescent="0.3">
      <c r="A124" s="440">
        <f>COUNT($A$24:A123)+1</f>
        <v>100</v>
      </c>
      <c r="B124" s="314" t="s">
        <v>1527</v>
      </c>
      <c r="C124" s="320" t="s">
        <v>1418</v>
      </c>
      <c r="D124" s="316"/>
      <c r="E124" s="316"/>
      <c r="F124" s="316"/>
      <c r="G124" s="317"/>
      <c r="H124" s="317"/>
      <c r="I124" s="318"/>
    </row>
    <row r="125" spans="1:9" ht="25.5" x14ac:dyDescent="0.3">
      <c r="A125" s="440">
        <f>COUNT($A$24:A124)+1</f>
        <v>101</v>
      </c>
      <c r="B125" s="331"/>
      <c r="C125" s="357" t="s">
        <v>1543</v>
      </c>
      <c r="D125" s="316"/>
      <c r="E125" s="316"/>
      <c r="F125" s="316"/>
      <c r="G125" s="317"/>
      <c r="H125" s="317"/>
      <c r="I125" s="318"/>
    </row>
    <row r="126" spans="1:9" x14ac:dyDescent="0.3">
      <c r="A126" s="440">
        <f>COUNT($A$24:A125)+1</f>
        <v>102</v>
      </c>
      <c r="B126" s="513" t="s">
        <v>1542</v>
      </c>
      <c r="C126" s="514"/>
      <c r="D126" s="514"/>
      <c r="E126" s="514"/>
      <c r="F126" s="514"/>
      <c r="G126" s="514"/>
      <c r="H126" s="514"/>
      <c r="I126" s="515"/>
    </row>
    <row r="127" spans="1:9" ht="31.5" x14ac:dyDescent="0.3">
      <c r="A127" s="440">
        <f>COUNT($A$24:A126)+1</f>
        <v>103</v>
      </c>
      <c r="B127" s="314" t="s">
        <v>1527</v>
      </c>
      <c r="C127" s="357" t="s">
        <v>1541</v>
      </c>
      <c r="D127" s="316" t="s">
        <v>562</v>
      </c>
      <c r="E127" s="316"/>
      <c r="F127" s="316"/>
      <c r="G127" s="317"/>
      <c r="H127" s="317"/>
      <c r="I127" s="318"/>
    </row>
    <row r="128" spans="1:9" x14ac:dyDescent="0.3">
      <c r="A128" s="440">
        <f>COUNT($A$24:A127)+1</f>
        <v>104</v>
      </c>
      <c r="B128" s="513" t="s">
        <v>1540</v>
      </c>
      <c r="C128" s="514"/>
      <c r="D128" s="514"/>
      <c r="E128" s="514"/>
      <c r="F128" s="514"/>
      <c r="G128" s="514"/>
      <c r="H128" s="514"/>
      <c r="I128" s="515"/>
    </row>
    <row r="129" spans="1:9" x14ac:dyDescent="0.3">
      <c r="A129" s="440">
        <f>COUNT($A$24:A128)+1</f>
        <v>105</v>
      </c>
      <c r="B129" s="491" t="s">
        <v>1539</v>
      </c>
      <c r="C129" s="451"/>
      <c r="D129" s="452"/>
      <c r="E129" s="452"/>
      <c r="F129" s="452"/>
      <c r="G129" s="452"/>
      <c r="H129" s="452"/>
      <c r="I129" s="453"/>
    </row>
    <row r="130" spans="1:9" ht="38.25" x14ac:dyDescent="0.3">
      <c r="A130" s="440">
        <f>COUNT($A$24:A129)+1</f>
        <v>106</v>
      </c>
      <c r="B130" s="314" t="s">
        <v>1527</v>
      </c>
      <c r="C130" s="490" t="s">
        <v>1538</v>
      </c>
      <c r="D130" s="316"/>
      <c r="E130" s="316"/>
      <c r="F130" s="316"/>
      <c r="G130" s="317"/>
      <c r="H130" s="317"/>
      <c r="I130" s="318"/>
    </row>
    <row r="131" spans="1:9" x14ac:dyDescent="0.3">
      <c r="A131" s="440">
        <f>COUNT($A$24:A130)+1</f>
        <v>107</v>
      </c>
      <c r="B131" s="513" t="s">
        <v>936</v>
      </c>
      <c r="C131" s="514"/>
      <c r="D131" s="514"/>
      <c r="E131" s="514"/>
      <c r="F131" s="514"/>
      <c r="G131" s="514"/>
      <c r="H131" s="514"/>
      <c r="I131" s="515"/>
    </row>
    <row r="132" spans="1:9" x14ac:dyDescent="0.3">
      <c r="A132" s="440">
        <f>COUNT($A$24:A131)+1</f>
        <v>108</v>
      </c>
      <c r="B132" s="508" t="s">
        <v>1537</v>
      </c>
      <c r="C132" s="516"/>
      <c r="D132" s="516"/>
      <c r="E132" s="516"/>
      <c r="F132" s="516"/>
      <c r="G132" s="516"/>
      <c r="H132" s="516"/>
      <c r="I132" s="517"/>
    </row>
    <row r="133" spans="1:9" ht="127.5" x14ac:dyDescent="0.3">
      <c r="A133" s="440">
        <f>COUNT($A$24:A132)+1</f>
        <v>109</v>
      </c>
      <c r="B133" s="314" t="s">
        <v>1527</v>
      </c>
      <c r="C133" s="320" t="s">
        <v>1536</v>
      </c>
      <c r="D133" s="316"/>
      <c r="E133" s="316"/>
      <c r="F133" s="316"/>
      <c r="G133" s="317" t="s">
        <v>570</v>
      </c>
      <c r="H133" s="317"/>
      <c r="I133" s="318"/>
    </row>
    <row r="134" spans="1:9" x14ac:dyDescent="0.3">
      <c r="A134" s="440">
        <f>COUNT($A$24:A133)+1</f>
        <v>110</v>
      </c>
      <c r="B134" s="508" t="s">
        <v>1535</v>
      </c>
      <c r="C134" s="516"/>
      <c r="D134" s="516"/>
      <c r="E134" s="516"/>
      <c r="F134" s="516"/>
      <c r="G134" s="516"/>
      <c r="H134" s="516"/>
      <c r="I134" s="517"/>
    </row>
    <row r="135" spans="1:9" ht="178.5" x14ac:dyDescent="0.3">
      <c r="A135" s="440">
        <f>COUNT($A$24:A133)+1</f>
        <v>110</v>
      </c>
      <c r="B135" s="314" t="s">
        <v>1527</v>
      </c>
      <c r="C135" s="320" t="s">
        <v>1534</v>
      </c>
      <c r="D135" s="316"/>
      <c r="E135" s="316"/>
      <c r="F135" s="316"/>
      <c r="G135" s="317" t="s">
        <v>570</v>
      </c>
      <c r="H135" s="317"/>
      <c r="I135" s="318"/>
    </row>
    <row r="136" spans="1:9" ht="38.25" x14ac:dyDescent="0.3">
      <c r="A136" s="440">
        <f>COUNT($A$24:A135)+1</f>
        <v>112</v>
      </c>
      <c r="B136" s="324"/>
      <c r="C136" s="320" t="s">
        <v>1533</v>
      </c>
      <c r="D136" s="316"/>
      <c r="E136" s="316"/>
      <c r="F136" s="316"/>
      <c r="G136" s="317" t="s">
        <v>570</v>
      </c>
      <c r="H136" s="317"/>
      <c r="I136" s="318"/>
    </row>
    <row r="137" spans="1:9" x14ac:dyDescent="0.3">
      <c r="A137" s="440">
        <f>COUNT($A$24:A136)+1</f>
        <v>113</v>
      </c>
      <c r="B137" s="513" t="s">
        <v>1532</v>
      </c>
      <c r="C137" s="514"/>
      <c r="D137" s="514"/>
      <c r="E137" s="514"/>
      <c r="F137" s="514"/>
      <c r="G137" s="514"/>
      <c r="H137" s="514"/>
      <c r="I137" s="515"/>
    </row>
    <row r="138" spans="1:9" x14ac:dyDescent="0.3">
      <c r="A138" s="440">
        <f>COUNT($A$24:A137)+1</f>
        <v>114</v>
      </c>
      <c r="B138" s="508" t="s">
        <v>1531</v>
      </c>
      <c r="C138" s="516"/>
      <c r="D138" s="516"/>
      <c r="E138" s="516"/>
      <c r="F138" s="516"/>
      <c r="G138" s="516"/>
      <c r="H138" s="516"/>
      <c r="I138" s="517"/>
    </row>
    <row r="139" spans="1:9" ht="89.25" x14ac:dyDescent="0.3">
      <c r="A139" s="440">
        <f>COUNT($A$24:A138)+1</f>
        <v>115</v>
      </c>
      <c r="B139" s="358" t="s">
        <v>1530</v>
      </c>
      <c r="C139" s="320" t="s">
        <v>1529</v>
      </c>
      <c r="D139" s="316"/>
      <c r="E139" s="316"/>
      <c r="F139" s="316"/>
      <c r="G139" s="317" t="s">
        <v>571</v>
      </c>
      <c r="H139" s="317"/>
      <c r="I139" s="318"/>
    </row>
    <row r="140" spans="1:9" x14ac:dyDescent="0.3">
      <c r="A140" s="440">
        <f>COUNT($A$24:A139)+1</f>
        <v>116</v>
      </c>
      <c r="B140" s="508" t="s">
        <v>1528</v>
      </c>
      <c r="C140" s="516"/>
      <c r="D140" s="516"/>
      <c r="E140" s="516"/>
      <c r="F140" s="516"/>
      <c r="G140" s="516"/>
      <c r="H140" s="516"/>
      <c r="I140" s="517"/>
    </row>
    <row r="141" spans="1:9" ht="38.25" x14ac:dyDescent="0.3">
      <c r="A141" s="440">
        <f>COUNT($A$24:A140)+1</f>
        <v>117</v>
      </c>
      <c r="B141" s="314" t="s">
        <v>1527</v>
      </c>
      <c r="C141" s="320" t="s">
        <v>1526</v>
      </c>
      <c r="D141" s="316"/>
      <c r="E141" s="316"/>
      <c r="F141" s="316"/>
      <c r="G141" s="317"/>
      <c r="H141" s="317"/>
      <c r="I141" s="318"/>
    </row>
    <row r="142" spans="1:9" ht="25.5" x14ac:dyDescent="0.3">
      <c r="A142" s="440">
        <f>COUNT($A$24:A141)+1</f>
        <v>118</v>
      </c>
      <c r="B142" s="331"/>
      <c r="C142" s="320" t="s">
        <v>1525</v>
      </c>
      <c r="D142" s="316"/>
      <c r="E142" s="316"/>
      <c r="F142" s="316"/>
      <c r="G142" s="317"/>
      <c r="H142" s="317"/>
      <c r="I142" s="318"/>
    </row>
    <row r="143" spans="1:9" x14ac:dyDescent="0.3">
      <c r="A143" s="440">
        <f>COUNT($A$24:A142)+1</f>
        <v>119</v>
      </c>
      <c r="B143" s="331"/>
      <c r="C143" s="357" t="s">
        <v>1524</v>
      </c>
      <c r="D143" s="316"/>
      <c r="E143" s="316"/>
      <c r="F143" s="316"/>
      <c r="G143" s="317"/>
      <c r="H143" s="317"/>
      <c r="I143" s="318"/>
    </row>
    <row r="144" spans="1:9" x14ac:dyDescent="0.3">
      <c r="A144" s="440">
        <f>COUNT($A$24:A143)+1</f>
        <v>120</v>
      </c>
      <c r="B144" s="513" t="s">
        <v>955</v>
      </c>
      <c r="C144" s="514"/>
      <c r="D144" s="514"/>
      <c r="E144" s="514"/>
      <c r="F144" s="514"/>
      <c r="G144" s="514"/>
      <c r="H144" s="514"/>
      <c r="I144" s="515"/>
    </row>
    <row r="145" spans="1:9" x14ac:dyDescent="0.3">
      <c r="A145" s="440">
        <f>COUNT($A$24:A143)+1</f>
        <v>120</v>
      </c>
      <c r="B145" s="508" t="s">
        <v>1523</v>
      </c>
      <c r="C145" s="516"/>
      <c r="D145" s="516"/>
      <c r="E145" s="516"/>
      <c r="F145" s="516"/>
      <c r="G145" s="516"/>
      <c r="H145" s="516"/>
      <c r="I145" s="517"/>
    </row>
    <row r="146" spans="1:9" ht="25.5" x14ac:dyDescent="0.3">
      <c r="A146" s="440">
        <f>COUNT($A$24:A145)+1</f>
        <v>122</v>
      </c>
      <c r="B146" s="314" t="s">
        <v>1514</v>
      </c>
      <c r="C146" s="490" t="s">
        <v>1522</v>
      </c>
      <c r="D146" s="316"/>
      <c r="E146" s="316"/>
      <c r="F146" s="316"/>
      <c r="G146" s="317"/>
      <c r="H146" s="317"/>
      <c r="I146" s="318"/>
    </row>
    <row r="147" spans="1:9" ht="25.5" x14ac:dyDescent="0.3">
      <c r="A147" s="440">
        <f>COUNT($A$24:A146)+1</f>
        <v>123</v>
      </c>
      <c r="B147" s="331"/>
      <c r="C147" s="329" t="s">
        <v>1521</v>
      </c>
      <c r="D147" s="316"/>
      <c r="E147" s="316"/>
      <c r="F147" s="316"/>
      <c r="G147" s="317"/>
      <c r="H147" s="317"/>
      <c r="I147" s="318"/>
    </row>
    <row r="148" spans="1:9" ht="25.5" x14ac:dyDescent="0.3">
      <c r="A148" s="440">
        <f>COUNT($A$24:A147)+1</f>
        <v>124</v>
      </c>
      <c r="B148" s="331"/>
      <c r="C148" s="329" t="s">
        <v>1520</v>
      </c>
      <c r="D148" s="316"/>
      <c r="E148" s="316"/>
      <c r="F148" s="316"/>
      <c r="G148" s="317"/>
      <c r="H148" s="317"/>
      <c r="I148" s="318"/>
    </row>
    <row r="149" spans="1:9" x14ac:dyDescent="0.3">
      <c r="A149" s="440">
        <f>COUNT($A$24:A147)+1</f>
        <v>124</v>
      </c>
      <c r="B149" s="508" t="s">
        <v>1519</v>
      </c>
      <c r="C149" s="516"/>
      <c r="D149" s="516"/>
      <c r="E149" s="516"/>
      <c r="F149" s="516"/>
      <c r="G149" s="516"/>
      <c r="H149" s="516"/>
      <c r="I149" s="517"/>
    </row>
    <row r="150" spans="1:9" ht="38.25" x14ac:dyDescent="0.3">
      <c r="A150" s="440">
        <f>COUNT($A$24:A149)+1</f>
        <v>126</v>
      </c>
      <c r="B150" s="314" t="s">
        <v>1514</v>
      </c>
      <c r="C150" s="490" t="s">
        <v>1518</v>
      </c>
      <c r="D150" s="316"/>
      <c r="E150" s="316"/>
      <c r="F150" s="316"/>
      <c r="G150" s="317"/>
      <c r="H150" s="317"/>
      <c r="I150" s="318"/>
    </row>
    <row r="151" spans="1:9" ht="25.5" x14ac:dyDescent="0.3">
      <c r="A151" s="440">
        <f>COUNT($A$24:A150)+1</f>
        <v>127</v>
      </c>
      <c r="B151" s="331"/>
      <c r="C151" s="329" t="s">
        <v>1517</v>
      </c>
      <c r="D151" s="316"/>
      <c r="E151" s="316"/>
      <c r="F151" s="316"/>
      <c r="G151" s="317"/>
      <c r="H151" s="317"/>
      <c r="I151" s="318"/>
    </row>
    <row r="152" spans="1:9" ht="25.5" x14ac:dyDescent="0.3">
      <c r="A152" s="440">
        <f>COUNT($A$24:A151)+1</f>
        <v>128</v>
      </c>
      <c r="B152" s="331"/>
      <c r="C152" s="329" t="s">
        <v>1516</v>
      </c>
      <c r="D152" s="316"/>
      <c r="E152" s="316"/>
      <c r="F152" s="316"/>
      <c r="G152" s="317"/>
      <c r="H152" s="317"/>
      <c r="I152" s="318"/>
    </row>
    <row r="153" spans="1:9" x14ac:dyDescent="0.3">
      <c r="A153" s="440">
        <f>COUNT($A$24:A151)+1</f>
        <v>128</v>
      </c>
      <c r="B153" s="508" t="s">
        <v>1515</v>
      </c>
      <c r="C153" s="516"/>
      <c r="D153" s="516"/>
      <c r="E153" s="516"/>
      <c r="F153" s="516"/>
      <c r="G153" s="516"/>
      <c r="H153" s="516"/>
      <c r="I153" s="517"/>
    </row>
    <row r="154" spans="1:9" ht="89.25" x14ac:dyDescent="0.3">
      <c r="A154" s="440">
        <f>COUNT($A$24:A153)+1</f>
        <v>130</v>
      </c>
      <c r="B154" s="314" t="s">
        <v>1514</v>
      </c>
      <c r="C154" s="320" t="s">
        <v>1513</v>
      </c>
      <c r="D154" s="316"/>
      <c r="E154" s="316"/>
      <c r="F154" s="316"/>
      <c r="G154" s="317"/>
      <c r="H154" s="317"/>
      <c r="I154" s="318"/>
    </row>
    <row r="155" spans="1:9" ht="25.5" x14ac:dyDescent="0.3">
      <c r="A155" s="440">
        <f>COUNT($A$24:A154)+1</f>
        <v>131</v>
      </c>
      <c r="B155" s="331"/>
      <c r="C155" s="329" t="s">
        <v>1512</v>
      </c>
      <c r="D155" s="316"/>
      <c r="E155" s="316"/>
      <c r="F155" s="316"/>
      <c r="G155" s="317"/>
      <c r="H155" s="317"/>
      <c r="I155" s="318"/>
    </row>
    <row r="156" spans="1:9" ht="25.5" x14ac:dyDescent="0.3">
      <c r="A156" s="440">
        <f>COUNT($A$24:A155)+1</f>
        <v>132</v>
      </c>
      <c r="B156" s="331"/>
      <c r="C156" s="329" t="s">
        <v>1511</v>
      </c>
      <c r="D156" s="316"/>
      <c r="E156" s="316"/>
      <c r="F156" s="316"/>
      <c r="G156" s="317"/>
      <c r="H156" s="317"/>
      <c r="I156" s="318"/>
    </row>
    <row r="157" spans="1:9" x14ac:dyDescent="0.3">
      <c r="A157" s="460"/>
      <c r="B157" s="334"/>
      <c r="C157" s="287"/>
      <c r="D157" s="461"/>
      <c r="E157" s="461"/>
      <c r="F157" s="461"/>
      <c r="G157" s="461"/>
      <c r="H157" s="461"/>
      <c r="I157" s="462"/>
    </row>
    <row r="158" spans="1:9" x14ac:dyDescent="0.3">
      <c r="A158" s="335"/>
      <c r="B158" s="463"/>
      <c r="C158" s="464" t="s">
        <v>9</v>
      </c>
      <c r="D158" s="465"/>
      <c r="E158" s="465"/>
      <c r="F158" s="465"/>
      <c r="G158" s="465"/>
      <c r="H158" s="465"/>
      <c r="I158" s="445"/>
    </row>
    <row r="159" spans="1:9" ht="49.5" x14ac:dyDescent="0.3">
      <c r="A159" s="335"/>
      <c r="B159" s="463"/>
      <c r="C159" s="336" t="s">
        <v>8</v>
      </c>
      <c r="D159" s="297" t="s">
        <v>587</v>
      </c>
      <c r="E159" s="297" t="s">
        <v>588</v>
      </c>
      <c r="F159" s="299" t="s">
        <v>333</v>
      </c>
      <c r="G159" s="337"/>
      <c r="H159" s="466"/>
      <c r="I159" s="445"/>
    </row>
    <row r="160" spans="1:9" x14ac:dyDescent="0.3">
      <c r="A160" s="335"/>
      <c r="B160" s="463"/>
      <c r="C160" s="339" t="s">
        <v>4</v>
      </c>
      <c r="D160" s="244">
        <f>COUNTA(D28:D156)</f>
        <v>7</v>
      </c>
      <c r="E160" s="244">
        <f>COUNTA(E28:E156)</f>
        <v>0</v>
      </c>
      <c r="F160" s="340">
        <f>COUNTA(F28:F156)</f>
        <v>0</v>
      </c>
      <c r="G160" s="335"/>
      <c r="H160" s="465"/>
      <c r="I160" s="445"/>
    </row>
    <row r="161" spans="1:9" x14ac:dyDescent="0.3">
      <c r="A161" s="335"/>
      <c r="B161" s="463"/>
      <c r="C161" s="341" t="s">
        <v>3</v>
      </c>
      <c r="D161" s="342">
        <f>IF(SUM($D160:$F160)=0,0,D160/SUM($D160:$F160))</f>
        <v>1</v>
      </c>
      <c r="E161" s="342">
        <f>IF(SUM($D160:$F160)=0,0,E160/SUM($D160:$F160))</f>
        <v>0</v>
      </c>
      <c r="F161" s="343">
        <f>IF(SUM($D160:$F160)=0,0,F160/SUM($D160:$F160))</f>
        <v>0</v>
      </c>
      <c r="G161" s="344"/>
      <c r="H161" s="467"/>
      <c r="I161" s="445"/>
    </row>
    <row r="162" spans="1:9" x14ac:dyDescent="0.3">
      <c r="A162" s="335"/>
      <c r="B162" s="463"/>
      <c r="C162" s="465"/>
      <c r="D162" s="465"/>
      <c r="E162" s="465"/>
      <c r="F162" s="465"/>
      <c r="G162" s="465"/>
      <c r="H162" s="465"/>
      <c r="I162" s="445"/>
    </row>
    <row r="163" spans="1:9" x14ac:dyDescent="0.3">
      <c r="A163" s="335"/>
      <c r="B163" s="463"/>
      <c r="C163" s="465"/>
      <c r="D163" s="465"/>
      <c r="E163" s="465"/>
      <c r="F163" s="465"/>
      <c r="G163" s="465"/>
      <c r="H163" s="465"/>
      <c r="I163" s="445"/>
    </row>
    <row r="164" spans="1:9" x14ac:dyDescent="0.3">
      <c r="A164" s="346" t="s">
        <v>2</v>
      </c>
      <c r="B164" s="468"/>
      <c r="C164" s="469"/>
      <c r="D164" s="469"/>
      <c r="E164" s="469"/>
      <c r="F164" s="469"/>
      <c r="G164" s="469"/>
      <c r="H164" s="469"/>
      <c r="I164" s="347"/>
    </row>
    <row r="165" spans="1:9" x14ac:dyDescent="0.3">
      <c r="A165" s="348"/>
      <c r="B165" s="470"/>
      <c r="C165" s="471"/>
      <c r="D165" s="471"/>
      <c r="E165" s="471"/>
      <c r="F165" s="471"/>
      <c r="G165" s="471"/>
      <c r="H165" s="471"/>
      <c r="I165" s="347"/>
    </row>
    <row r="166" spans="1:9" x14ac:dyDescent="0.3">
      <c r="A166" s="349" t="s">
        <v>1</v>
      </c>
      <c r="B166" s="468"/>
      <c r="C166" s="469"/>
      <c r="D166" s="469"/>
      <c r="E166" s="469"/>
      <c r="F166" s="469"/>
      <c r="G166" s="469"/>
      <c r="H166" s="469"/>
      <c r="I166" s="347"/>
    </row>
    <row r="167" spans="1:9" x14ac:dyDescent="0.3">
      <c r="A167" s="350"/>
      <c r="B167" s="470"/>
      <c r="C167" s="472"/>
      <c r="D167" s="472"/>
      <c r="E167" s="472"/>
      <c r="F167" s="472"/>
      <c r="G167" s="472"/>
      <c r="H167" s="472"/>
      <c r="I167" s="347"/>
    </row>
    <row r="168" spans="1:9" x14ac:dyDescent="0.3">
      <c r="A168" s="473"/>
      <c r="B168" s="474"/>
      <c r="C168" s="475"/>
      <c r="D168" s="474"/>
      <c r="E168" s="474"/>
      <c r="F168" s="474"/>
      <c r="G168" s="474"/>
      <c r="H168" s="474"/>
      <c r="I168" s="476"/>
    </row>
  </sheetData>
  <mergeCells count="45">
    <mergeCell ref="B140:I140"/>
    <mergeCell ref="B117:I117"/>
    <mergeCell ref="B45:I45"/>
    <mergeCell ref="B144:I144"/>
    <mergeCell ref="B108:I108"/>
    <mergeCell ref="B115:I115"/>
    <mergeCell ref="B122:I122"/>
    <mergeCell ref="B126:I126"/>
    <mergeCell ref="B128:I128"/>
    <mergeCell ref="B131:I131"/>
    <mergeCell ref="B137:I137"/>
    <mergeCell ref="B138:I138"/>
    <mergeCell ref="B134:I134"/>
    <mergeCell ref="B90:I90"/>
    <mergeCell ref="B103:I103"/>
    <mergeCell ref="B118:I118"/>
    <mergeCell ref="B153:I153"/>
    <mergeCell ref="B42:I42"/>
    <mergeCell ref="B132:I132"/>
    <mergeCell ref="B94:I94"/>
    <mergeCell ref="B98:I98"/>
    <mergeCell ref="B145:I145"/>
    <mergeCell ref="B44:I44"/>
    <mergeCell ref="B53:I53"/>
    <mergeCell ref="B86:I86"/>
    <mergeCell ref="B106:I106"/>
    <mergeCell ref="B47:I47"/>
    <mergeCell ref="B60:I60"/>
    <mergeCell ref="B68:I68"/>
    <mergeCell ref="B49:I49"/>
    <mergeCell ref="B50:I50"/>
    <mergeCell ref="B149:I149"/>
    <mergeCell ref="B73:I73"/>
    <mergeCell ref="B82:I82"/>
    <mergeCell ref="B109:I109"/>
    <mergeCell ref="B52:I52"/>
    <mergeCell ref="B89:I89"/>
    <mergeCell ref="B102:I102"/>
    <mergeCell ref="B30:I30"/>
    <mergeCell ref="B34:I34"/>
    <mergeCell ref="A4:I4"/>
    <mergeCell ref="B17:I17"/>
    <mergeCell ref="B26:I26"/>
    <mergeCell ref="B27:I27"/>
    <mergeCell ref="B29:I29"/>
  </mergeCells>
  <dataValidations count="1">
    <dataValidation type="list" allowBlank="1" showInputMessage="1" showErrorMessage="1" sqref="G61:H67 G154:H156 G28:H51 G146:H148 G150:H152 G127:H144 G54:H59 G69:H101 G116:H125 G110:H114 G103:H107" xr:uid="{0A9C3AFD-0490-4548-A223-D165CA73F948}">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AA688-45A9-4469-A485-6F4717A00632}">
  <sheetPr>
    <pageSetUpPr fitToPage="1"/>
  </sheetPr>
  <dimension ref="A1:V188"/>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1" t="s">
        <v>1296</v>
      </c>
      <c r="B1" s="264"/>
      <c r="C1" s="265"/>
      <c r="D1" s="266"/>
      <c r="E1" s="422"/>
      <c r="F1" s="422"/>
      <c r="G1" s="422"/>
      <c r="H1" s="422"/>
      <c r="I1" s="423"/>
      <c r="N1" s="269" t="s">
        <v>564</v>
      </c>
      <c r="O1" s="269" t="s">
        <v>565</v>
      </c>
      <c r="P1" s="269" t="s">
        <v>566</v>
      </c>
      <c r="Q1" s="269" t="s">
        <v>567</v>
      </c>
      <c r="R1" s="269" t="s">
        <v>568</v>
      </c>
      <c r="S1" s="269" t="s">
        <v>94</v>
      </c>
      <c r="T1" s="269" t="s">
        <v>569</v>
      </c>
      <c r="U1" s="269" t="s">
        <v>570</v>
      </c>
      <c r="V1" s="269" t="s">
        <v>571</v>
      </c>
    </row>
    <row r="2" spans="1:22" x14ac:dyDescent="0.3">
      <c r="A2" s="423"/>
      <c r="B2" s="264"/>
      <c r="C2" s="270"/>
      <c r="D2" s="424">
        <f>A185</f>
        <v>0</v>
      </c>
      <c r="E2" s="425">
        <f>A187</f>
        <v>0</v>
      </c>
      <c r="F2" s="423"/>
      <c r="G2" s="423"/>
      <c r="H2" s="423"/>
      <c r="I2" s="423"/>
      <c r="J2" s="196" t="s">
        <v>283</v>
      </c>
    </row>
    <row r="3" spans="1:22" x14ac:dyDescent="0.3">
      <c r="A3" s="423"/>
      <c r="B3" s="264"/>
      <c r="C3" s="270"/>
      <c r="D3" s="266"/>
      <c r="E3" s="426"/>
      <c r="F3" s="427"/>
      <c r="G3" s="427"/>
      <c r="H3" s="427"/>
      <c r="I3" s="423"/>
      <c r="J3" s="196"/>
    </row>
    <row r="4" spans="1:22" ht="16.5" customHeight="1" x14ac:dyDescent="0.3">
      <c r="A4" s="511" t="s">
        <v>1297</v>
      </c>
      <c r="B4" s="511"/>
      <c r="C4" s="511"/>
      <c r="D4" s="511"/>
      <c r="E4" s="511"/>
      <c r="F4" s="511"/>
      <c r="G4" s="511"/>
      <c r="H4" s="511"/>
      <c r="I4" s="511"/>
      <c r="J4" s="196"/>
    </row>
    <row r="5" spans="1:22" x14ac:dyDescent="0.3">
      <c r="A5" s="428" t="s">
        <v>314</v>
      </c>
      <c r="B5" s="276">
        <f xml:space="preserve"> Alapa!$C$17</f>
        <v>0</v>
      </c>
      <c r="C5" s="429"/>
      <c r="D5" s="278"/>
      <c r="E5" s="430"/>
      <c r="F5" s="430"/>
      <c r="G5" s="430"/>
      <c r="H5" s="430"/>
      <c r="I5" s="431"/>
    </row>
    <row r="6" spans="1:22" x14ac:dyDescent="0.3">
      <c r="A6" s="428" t="s">
        <v>312</v>
      </c>
      <c r="B6" s="280">
        <f xml:space="preserve"> Alapa!$C$12</f>
        <v>0</v>
      </c>
      <c r="C6" s="429"/>
      <c r="D6" s="278"/>
      <c r="E6" s="430"/>
      <c r="F6" s="430"/>
      <c r="G6" s="430"/>
      <c r="H6" s="430"/>
      <c r="I6" s="431"/>
    </row>
    <row r="7" spans="1:22" x14ac:dyDescent="0.3">
      <c r="A7" s="428" t="s">
        <v>281</v>
      </c>
      <c r="B7" s="281"/>
      <c r="C7" s="429"/>
      <c r="D7" s="278"/>
      <c r="E7" s="430"/>
      <c r="F7" s="430"/>
      <c r="G7" s="430"/>
      <c r="H7" s="430"/>
      <c r="I7" s="431"/>
    </row>
    <row r="8" spans="1:22" x14ac:dyDescent="0.3">
      <c r="A8" s="428" t="s">
        <v>279</v>
      </c>
      <c r="B8" s="276" t="e">
        <f>VLOOKUP(K8,Alapa!$G$2:$H$22,2)</f>
        <v>#N/A</v>
      </c>
      <c r="C8" s="429"/>
      <c r="D8" s="429"/>
      <c r="E8" s="429"/>
      <c r="F8" s="429"/>
      <c r="G8" s="429"/>
      <c r="H8" s="429"/>
      <c r="I8" s="431"/>
      <c r="J8" s="199" t="s">
        <v>279</v>
      </c>
      <c r="K8" s="282">
        <v>1</v>
      </c>
    </row>
    <row r="9" spans="1:22" x14ac:dyDescent="0.3">
      <c r="A9" s="428" t="s">
        <v>278</v>
      </c>
      <c r="B9" s="276" t="str">
        <f>IF(Alapa!$N$2=0," ",Alapa!$N$2)</f>
        <v xml:space="preserve"> </v>
      </c>
      <c r="C9" s="429"/>
      <c r="D9" s="278"/>
      <c r="E9" s="430"/>
      <c r="F9" s="430"/>
      <c r="G9" s="430"/>
      <c r="H9" s="430"/>
      <c r="I9" s="431"/>
    </row>
    <row r="10" spans="1:22" x14ac:dyDescent="0.3">
      <c r="A10" s="423"/>
      <c r="B10" s="283"/>
      <c r="C10" s="284"/>
      <c r="D10" s="284"/>
      <c r="E10" s="284"/>
      <c r="F10" s="284"/>
      <c r="G10" s="284"/>
      <c r="H10" s="284"/>
      <c r="I10" s="284"/>
    </row>
    <row r="11" spans="1:22" x14ac:dyDescent="0.3">
      <c r="A11" s="423"/>
      <c r="B11" s="432" t="s">
        <v>573</v>
      </c>
      <c r="C11" s="285" t="s">
        <v>574</v>
      </c>
      <c r="D11" s="284"/>
      <c r="E11" s="284"/>
      <c r="F11" s="284"/>
      <c r="G11" s="284"/>
      <c r="H11" s="284"/>
      <c r="I11" s="284"/>
    </row>
    <row r="12" spans="1:22" x14ac:dyDescent="0.3">
      <c r="A12" s="423"/>
      <c r="B12" s="432" t="s">
        <v>277</v>
      </c>
      <c r="C12" s="285" t="s">
        <v>1298</v>
      </c>
      <c r="D12" s="284"/>
      <c r="E12" s="284"/>
      <c r="F12" s="284"/>
      <c r="G12" s="284"/>
      <c r="H12" s="284"/>
      <c r="I12" s="284"/>
    </row>
    <row r="13" spans="1:22" x14ac:dyDescent="0.3">
      <c r="A13" s="423"/>
      <c r="B13" s="433"/>
      <c r="C13" s="286"/>
      <c r="D13" s="284"/>
      <c r="E13" s="284"/>
      <c r="F13" s="284"/>
      <c r="G13" s="284"/>
      <c r="H13" s="284"/>
      <c r="I13" s="284"/>
    </row>
    <row r="14" spans="1:22" x14ac:dyDescent="0.3">
      <c r="A14" s="423"/>
      <c r="B14" s="432" t="s">
        <v>329</v>
      </c>
      <c r="C14" s="285" t="s">
        <v>576</v>
      </c>
      <c r="D14" s="284"/>
      <c r="E14" s="284"/>
      <c r="F14" s="284"/>
      <c r="G14" s="284"/>
      <c r="H14" s="284"/>
      <c r="I14" s="284"/>
    </row>
    <row r="15" spans="1:22" x14ac:dyDescent="0.3">
      <c r="A15" s="423"/>
      <c r="B15" s="433"/>
      <c r="C15" s="287"/>
      <c r="D15" s="284"/>
      <c r="E15" s="284"/>
      <c r="F15" s="284"/>
      <c r="G15" s="284"/>
      <c r="H15" s="284"/>
      <c r="I15" s="284"/>
    </row>
    <row r="16" spans="1:22" ht="16.5" customHeight="1" x14ac:dyDescent="0.3">
      <c r="A16" s="434" t="s">
        <v>1299</v>
      </c>
      <c r="B16" s="423"/>
      <c r="C16" s="435"/>
      <c r="D16" s="284"/>
      <c r="E16" s="284"/>
      <c r="F16" s="284"/>
      <c r="G16" s="284"/>
      <c r="H16" s="284"/>
      <c r="I16" s="284"/>
    </row>
    <row r="17" spans="1:10" ht="33" x14ac:dyDescent="0.3">
      <c r="A17" s="436"/>
      <c r="B17" s="512" t="s">
        <v>1300</v>
      </c>
      <c r="C17" s="512"/>
      <c r="D17" s="512"/>
      <c r="E17" s="512"/>
      <c r="F17" s="512"/>
      <c r="G17" s="512"/>
      <c r="H17" s="512"/>
      <c r="I17" s="512"/>
      <c r="J17" s="291" t="s">
        <v>562</v>
      </c>
    </row>
    <row r="18" spans="1:10" ht="23.25" customHeight="1" x14ac:dyDescent="0.3">
      <c r="A18" s="436"/>
      <c r="B18" s="423" t="s">
        <v>1301</v>
      </c>
      <c r="C18" s="292"/>
      <c r="D18" s="292"/>
      <c r="E18" s="292"/>
      <c r="F18" s="292"/>
      <c r="G18" s="292"/>
      <c r="H18" s="292"/>
      <c r="I18" s="292"/>
    </row>
    <row r="19" spans="1:10" ht="16.5" customHeight="1" x14ac:dyDescent="0.3">
      <c r="A19" s="436"/>
      <c r="B19" s="423" t="s">
        <v>580</v>
      </c>
      <c r="C19" s="435"/>
      <c r="D19" s="284"/>
      <c r="E19" s="284"/>
      <c r="F19" s="284"/>
      <c r="G19" s="284"/>
      <c r="H19" s="284"/>
      <c r="I19" s="284"/>
    </row>
    <row r="20" spans="1:10" ht="16.5" customHeight="1" x14ac:dyDescent="0.3">
      <c r="A20" s="436"/>
      <c r="B20" s="437" t="s">
        <v>581</v>
      </c>
      <c r="C20" s="435"/>
      <c r="D20" s="284"/>
      <c r="E20" s="284"/>
      <c r="F20" s="284"/>
      <c r="G20" s="284"/>
      <c r="H20" s="284"/>
      <c r="I20" s="284"/>
    </row>
    <row r="21" spans="1:10" ht="16.5" customHeight="1" x14ac:dyDescent="0.3">
      <c r="A21" s="436"/>
      <c r="B21" s="438" t="s">
        <v>582</v>
      </c>
      <c r="C21" s="435"/>
      <c r="D21" s="284"/>
      <c r="E21" s="284"/>
      <c r="F21" s="284"/>
      <c r="G21" s="284"/>
      <c r="H21" s="284"/>
      <c r="I21" s="284"/>
    </row>
    <row r="22" spans="1:10" ht="16.5" customHeight="1" x14ac:dyDescent="0.3">
      <c r="A22" s="436"/>
      <c r="B22" s="438" t="s">
        <v>583</v>
      </c>
      <c r="C22" s="435"/>
      <c r="D22" s="284"/>
      <c r="E22" s="284"/>
      <c r="F22" s="284"/>
      <c r="G22" s="284"/>
      <c r="H22" s="284"/>
      <c r="I22" s="284"/>
    </row>
    <row r="23" spans="1:10" x14ac:dyDescent="0.3">
      <c r="A23" s="423"/>
      <c r="B23" s="439"/>
      <c r="C23" s="423"/>
      <c r="D23" s="284"/>
      <c r="E23" s="284"/>
      <c r="F23" s="284"/>
      <c r="G23" s="284"/>
      <c r="H23" s="284"/>
      <c r="I23" s="284"/>
    </row>
    <row r="24" spans="1:10" ht="49.5" x14ac:dyDescent="0.3">
      <c r="A24" s="296" t="s">
        <v>584</v>
      </c>
      <c r="B24" s="297" t="s">
        <v>585</v>
      </c>
      <c r="C24" s="297" t="s">
        <v>586</v>
      </c>
      <c r="D24" s="297" t="s">
        <v>587</v>
      </c>
      <c r="E24" s="297" t="s">
        <v>588</v>
      </c>
      <c r="F24" s="297" t="s">
        <v>333</v>
      </c>
      <c r="G24" s="298" t="s">
        <v>1302</v>
      </c>
      <c r="H24" s="298" t="s">
        <v>1303</v>
      </c>
      <c r="I24" s="299" t="s">
        <v>269</v>
      </c>
    </row>
    <row r="25" spans="1:10" ht="18" customHeight="1" x14ac:dyDescent="0.3">
      <c r="A25" s="440">
        <f>COUNT($A$24:A24)+1</f>
        <v>1</v>
      </c>
      <c r="B25" s="441" t="s">
        <v>590</v>
      </c>
      <c r="C25" s="442"/>
      <c r="D25" s="443"/>
      <c r="E25" s="444"/>
      <c r="F25" s="444"/>
      <c r="G25" s="444"/>
      <c r="H25" s="444"/>
      <c r="I25" s="445"/>
    </row>
    <row r="26" spans="1:10" ht="18" customHeight="1" x14ac:dyDescent="0.3">
      <c r="A26" s="440">
        <f>COUNT($A$24:A25)+1</f>
        <v>2</v>
      </c>
      <c r="B26" s="521" t="s">
        <v>674</v>
      </c>
      <c r="C26" s="522"/>
      <c r="D26" s="522"/>
      <c r="E26" s="522"/>
      <c r="F26" s="522"/>
      <c r="G26" s="522"/>
      <c r="H26" s="522"/>
      <c r="I26" s="523"/>
    </row>
    <row r="27" spans="1:10" ht="21.75" customHeight="1" x14ac:dyDescent="0.3">
      <c r="A27" s="440">
        <f>COUNT($A$24:A26)+1</f>
        <v>3</v>
      </c>
      <c r="B27" s="518" t="s">
        <v>1304</v>
      </c>
      <c r="C27" s="519"/>
      <c r="D27" s="519"/>
      <c r="E27" s="519"/>
      <c r="F27" s="519"/>
      <c r="G27" s="519"/>
      <c r="H27" s="519"/>
      <c r="I27" s="520"/>
      <c r="J27" s="291" t="s">
        <v>562</v>
      </c>
    </row>
    <row r="28" spans="1:10" ht="105" customHeight="1" x14ac:dyDescent="0.3">
      <c r="A28" s="440">
        <f>COUNT($A$24:A27)+1</f>
        <v>4</v>
      </c>
      <c r="B28" s="314" t="s">
        <v>1305</v>
      </c>
      <c r="C28" s="446" t="s">
        <v>1306</v>
      </c>
      <c r="D28" s="316" t="s">
        <v>562</v>
      </c>
      <c r="E28" s="316"/>
      <c r="F28" s="316"/>
      <c r="G28" s="317" t="s">
        <v>570</v>
      </c>
      <c r="H28" s="317"/>
      <c r="I28" s="318"/>
    </row>
    <row r="29" spans="1:10" x14ac:dyDescent="0.3">
      <c r="A29" s="440">
        <f>COUNT($A$24:A28)+1</f>
        <v>5</v>
      </c>
      <c r="B29" s="314"/>
      <c r="C29" s="320" t="s">
        <v>1307</v>
      </c>
      <c r="D29" s="316"/>
      <c r="E29" s="316"/>
      <c r="F29" s="316"/>
      <c r="G29" s="317" t="s">
        <v>570</v>
      </c>
      <c r="H29" s="317"/>
      <c r="I29" s="318"/>
    </row>
    <row r="30" spans="1:10" ht="63.75" x14ac:dyDescent="0.3">
      <c r="A30" s="440">
        <f>COUNT($A$24:A29)+1</f>
        <v>6</v>
      </c>
      <c r="B30" s="314"/>
      <c r="C30" s="447" t="s">
        <v>1308</v>
      </c>
      <c r="D30" s="316"/>
      <c r="E30" s="316"/>
      <c r="F30" s="316"/>
      <c r="G30" s="317" t="s">
        <v>570</v>
      </c>
      <c r="H30" s="317"/>
      <c r="I30" s="318"/>
    </row>
    <row r="31" spans="1:10" ht="39.75" x14ac:dyDescent="0.3">
      <c r="A31" s="440">
        <f>COUNT($A$24:A30)+1</f>
        <v>7</v>
      </c>
      <c r="B31" s="314"/>
      <c r="C31" s="448" t="s">
        <v>1309</v>
      </c>
      <c r="D31" s="316"/>
      <c r="E31" s="316"/>
      <c r="F31" s="316"/>
      <c r="G31" s="317" t="s">
        <v>570</v>
      </c>
      <c r="H31" s="317"/>
      <c r="I31" s="318"/>
    </row>
    <row r="32" spans="1:10" ht="18" customHeight="1" x14ac:dyDescent="0.3">
      <c r="A32" s="440">
        <f>COUNT($A$24:A31)+1</f>
        <v>8</v>
      </c>
      <c r="B32" s="521" t="s">
        <v>687</v>
      </c>
      <c r="C32" s="522"/>
      <c r="D32" s="522"/>
      <c r="E32" s="522"/>
      <c r="F32" s="522"/>
      <c r="G32" s="522"/>
      <c r="H32" s="522"/>
      <c r="I32" s="523"/>
    </row>
    <row r="33" spans="1:9" ht="17.25" customHeight="1" x14ac:dyDescent="0.3">
      <c r="A33" s="440">
        <f>COUNT($A$24:A32)+1</f>
        <v>9</v>
      </c>
      <c r="B33" s="518" t="s">
        <v>1310</v>
      </c>
      <c r="C33" s="519"/>
      <c r="D33" s="519"/>
      <c r="E33" s="519"/>
      <c r="F33" s="519"/>
      <c r="G33" s="519"/>
      <c r="H33" s="519"/>
      <c r="I33" s="520"/>
    </row>
    <row r="34" spans="1:9" ht="25.5" x14ac:dyDescent="0.3">
      <c r="A34" s="440">
        <f>COUNT($A$24:A33)+1</f>
        <v>10</v>
      </c>
      <c r="B34" s="314" t="s">
        <v>1311</v>
      </c>
      <c r="C34" s="315" t="s">
        <v>1312</v>
      </c>
      <c r="D34" s="316"/>
      <c r="E34" s="316"/>
      <c r="F34" s="316"/>
      <c r="G34" s="317" t="s">
        <v>571</v>
      </c>
      <c r="H34" s="317"/>
      <c r="I34" s="318"/>
    </row>
    <row r="35" spans="1:9" ht="216.75" x14ac:dyDescent="0.3">
      <c r="A35" s="440">
        <f>COUNT($A$24:A34)+1</f>
        <v>11</v>
      </c>
      <c r="B35" s="331"/>
      <c r="C35" s="315" t="s">
        <v>1313</v>
      </c>
      <c r="D35" s="316"/>
      <c r="E35" s="316"/>
      <c r="F35" s="316"/>
      <c r="G35" s="317" t="s">
        <v>564</v>
      </c>
      <c r="H35" s="317"/>
      <c r="I35" s="318"/>
    </row>
    <row r="36" spans="1:9" ht="51" x14ac:dyDescent="0.3">
      <c r="A36" s="440">
        <f>COUNT($A$24:A35)+1</f>
        <v>12</v>
      </c>
      <c r="B36" s="314"/>
      <c r="C36" s="315" t="s">
        <v>1314</v>
      </c>
      <c r="D36" s="316"/>
      <c r="E36" s="316"/>
      <c r="F36" s="316"/>
      <c r="G36" s="317" t="s">
        <v>571</v>
      </c>
      <c r="H36" s="317"/>
      <c r="I36" s="318"/>
    </row>
    <row r="37" spans="1:9" ht="25.5" x14ac:dyDescent="0.3">
      <c r="A37" s="440">
        <f>COUNT($A$24:A36)+1</f>
        <v>13</v>
      </c>
      <c r="B37" s="331"/>
      <c r="C37" s="329" t="s">
        <v>1315</v>
      </c>
      <c r="D37" s="316"/>
      <c r="E37" s="316"/>
      <c r="F37" s="316"/>
      <c r="G37" s="317" t="s">
        <v>571</v>
      </c>
      <c r="H37" s="317"/>
      <c r="I37" s="318"/>
    </row>
    <row r="38" spans="1:9" ht="25.5" x14ac:dyDescent="0.3">
      <c r="A38" s="440">
        <f>COUNT($A$24:A37)+1</f>
        <v>14</v>
      </c>
      <c r="B38" s="331"/>
      <c r="C38" s="329" t="s">
        <v>1316</v>
      </c>
      <c r="D38" s="316"/>
      <c r="E38" s="316"/>
      <c r="F38" s="316"/>
      <c r="G38" s="317"/>
      <c r="H38" s="317"/>
      <c r="I38" s="318"/>
    </row>
    <row r="39" spans="1:9" ht="17.25" customHeight="1" x14ac:dyDescent="0.3">
      <c r="A39" s="440">
        <f>COUNT($A$24:A38)+1</f>
        <v>15</v>
      </c>
      <c r="B39" s="518" t="s">
        <v>1317</v>
      </c>
      <c r="C39" s="519"/>
      <c r="D39" s="519"/>
      <c r="E39" s="519"/>
      <c r="F39" s="519"/>
      <c r="G39" s="519"/>
      <c r="H39" s="519"/>
      <c r="I39" s="520"/>
    </row>
    <row r="40" spans="1:9" x14ac:dyDescent="0.3">
      <c r="A40" s="440">
        <f>COUNT($A$24:A39)+1</f>
        <v>16</v>
      </c>
      <c r="B40" s="314" t="s">
        <v>1311</v>
      </c>
      <c r="C40" s="449" t="s">
        <v>1318</v>
      </c>
      <c r="D40" s="316"/>
      <c r="E40" s="316"/>
      <c r="F40" s="316"/>
      <c r="G40" s="317"/>
      <c r="H40" s="317"/>
      <c r="I40" s="318"/>
    </row>
    <row r="41" spans="1:9" ht="25.5" x14ac:dyDescent="0.3">
      <c r="A41" s="440">
        <f>COUNT($A$24:A40)+1</f>
        <v>17</v>
      </c>
      <c r="B41" s="331"/>
      <c r="C41" s="329" t="s">
        <v>1319</v>
      </c>
      <c r="D41" s="316"/>
      <c r="E41" s="316"/>
      <c r="F41" s="316"/>
      <c r="G41" s="317"/>
      <c r="H41" s="317"/>
      <c r="I41" s="318"/>
    </row>
    <row r="42" spans="1:9" ht="25.5" x14ac:dyDescent="0.3">
      <c r="A42" s="440">
        <f>COUNT($A$24:A41)+1</f>
        <v>18</v>
      </c>
      <c r="B42" s="331"/>
      <c r="C42" s="329" t="s">
        <v>1320</v>
      </c>
      <c r="D42" s="316"/>
      <c r="E42" s="316"/>
      <c r="F42" s="316"/>
      <c r="G42" s="317"/>
      <c r="H42" s="317"/>
      <c r="I42" s="318"/>
    </row>
    <row r="43" spans="1:9" x14ac:dyDescent="0.3">
      <c r="A43" s="440">
        <f>COUNT($A$24:A42)+1</f>
        <v>19</v>
      </c>
      <c r="B43" s="450" t="s">
        <v>591</v>
      </c>
      <c r="C43" s="451"/>
      <c r="D43" s="452"/>
      <c r="E43" s="452"/>
      <c r="F43" s="452"/>
      <c r="G43" s="452"/>
      <c r="H43" s="452"/>
      <c r="I43" s="453"/>
    </row>
    <row r="44" spans="1:9" x14ac:dyDescent="0.3">
      <c r="A44" s="440">
        <f>COUNT($A$24:A43)+1</f>
        <v>20</v>
      </c>
      <c r="B44" s="518" t="s">
        <v>1321</v>
      </c>
      <c r="C44" s="519"/>
      <c r="D44" s="519"/>
      <c r="E44" s="519"/>
      <c r="F44" s="519"/>
      <c r="G44" s="519"/>
      <c r="H44" s="519"/>
      <c r="I44" s="520"/>
    </row>
    <row r="45" spans="1:9" ht="25.5" x14ac:dyDescent="0.3">
      <c r="A45" s="440">
        <f>COUNT($A$24:A44)+1</f>
        <v>21</v>
      </c>
      <c r="B45" s="314" t="s">
        <v>1311</v>
      </c>
      <c r="C45" s="367" t="s">
        <v>1322</v>
      </c>
      <c r="D45" s="316"/>
      <c r="E45" s="316"/>
      <c r="F45" s="316"/>
      <c r="G45" s="317" t="s">
        <v>564</v>
      </c>
      <c r="H45" s="317" t="s">
        <v>94</v>
      </c>
      <c r="I45" s="318"/>
    </row>
    <row r="46" spans="1:9" ht="25.5" x14ac:dyDescent="0.3">
      <c r="A46" s="440">
        <f>COUNT($A$24:A45)+1</f>
        <v>22</v>
      </c>
      <c r="B46" s="314"/>
      <c r="C46" s="454" t="s">
        <v>1323</v>
      </c>
      <c r="D46" s="316"/>
      <c r="E46" s="316"/>
      <c r="F46" s="316"/>
      <c r="G46" s="317" t="s">
        <v>564</v>
      </c>
      <c r="H46" s="317" t="s">
        <v>94</v>
      </c>
      <c r="I46" s="318"/>
    </row>
    <row r="47" spans="1:9" ht="38.25" x14ac:dyDescent="0.3">
      <c r="A47" s="440">
        <f>COUNT($A$24:A46)+1</f>
        <v>23</v>
      </c>
      <c r="B47" s="314"/>
      <c r="C47" s="454" t="s">
        <v>1324</v>
      </c>
      <c r="D47" s="316"/>
      <c r="E47" s="316"/>
      <c r="F47" s="316"/>
      <c r="G47" s="317" t="s">
        <v>564</v>
      </c>
      <c r="H47" s="317" t="s">
        <v>94</v>
      </c>
      <c r="I47" s="318"/>
    </row>
    <row r="48" spans="1:9" ht="25.5" x14ac:dyDescent="0.3">
      <c r="A48" s="440">
        <f>COUNT($A$24:A47)+1</f>
        <v>24</v>
      </c>
      <c r="B48" s="331"/>
      <c r="C48" s="329" t="s">
        <v>1325</v>
      </c>
      <c r="D48" s="316"/>
      <c r="E48" s="316"/>
      <c r="F48" s="316"/>
      <c r="G48" s="317" t="s">
        <v>564</v>
      </c>
      <c r="H48" s="317" t="s">
        <v>94</v>
      </c>
      <c r="I48" s="318"/>
    </row>
    <row r="49" spans="1:9" ht="25.5" x14ac:dyDescent="0.3">
      <c r="A49" s="440">
        <f>COUNT($A$24:A48)+1</f>
        <v>25</v>
      </c>
      <c r="B49" s="331"/>
      <c r="C49" s="329" t="s">
        <v>1326</v>
      </c>
      <c r="D49" s="316"/>
      <c r="E49" s="316"/>
      <c r="F49" s="316"/>
      <c r="G49" s="317" t="s">
        <v>564</v>
      </c>
      <c r="H49" s="317" t="s">
        <v>94</v>
      </c>
      <c r="I49" s="318"/>
    </row>
    <row r="50" spans="1:9" x14ac:dyDescent="0.3">
      <c r="A50" s="440">
        <f>COUNT($A$24:A49)+1</f>
        <v>26</v>
      </c>
      <c r="B50" s="518" t="s">
        <v>1327</v>
      </c>
      <c r="C50" s="519"/>
      <c r="D50" s="519"/>
      <c r="E50" s="519"/>
      <c r="F50" s="519"/>
      <c r="G50" s="519" t="s">
        <v>565</v>
      </c>
      <c r="H50" s="519" t="s">
        <v>94</v>
      </c>
      <c r="I50" s="520"/>
    </row>
    <row r="51" spans="1:9" ht="89.25" x14ac:dyDescent="0.3">
      <c r="A51" s="440">
        <f>COUNT($A$24:A50)+1</f>
        <v>27</v>
      </c>
      <c r="B51" s="314" t="s">
        <v>1311</v>
      </c>
      <c r="C51" s="455" t="s">
        <v>1328</v>
      </c>
      <c r="D51" s="316"/>
      <c r="E51" s="316"/>
      <c r="F51" s="316"/>
      <c r="G51" s="317" t="s">
        <v>564</v>
      </c>
      <c r="H51" s="317" t="s">
        <v>94</v>
      </c>
      <c r="I51" s="318"/>
    </row>
    <row r="52" spans="1:9" ht="25.5" x14ac:dyDescent="0.3">
      <c r="A52" s="440">
        <f>COUNT($A$24:A51)+1</f>
        <v>28</v>
      </c>
      <c r="B52" s="331"/>
      <c r="C52" s="329" t="s">
        <v>1329</v>
      </c>
      <c r="D52" s="316"/>
      <c r="E52" s="316"/>
      <c r="F52" s="316"/>
      <c r="G52" s="317" t="s">
        <v>564</v>
      </c>
      <c r="H52" s="317" t="s">
        <v>94</v>
      </c>
      <c r="I52" s="318"/>
    </row>
    <row r="53" spans="1:9" ht="25.5" x14ac:dyDescent="0.3">
      <c r="A53" s="440">
        <f>COUNT($A$24:A52)+1</f>
        <v>29</v>
      </c>
      <c r="B53" s="331"/>
      <c r="C53" s="329" t="s">
        <v>1330</v>
      </c>
      <c r="D53" s="316"/>
      <c r="E53" s="316"/>
      <c r="F53" s="316"/>
      <c r="G53" s="317" t="s">
        <v>564</v>
      </c>
      <c r="H53" s="317" t="s">
        <v>94</v>
      </c>
      <c r="I53" s="318"/>
    </row>
    <row r="54" spans="1:9" x14ac:dyDescent="0.3">
      <c r="A54" s="440">
        <f>COUNT($A$24:A53)+1</f>
        <v>30</v>
      </c>
      <c r="B54" s="518" t="s">
        <v>1331</v>
      </c>
      <c r="C54" s="519"/>
      <c r="D54" s="519"/>
      <c r="E54" s="519"/>
      <c r="F54" s="519"/>
      <c r="G54" s="519" t="s">
        <v>565</v>
      </c>
      <c r="H54" s="519" t="s">
        <v>94</v>
      </c>
      <c r="I54" s="520"/>
    </row>
    <row r="55" spans="1:9" ht="38.25" x14ac:dyDescent="0.3">
      <c r="A55" s="440">
        <f>COUNT($A$24:A54)+1</f>
        <v>31</v>
      </c>
      <c r="B55" s="314" t="s">
        <v>1311</v>
      </c>
      <c r="C55" s="456" t="s">
        <v>1332</v>
      </c>
      <c r="D55" s="316"/>
      <c r="E55" s="316"/>
      <c r="F55" s="316"/>
      <c r="G55" s="317" t="s">
        <v>564</v>
      </c>
      <c r="H55" s="317" t="s">
        <v>94</v>
      </c>
      <c r="I55" s="318"/>
    </row>
    <row r="56" spans="1:9" ht="38.25" x14ac:dyDescent="0.3">
      <c r="A56" s="440">
        <f>COUNT($A$24:A55)+1</f>
        <v>32</v>
      </c>
      <c r="B56" s="314"/>
      <c r="C56" s="456" t="s">
        <v>1333</v>
      </c>
      <c r="D56" s="316"/>
      <c r="E56" s="316"/>
      <c r="F56" s="316"/>
      <c r="G56" s="317" t="s">
        <v>564</v>
      </c>
      <c r="H56" s="317" t="s">
        <v>94</v>
      </c>
      <c r="I56" s="318"/>
    </row>
    <row r="57" spans="1:9" ht="51" x14ac:dyDescent="0.3">
      <c r="A57" s="440">
        <f>COUNT($A$24:A56)+1</f>
        <v>33</v>
      </c>
      <c r="B57" s="314"/>
      <c r="C57" s="456" t="s">
        <v>1334</v>
      </c>
      <c r="D57" s="316"/>
      <c r="E57" s="316"/>
      <c r="F57" s="316"/>
      <c r="G57" s="317" t="s">
        <v>564</v>
      </c>
      <c r="H57" s="317" t="s">
        <v>94</v>
      </c>
      <c r="I57" s="318"/>
    </row>
    <row r="58" spans="1:9" ht="38.25" x14ac:dyDescent="0.3">
      <c r="A58" s="440">
        <f>COUNT($A$24:A57)+1</f>
        <v>34</v>
      </c>
      <c r="B58" s="314"/>
      <c r="C58" s="456" t="s">
        <v>1335</v>
      </c>
      <c r="D58" s="316"/>
      <c r="E58" s="316"/>
      <c r="F58" s="316"/>
      <c r="G58" s="317" t="s">
        <v>564</v>
      </c>
      <c r="H58" s="317" t="s">
        <v>94</v>
      </c>
      <c r="I58" s="318"/>
    </row>
    <row r="59" spans="1:9" ht="25.5" x14ac:dyDescent="0.3">
      <c r="A59" s="440">
        <f>COUNT($A$24:A58)+1</f>
        <v>35</v>
      </c>
      <c r="B59" s="314"/>
      <c r="C59" s="456" t="s">
        <v>1336</v>
      </c>
      <c r="D59" s="316"/>
      <c r="E59" s="316"/>
      <c r="F59" s="316"/>
      <c r="G59" s="317" t="s">
        <v>564</v>
      </c>
      <c r="H59" s="317" t="s">
        <v>94</v>
      </c>
      <c r="I59" s="318"/>
    </row>
    <row r="60" spans="1:9" ht="51" x14ac:dyDescent="0.3">
      <c r="A60" s="440">
        <f>COUNT($A$24:A59)+1</f>
        <v>36</v>
      </c>
      <c r="B60" s="314"/>
      <c r="C60" s="456" t="s">
        <v>1337</v>
      </c>
      <c r="D60" s="316"/>
      <c r="E60" s="316"/>
      <c r="F60" s="316"/>
      <c r="G60" s="317" t="s">
        <v>564</v>
      </c>
      <c r="H60" s="317" t="s">
        <v>94</v>
      </c>
      <c r="I60" s="318"/>
    </row>
    <row r="61" spans="1:9" ht="38.25" x14ac:dyDescent="0.3">
      <c r="A61" s="440">
        <f>COUNT($A$24:A60)+1</f>
        <v>37</v>
      </c>
      <c r="B61" s="314"/>
      <c r="C61" s="456" t="s">
        <v>1338</v>
      </c>
      <c r="D61" s="316"/>
      <c r="E61" s="316"/>
      <c r="F61" s="316"/>
      <c r="G61" s="317" t="s">
        <v>564</v>
      </c>
      <c r="H61" s="317" t="s">
        <v>94</v>
      </c>
      <c r="I61" s="318"/>
    </row>
    <row r="62" spans="1:9" ht="38.25" x14ac:dyDescent="0.3">
      <c r="A62" s="440">
        <f>COUNT($A$24:A61)+1</f>
        <v>38</v>
      </c>
      <c r="B62" s="331"/>
      <c r="C62" s="329" t="s">
        <v>1339</v>
      </c>
      <c r="D62" s="316"/>
      <c r="E62" s="316"/>
      <c r="F62" s="316"/>
      <c r="G62" s="317" t="s">
        <v>564</v>
      </c>
      <c r="H62" s="317" t="s">
        <v>94</v>
      </c>
      <c r="I62" s="318"/>
    </row>
    <row r="63" spans="1:9" ht="38.25" x14ac:dyDescent="0.3">
      <c r="A63" s="440">
        <f>COUNT($A$24:A62)+1</f>
        <v>39</v>
      </c>
      <c r="B63" s="331"/>
      <c r="C63" s="329" t="s">
        <v>1340</v>
      </c>
      <c r="D63" s="316"/>
      <c r="E63" s="316"/>
      <c r="F63" s="316"/>
      <c r="G63" s="317" t="s">
        <v>564</v>
      </c>
      <c r="H63" s="317" t="s">
        <v>94</v>
      </c>
      <c r="I63" s="318"/>
    </row>
    <row r="64" spans="1:9" x14ac:dyDescent="0.3">
      <c r="A64" s="440">
        <f>COUNT($A$24:A63)+1</f>
        <v>40</v>
      </c>
      <c r="B64" s="518" t="s">
        <v>1341</v>
      </c>
      <c r="C64" s="519"/>
      <c r="D64" s="519"/>
      <c r="E64" s="519"/>
      <c r="F64" s="519"/>
      <c r="G64" s="519" t="s">
        <v>565</v>
      </c>
      <c r="H64" s="519" t="s">
        <v>94</v>
      </c>
      <c r="I64" s="520"/>
    </row>
    <row r="65" spans="1:9" ht="89.25" x14ac:dyDescent="0.3">
      <c r="A65" s="440">
        <f>COUNT($A$24:A64)+1</f>
        <v>41</v>
      </c>
      <c r="B65" s="314" t="s">
        <v>1311</v>
      </c>
      <c r="C65" s="456" t="s">
        <v>1342</v>
      </c>
      <c r="D65" s="316"/>
      <c r="E65" s="316"/>
      <c r="F65" s="316"/>
      <c r="G65" s="317" t="s">
        <v>564</v>
      </c>
      <c r="H65" s="317" t="s">
        <v>571</v>
      </c>
      <c r="I65" s="318"/>
    </row>
    <row r="66" spans="1:9" ht="25.5" x14ac:dyDescent="0.3">
      <c r="A66" s="440">
        <f>COUNT($A$24:A65)+1</f>
        <v>42</v>
      </c>
      <c r="B66" s="331"/>
      <c r="C66" s="329" t="s">
        <v>1343</v>
      </c>
      <c r="D66" s="316"/>
      <c r="E66" s="316"/>
      <c r="F66" s="316"/>
      <c r="G66" s="317" t="s">
        <v>564</v>
      </c>
      <c r="H66" s="317" t="s">
        <v>571</v>
      </c>
      <c r="I66" s="318"/>
    </row>
    <row r="67" spans="1:9" ht="25.5" x14ac:dyDescent="0.3">
      <c r="A67" s="440">
        <f>COUNT($A$24:A66)+1</f>
        <v>43</v>
      </c>
      <c r="B67" s="331"/>
      <c r="C67" s="329" t="s">
        <v>1344</v>
      </c>
      <c r="D67" s="316"/>
      <c r="E67" s="316"/>
      <c r="F67" s="316"/>
      <c r="G67" s="317" t="s">
        <v>564</v>
      </c>
      <c r="H67" s="317" t="s">
        <v>571</v>
      </c>
      <c r="I67" s="318"/>
    </row>
    <row r="68" spans="1:9" x14ac:dyDescent="0.3">
      <c r="A68" s="440">
        <f>COUNT($A$24:A67)+1</f>
        <v>44</v>
      </c>
      <c r="B68" s="518" t="s">
        <v>1345</v>
      </c>
      <c r="C68" s="519"/>
      <c r="D68" s="519"/>
      <c r="E68" s="519"/>
      <c r="F68" s="519"/>
      <c r="G68" s="519" t="s">
        <v>565</v>
      </c>
      <c r="H68" s="519" t="s">
        <v>94</v>
      </c>
      <c r="I68" s="520"/>
    </row>
    <row r="69" spans="1:9" ht="63.75" x14ac:dyDescent="0.3">
      <c r="A69" s="440">
        <f>COUNT($A$24:A68)+1</f>
        <v>45</v>
      </c>
      <c r="B69" s="314" t="s">
        <v>1311</v>
      </c>
      <c r="C69" s="457" t="s">
        <v>1346</v>
      </c>
      <c r="D69" s="316"/>
      <c r="E69" s="316"/>
      <c r="F69" s="316"/>
      <c r="G69" s="317" t="s">
        <v>564</v>
      </c>
      <c r="H69" s="317" t="s">
        <v>94</v>
      </c>
      <c r="I69" s="318"/>
    </row>
    <row r="70" spans="1:9" ht="25.5" x14ac:dyDescent="0.3">
      <c r="A70" s="440">
        <f>COUNT($A$24:A69)+1</f>
        <v>46</v>
      </c>
      <c r="B70" s="331"/>
      <c r="C70" s="329" t="s">
        <v>1347</v>
      </c>
      <c r="D70" s="316"/>
      <c r="E70" s="316"/>
      <c r="F70" s="316"/>
      <c r="G70" s="317" t="s">
        <v>564</v>
      </c>
      <c r="H70" s="317" t="s">
        <v>94</v>
      </c>
      <c r="I70" s="318"/>
    </row>
    <row r="71" spans="1:9" ht="31.5" x14ac:dyDescent="0.3">
      <c r="A71" s="440">
        <f>COUNT($A$24:A70)+1</f>
        <v>47</v>
      </c>
      <c r="B71" s="331"/>
      <c r="C71" s="329" t="s">
        <v>1348</v>
      </c>
      <c r="D71" s="316" t="s">
        <v>562</v>
      </c>
      <c r="E71" s="316"/>
      <c r="F71" s="316"/>
      <c r="G71" s="317" t="s">
        <v>564</v>
      </c>
      <c r="H71" s="317" t="s">
        <v>94</v>
      </c>
      <c r="I71" s="318"/>
    </row>
    <row r="72" spans="1:9" x14ac:dyDescent="0.3">
      <c r="A72" s="440">
        <f>COUNT($A$24:A71)+1</f>
        <v>48</v>
      </c>
      <c r="B72" s="450" t="s">
        <v>633</v>
      </c>
      <c r="C72" s="451"/>
      <c r="D72" s="452"/>
      <c r="E72" s="452"/>
      <c r="F72" s="452"/>
      <c r="G72" s="452"/>
      <c r="H72" s="452"/>
      <c r="I72" s="453"/>
    </row>
    <row r="73" spans="1:9" x14ac:dyDescent="0.3">
      <c r="A73" s="440">
        <f>COUNT($A$24:A72)+1</f>
        <v>49</v>
      </c>
      <c r="B73" s="518" t="s">
        <v>1349</v>
      </c>
      <c r="C73" s="519"/>
      <c r="D73" s="519"/>
      <c r="E73" s="519"/>
      <c r="F73" s="519"/>
      <c r="G73" s="519" t="s">
        <v>565</v>
      </c>
      <c r="H73" s="519" t="s">
        <v>94</v>
      </c>
      <c r="I73" s="520"/>
    </row>
    <row r="74" spans="1:9" ht="25.5" x14ac:dyDescent="0.3">
      <c r="A74" s="440">
        <f>COUNT($A$24:A73)+1</f>
        <v>50</v>
      </c>
      <c r="B74" s="314" t="s">
        <v>1311</v>
      </c>
      <c r="C74" s="320" t="s">
        <v>1350</v>
      </c>
      <c r="D74" s="316"/>
      <c r="E74" s="316"/>
      <c r="F74" s="316"/>
      <c r="G74" s="317" t="s">
        <v>564</v>
      </c>
      <c r="H74" s="317"/>
      <c r="I74" s="318"/>
    </row>
    <row r="75" spans="1:9" ht="25.5" x14ac:dyDescent="0.3">
      <c r="A75" s="440">
        <f>COUNT($A$24:A74)+1</f>
        <v>51</v>
      </c>
      <c r="B75" s="331"/>
      <c r="C75" s="329" t="s">
        <v>1351</v>
      </c>
      <c r="D75" s="316"/>
      <c r="E75" s="316"/>
      <c r="F75" s="316"/>
      <c r="G75" s="317" t="s">
        <v>564</v>
      </c>
      <c r="H75" s="317"/>
      <c r="I75" s="318"/>
    </row>
    <row r="76" spans="1:9" ht="31.5" x14ac:dyDescent="0.3">
      <c r="A76" s="440">
        <f>COUNT($A$24:A75)+1</f>
        <v>52</v>
      </c>
      <c r="B76" s="331"/>
      <c r="C76" s="329" t="s">
        <v>1352</v>
      </c>
      <c r="D76" s="316" t="s">
        <v>562</v>
      </c>
      <c r="E76" s="316"/>
      <c r="F76" s="316"/>
      <c r="G76" s="317" t="s">
        <v>564</v>
      </c>
      <c r="H76" s="317"/>
      <c r="I76" s="318"/>
    </row>
    <row r="77" spans="1:9" x14ac:dyDescent="0.3">
      <c r="A77" s="440">
        <f>COUNT($A$24:A76)+1</f>
        <v>53</v>
      </c>
      <c r="B77" s="306" t="s">
        <v>638</v>
      </c>
      <c r="C77" s="451"/>
      <c r="D77" s="452"/>
      <c r="E77" s="452"/>
      <c r="F77" s="452"/>
      <c r="G77" s="452"/>
      <c r="H77" s="452"/>
      <c r="I77" s="453"/>
    </row>
    <row r="78" spans="1:9" x14ac:dyDescent="0.3">
      <c r="A78" s="440">
        <f>COUNT($A$24:A77)+1</f>
        <v>54</v>
      </c>
      <c r="B78" s="518" t="s">
        <v>1353</v>
      </c>
      <c r="C78" s="519"/>
      <c r="D78" s="519"/>
      <c r="E78" s="519"/>
      <c r="F78" s="519"/>
      <c r="G78" s="519" t="s">
        <v>565</v>
      </c>
      <c r="H78" s="519" t="s">
        <v>94</v>
      </c>
      <c r="I78" s="520"/>
    </row>
    <row r="79" spans="1:9" ht="38.25" x14ac:dyDescent="0.3">
      <c r="A79" s="440">
        <f>COUNT($A$24:A78)+1</f>
        <v>55</v>
      </c>
      <c r="B79" s="314" t="s">
        <v>1311</v>
      </c>
      <c r="C79" s="320" t="s">
        <v>1354</v>
      </c>
      <c r="D79" s="316"/>
      <c r="E79" s="316"/>
      <c r="F79" s="316"/>
      <c r="G79" s="317" t="s">
        <v>564</v>
      </c>
      <c r="H79" s="317"/>
      <c r="I79" s="318"/>
    </row>
    <row r="80" spans="1:9" ht="38.25" x14ac:dyDescent="0.3">
      <c r="A80" s="440">
        <f>COUNT($A$24:A79)+1</f>
        <v>56</v>
      </c>
      <c r="B80" s="331"/>
      <c r="C80" s="367" t="s">
        <v>1355</v>
      </c>
      <c r="D80" s="316"/>
      <c r="E80" s="316"/>
      <c r="F80" s="316"/>
      <c r="G80" s="317" t="s">
        <v>564</v>
      </c>
      <c r="H80" s="317"/>
      <c r="I80" s="318"/>
    </row>
    <row r="81" spans="1:9" ht="25.5" x14ac:dyDescent="0.3">
      <c r="A81" s="440">
        <f>COUNT($A$24:A80)+1</f>
        <v>57</v>
      </c>
      <c r="B81" s="331"/>
      <c r="C81" s="329" t="s">
        <v>1356</v>
      </c>
      <c r="D81" s="316"/>
      <c r="E81" s="316"/>
      <c r="F81" s="316"/>
      <c r="G81" s="317" t="s">
        <v>564</v>
      </c>
      <c r="H81" s="317"/>
      <c r="I81" s="318"/>
    </row>
    <row r="82" spans="1:9" ht="31.5" x14ac:dyDescent="0.3">
      <c r="A82" s="440">
        <f>COUNT($A$24:A81)+1</f>
        <v>58</v>
      </c>
      <c r="B82" s="331"/>
      <c r="C82" s="329" t="s">
        <v>1357</v>
      </c>
      <c r="D82" s="316" t="s">
        <v>562</v>
      </c>
      <c r="E82" s="316"/>
      <c r="F82" s="316"/>
      <c r="G82" s="317" t="s">
        <v>564</v>
      </c>
      <c r="H82" s="317"/>
      <c r="I82" s="318"/>
    </row>
    <row r="83" spans="1:9" x14ac:dyDescent="0.3">
      <c r="A83" s="440">
        <f>COUNT($A$24:A82)+1</f>
        <v>59</v>
      </c>
      <c r="B83" s="518" t="s">
        <v>1358</v>
      </c>
      <c r="C83" s="519"/>
      <c r="D83" s="519"/>
      <c r="E83" s="519"/>
      <c r="F83" s="519"/>
      <c r="G83" s="519" t="s">
        <v>565</v>
      </c>
      <c r="H83" s="519" t="s">
        <v>94</v>
      </c>
      <c r="I83" s="520"/>
    </row>
    <row r="84" spans="1:9" ht="51" x14ac:dyDescent="0.3">
      <c r="A84" s="440">
        <f>COUNT($A$24:A83)+1</f>
        <v>60</v>
      </c>
      <c r="B84" s="314" t="s">
        <v>1311</v>
      </c>
      <c r="C84" s="320" t="s">
        <v>1359</v>
      </c>
      <c r="D84" s="316"/>
      <c r="E84" s="316"/>
      <c r="F84" s="316"/>
      <c r="G84" s="317" t="s">
        <v>564</v>
      </c>
      <c r="H84" s="317"/>
      <c r="I84" s="318"/>
    </row>
    <row r="85" spans="1:9" ht="25.5" x14ac:dyDescent="0.3">
      <c r="A85" s="440">
        <f>COUNT($A$24:A84)+1</f>
        <v>61</v>
      </c>
      <c r="B85" s="331"/>
      <c r="C85" s="329" t="s">
        <v>1360</v>
      </c>
      <c r="D85" s="316"/>
      <c r="E85" s="316"/>
      <c r="F85" s="316"/>
      <c r="G85" s="317" t="s">
        <v>564</v>
      </c>
      <c r="H85" s="317"/>
      <c r="I85" s="318"/>
    </row>
    <row r="86" spans="1:9" ht="31.5" x14ac:dyDescent="0.3">
      <c r="A86" s="440">
        <f>COUNT($A$24:A85)+1</f>
        <v>62</v>
      </c>
      <c r="B86" s="331"/>
      <c r="C86" s="329" t="s">
        <v>1361</v>
      </c>
      <c r="D86" s="316" t="s">
        <v>562</v>
      </c>
      <c r="E86" s="316"/>
      <c r="F86" s="316"/>
      <c r="G86" s="317" t="s">
        <v>564</v>
      </c>
      <c r="H86" s="317"/>
      <c r="I86" s="318"/>
    </row>
    <row r="87" spans="1:9" x14ac:dyDescent="0.3">
      <c r="A87" s="440">
        <f>COUNT($A$24:A86)+1</f>
        <v>63</v>
      </c>
      <c r="B87" s="306" t="s">
        <v>759</v>
      </c>
      <c r="C87" s="451"/>
      <c r="D87" s="452"/>
      <c r="E87" s="452"/>
      <c r="F87" s="452"/>
      <c r="G87" s="452"/>
      <c r="H87" s="452"/>
      <c r="I87" s="453"/>
    </row>
    <row r="88" spans="1:9" x14ac:dyDescent="0.3">
      <c r="A88" s="440">
        <f>COUNT($A$24:A87)+1</f>
        <v>64</v>
      </c>
      <c r="B88" s="518" t="s">
        <v>1362</v>
      </c>
      <c r="C88" s="519"/>
      <c r="D88" s="519"/>
      <c r="E88" s="519"/>
      <c r="F88" s="519"/>
      <c r="G88" s="519" t="s">
        <v>565</v>
      </c>
      <c r="H88" s="519" t="s">
        <v>94</v>
      </c>
      <c r="I88" s="520"/>
    </row>
    <row r="89" spans="1:9" ht="38.25" x14ac:dyDescent="0.3">
      <c r="A89" s="440">
        <f>COUNT($A$24:A88)+1</f>
        <v>65</v>
      </c>
      <c r="B89" s="314" t="s">
        <v>1311</v>
      </c>
      <c r="C89" s="367" t="s">
        <v>1363</v>
      </c>
      <c r="D89" s="316"/>
      <c r="E89" s="316"/>
      <c r="F89" s="316"/>
      <c r="G89" s="317" t="s">
        <v>571</v>
      </c>
      <c r="H89" s="317"/>
      <c r="I89" s="318"/>
    </row>
    <row r="90" spans="1:9" ht="38.25" x14ac:dyDescent="0.3">
      <c r="A90" s="440">
        <f>COUNT($A$24:A89)+1</f>
        <v>66</v>
      </c>
      <c r="B90" s="331"/>
      <c r="C90" s="367" t="s">
        <v>1364</v>
      </c>
      <c r="D90" s="316"/>
      <c r="E90" s="316"/>
      <c r="F90" s="316"/>
      <c r="G90" s="317" t="s">
        <v>571</v>
      </c>
      <c r="H90" s="317"/>
      <c r="I90" s="318"/>
    </row>
    <row r="91" spans="1:9" ht="25.5" x14ac:dyDescent="0.3">
      <c r="A91" s="440">
        <f>COUNT($A$24:A90)+1</f>
        <v>67</v>
      </c>
      <c r="B91" s="331"/>
      <c r="C91" s="329" t="s">
        <v>1365</v>
      </c>
      <c r="D91" s="316"/>
      <c r="E91" s="316"/>
      <c r="F91" s="316"/>
      <c r="G91" s="317" t="s">
        <v>571</v>
      </c>
      <c r="H91" s="317"/>
      <c r="I91" s="318"/>
    </row>
    <row r="92" spans="1:9" ht="31.5" x14ac:dyDescent="0.3">
      <c r="A92" s="440">
        <f>COUNT($A$24:A91)+1</f>
        <v>68</v>
      </c>
      <c r="B92" s="331"/>
      <c r="C92" s="329" t="s">
        <v>1366</v>
      </c>
      <c r="D92" s="316" t="s">
        <v>562</v>
      </c>
      <c r="E92" s="316"/>
      <c r="F92" s="316"/>
      <c r="G92" s="317" t="s">
        <v>571</v>
      </c>
      <c r="H92" s="317"/>
      <c r="I92" s="318"/>
    </row>
    <row r="93" spans="1:9" x14ac:dyDescent="0.3">
      <c r="A93" s="440">
        <f>COUNT($A$24:A92)+1</f>
        <v>69</v>
      </c>
      <c r="B93" s="306" t="s">
        <v>643</v>
      </c>
      <c r="C93" s="451"/>
      <c r="D93" s="452"/>
      <c r="E93" s="452"/>
      <c r="F93" s="452"/>
      <c r="G93" s="452"/>
      <c r="H93" s="452"/>
      <c r="I93" s="453"/>
    </row>
    <row r="94" spans="1:9" x14ac:dyDescent="0.3">
      <c r="A94" s="440">
        <f>COUNT($A$24:A93)+1</f>
        <v>70</v>
      </c>
      <c r="B94" s="518" t="s">
        <v>1367</v>
      </c>
      <c r="C94" s="519"/>
      <c r="D94" s="519"/>
      <c r="E94" s="519"/>
      <c r="F94" s="519"/>
      <c r="G94" s="519" t="s">
        <v>565</v>
      </c>
      <c r="H94" s="519" t="s">
        <v>94</v>
      </c>
      <c r="I94" s="520"/>
    </row>
    <row r="95" spans="1:9" ht="51" x14ac:dyDescent="0.3">
      <c r="A95" s="440">
        <f>COUNT($A$24:A94)+1</f>
        <v>71</v>
      </c>
      <c r="B95" s="314" t="s">
        <v>1311</v>
      </c>
      <c r="C95" s="320" t="s">
        <v>1368</v>
      </c>
      <c r="D95" s="316"/>
      <c r="E95" s="316"/>
      <c r="F95" s="316"/>
      <c r="G95" s="317" t="s">
        <v>564</v>
      </c>
      <c r="H95" s="317"/>
      <c r="I95" s="318"/>
    </row>
    <row r="96" spans="1:9" ht="25.5" x14ac:dyDescent="0.3">
      <c r="A96" s="440">
        <f>COUNT($A$24:A95)+1</f>
        <v>72</v>
      </c>
      <c r="B96" s="331"/>
      <c r="C96" s="329" t="s">
        <v>1369</v>
      </c>
      <c r="D96" s="316"/>
      <c r="E96" s="316"/>
      <c r="F96" s="316"/>
      <c r="G96" s="317" t="s">
        <v>564</v>
      </c>
      <c r="H96" s="317"/>
      <c r="I96" s="318"/>
    </row>
    <row r="97" spans="1:9" ht="31.5" x14ac:dyDescent="0.3">
      <c r="A97" s="440">
        <f>COUNT($A$24:A96)+1</f>
        <v>73</v>
      </c>
      <c r="B97" s="331"/>
      <c r="C97" s="329" t="s">
        <v>1370</v>
      </c>
      <c r="D97" s="316" t="s">
        <v>562</v>
      </c>
      <c r="E97" s="316"/>
      <c r="F97" s="316"/>
      <c r="G97" s="317" t="s">
        <v>564</v>
      </c>
      <c r="H97" s="317"/>
      <c r="I97" s="318"/>
    </row>
    <row r="98" spans="1:9" x14ac:dyDescent="0.3">
      <c r="A98" s="440">
        <f>COUNT($A$24:A97)+1</f>
        <v>74</v>
      </c>
      <c r="B98" s="306" t="s">
        <v>648</v>
      </c>
      <c r="C98" s="451"/>
      <c r="D98" s="452"/>
      <c r="E98" s="452"/>
      <c r="F98" s="452"/>
      <c r="G98" s="452"/>
      <c r="H98" s="452"/>
      <c r="I98" s="453"/>
    </row>
    <row r="99" spans="1:9" x14ac:dyDescent="0.3">
      <c r="A99" s="440">
        <f>COUNT($A$24:A98)+1</f>
        <v>75</v>
      </c>
      <c r="B99" s="458" t="s">
        <v>1371</v>
      </c>
      <c r="C99" s="451"/>
      <c r="D99" s="452"/>
      <c r="E99" s="452"/>
      <c r="F99" s="452"/>
      <c r="G99" s="452"/>
      <c r="H99" s="452"/>
      <c r="I99" s="453"/>
    </row>
    <row r="100" spans="1:9" ht="63.75" x14ac:dyDescent="0.3">
      <c r="A100" s="440">
        <f>COUNT($A$24:A99)+1</f>
        <v>76</v>
      </c>
      <c r="B100" s="314" t="s">
        <v>1311</v>
      </c>
      <c r="C100" s="320" t="s">
        <v>1372</v>
      </c>
      <c r="D100" s="316"/>
      <c r="E100" s="316"/>
      <c r="F100" s="316"/>
      <c r="G100" s="317" t="s">
        <v>564</v>
      </c>
      <c r="H100" s="317"/>
      <c r="I100" s="318"/>
    </row>
    <row r="101" spans="1:9" ht="25.5" x14ac:dyDescent="0.3">
      <c r="A101" s="440">
        <f>COUNT($A$24:A100)+1</f>
        <v>77</v>
      </c>
      <c r="B101" s="331"/>
      <c r="C101" s="329" t="s">
        <v>1373</v>
      </c>
      <c r="D101" s="316"/>
      <c r="E101" s="316"/>
      <c r="F101" s="316"/>
      <c r="G101" s="317" t="s">
        <v>564</v>
      </c>
      <c r="H101" s="317"/>
      <c r="I101" s="318"/>
    </row>
    <row r="102" spans="1:9" ht="31.5" x14ac:dyDescent="0.3">
      <c r="A102" s="440">
        <f>COUNT($A$24:A101)+1</f>
        <v>78</v>
      </c>
      <c r="B102" s="331"/>
      <c r="C102" s="329" t="s">
        <v>1374</v>
      </c>
      <c r="D102" s="316" t="s">
        <v>562</v>
      </c>
      <c r="E102" s="316"/>
      <c r="F102" s="316"/>
      <c r="G102" s="317" t="s">
        <v>564</v>
      </c>
      <c r="H102" s="317"/>
      <c r="I102" s="318"/>
    </row>
    <row r="103" spans="1:9" x14ac:dyDescent="0.3">
      <c r="A103" s="440">
        <f>COUNT($A$24:A102)+1</f>
        <v>79</v>
      </c>
      <c r="B103" s="306" t="s">
        <v>1375</v>
      </c>
      <c r="C103" s="451"/>
      <c r="D103" s="452"/>
      <c r="E103" s="452"/>
      <c r="F103" s="452"/>
      <c r="G103" s="452"/>
      <c r="H103" s="452"/>
      <c r="I103" s="453"/>
    </row>
    <row r="104" spans="1:9" x14ac:dyDescent="0.3">
      <c r="A104" s="440">
        <f>COUNT($A$24:A103)+1</f>
        <v>80</v>
      </c>
      <c r="B104" s="458" t="s">
        <v>1376</v>
      </c>
      <c r="C104" s="451"/>
      <c r="D104" s="452"/>
      <c r="E104" s="452"/>
      <c r="F104" s="452"/>
      <c r="G104" s="452"/>
      <c r="H104" s="452"/>
      <c r="I104" s="453"/>
    </row>
    <row r="105" spans="1:9" x14ac:dyDescent="0.3">
      <c r="A105" s="440">
        <f>COUNT($A$24:A104)+1</f>
        <v>81</v>
      </c>
      <c r="B105" s="458" t="s">
        <v>1377</v>
      </c>
      <c r="C105" s="451"/>
      <c r="D105" s="452"/>
      <c r="E105" s="452"/>
      <c r="F105" s="452"/>
      <c r="G105" s="452"/>
      <c r="H105" s="452"/>
      <c r="I105" s="453"/>
    </row>
    <row r="106" spans="1:9" ht="140.25" x14ac:dyDescent="0.3">
      <c r="A106" s="440">
        <f>COUNT($A$24:A105)+1</f>
        <v>82</v>
      </c>
      <c r="B106" s="314" t="s">
        <v>1311</v>
      </c>
      <c r="C106" s="367" t="s">
        <v>1378</v>
      </c>
      <c r="D106" s="316"/>
      <c r="E106" s="316"/>
      <c r="F106" s="316"/>
      <c r="G106" s="317" t="s">
        <v>571</v>
      </c>
      <c r="H106" s="317"/>
      <c r="I106" s="318"/>
    </row>
    <row r="107" spans="1:9" ht="89.25" x14ac:dyDescent="0.3">
      <c r="A107" s="440">
        <f>COUNT($A$24:A106)+1</f>
        <v>83</v>
      </c>
      <c r="B107" s="331"/>
      <c r="C107" s="367" t="s">
        <v>1379</v>
      </c>
      <c r="D107" s="316"/>
      <c r="E107" s="316"/>
      <c r="F107" s="316"/>
      <c r="G107" s="317" t="s">
        <v>571</v>
      </c>
      <c r="H107" s="317"/>
      <c r="I107" s="318"/>
    </row>
    <row r="108" spans="1:9" x14ac:dyDescent="0.3">
      <c r="A108" s="440">
        <f>COUNT($A$24:A107)+1</f>
        <v>84</v>
      </c>
      <c r="B108" s="458" t="s">
        <v>1380</v>
      </c>
      <c r="C108" s="451"/>
      <c r="D108" s="452"/>
      <c r="E108" s="452"/>
      <c r="F108" s="452"/>
      <c r="G108" s="452"/>
      <c r="H108" s="452"/>
      <c r="I108" s="453"/>
    </row>
    <row r="109" spans="1:9" ht="51" x14ac:dyDescent="0.3">
      <c r="A109" s="440">
        <f>COUNT($A$24:A108)+1</f>
        <v>85</v>
      </c>
      <c r="B109" s="331"/>
      <c r="C109" s="367" t="s">
        <v>1381</v>
      </c>
      <c r="D109" s="316"/>
      <c r="E109" s="316"/>
      <c r="F109" s="316"/>
      <c r="G109" s="317" t="s">
        <v>571</v>
      </c>
      <c r="H109" s="317"/>
      <c r="I109" s="318"/>
    </row>
    <row r="110" spans="1:9" ht="38.25" x14ac:dyDescent="0.3">
      <c r="A110" s="440">
        <f>COUNT($A$24:A109)+1</f>
        <v>86</v>
      </c>
      <c r="B110" s="331"/>
      <c r="C110" s="367" t="s">
        <v>1382</v>
      </c>
      <c r="D110" s="316"/>
      <c r="E110" s="316"/>
      <c r="F110" s="316"/>
      <c r="G110" s="317" t="s">
        <v>571</v>
      </c>
      <c r="H110" s="317"/>
      <c r="I110" s="318"/>
    </row>
    <row r="111" spans="1:9" ht="63.75" x14ac:dyDescent="0.3">
      <c r="A111" s="440">
        <f>COUNT($A$24:A110)+1</f>
        <v>87</v>
      </c>
      <c r="B111" s="331"/>
      <c r="C111" s="367" t="s">
        <v>1383</v>
      </c>
      <c r="D111" s="316"/>
      <c r="E111" s="316"/>
      <c r="F111" s="316"/>
      <c r="G111" s="317" t="s">
        <v>571</v>
      </c>
      <c r="H111" s="317"/>
      <c r="I111" s="318"/>
    </row>
    <row r="112" spans="1:9" ht="38.25" x14ac:dyDescent="0.3">
      <c r="A112" s="440">
        <f>COUNT($A$24:A111)+1</f>
        <v>88</v>
      </c>
      <c r="B112" s="331"/>
      <c r="C112" s="367" t="s">
        <v>1384</v>
      </c>
      <c r="D112" s="316"/>
      <c r="E112" s="316"/>
      <c r="F112" s="316"/>
      <c r="G112" s="317" t="s">
        <v>571</v>
      </c>
      <c r="H112" s="317"/>
      <c r="I112" s="318"/>
    </row>
    <row r="113" spans="1:9" ht="63.75" x14ac:dyDescent="0.3">
      <c r="A113" s="440">
        <f>COUNT($A$24:A112)+1</f>
        <v>89</v>
      </c>
      <c r="B113" s="331"/>
      <c r="C113" s="367" t="s">
        <v>1385</v>
      </c>
      <c r="D113" s="316"/>
      <c r="E113" s="316"/>
      <c r="F113" s="316"/>
      <c r="G113" s="317" t="s">
        <v>571</v>
      </c>
      <c r="H113" s="317"/>
      <c r="I113" s="318"/>
    </row>
    <row r="114" spans="1:9" ht="76.5" x14ac:dyDescent="0.3">
      <c r="A114" s="440">
        <f>COUNT($A$24:A113)+1</f>
        <v>90</v>
      </c>
      <c r="B114" s="331"/>
      <c r="C114" s="367" t="s">
        <v>1386</v>
      </c>
      <c r="D114" s="316"/>
      <c r="E114" s="316"/>
      <c r="F114" s="316"/>
      <c r="G114" s="317" t="s">
        <v>571</v>
      </c>
      <c r="H114" s="317"/>
      <c r="I114" s="318"/>
    </row>
    <row r="115" spans="1:9" ht="76.5" x14ac:dyDescent="0.3">
      <c r="A115" s="440">
        <f>COUNT($A$24:A114)+1</f>
        <v>91</v>
      </c>
      <c r="B115" s="331"/>
      <c r="C115" s="367" t="s">
        <v>1387</v>
      </c>
      <c r="D115" s="316"/>
      <c r="E115" s="316"/>
      <c r="F115" s="316"/>
      <c r="G115" s="317" t="s">
        <v>571</v>
      </c>
      <c r="H115" s="317"/>
      <c r="I115" s="318"/>
    </row>
    <row r="116" spans="1:9" ht="93.75" customHeight="1" x14ac:dyDescent="0.3">
      <c r="A116" s="440">
        <f>COUNT($A$24:A115)+1</f>
        <v>92</v>
      </c>
      <c r="B116" s="331"/>
      <c r="C116" s="367" t="s">
        <v>1388</v>
      </c>
      <c r="D116" s="316"/>
      <c r="E116" s="316"/>
      <c r="F116" s="316"/>
      <c r="G116" s="317" t="s">
        <v>571</v>
      </c>
      <c r="H116" s="317"/>
      <c r="I116" s="318"/>
    </row>
    <row r="117" spans="1:9" ht="38.25" x14ac:dyDescent="0.3">
      <c r="A117" s="440">
        <f>COUNT($A$24:A116)+1</f>
        <v>93</v>
      </c>
      <c r="B117" s="331"/>
      <c r="C117" s="367" t="s">
        <v>1389</v>
      </c>
      <c r="D117" s="316"/>
      <c r="E117" s="316"/>
      <c r="F117" s="316"/>
      <c r="G117" s="317" t="s">
        <v>571</v>
      </c>
      <c r="H117" s="317"/>
      <c r="I117" s="318"/>
    </row>
    <row r="118" spans="1:9" ht="63.75" x14ac:dyDescent="0.3">
      <c r="A118" s="440">
        <f>COUNT($A$24:A117)+1</f>
        <v>94</v>
      </c>
      <c r="B118" s="331"/>
      <c r="C118" s="367" t="s">
        <v>1390</v>
      </c>
      <c r="D118" s="316"/>
      <c r="E118" s="316"/>
      <c r="F118" s="316"/>
      <c r="G118" s="317" t="s">
        <v>571</v>
      </c>
      <c r="H118" s="317"/>
      <c r="I118" s="318"/>
    </row>
    <row r="119" spans="1:9" ht="51" x14ac:dyDescent="0.3">
      <c r="A119" s="440">
        <f>COUNT($A$24:A118)+1</f>
        <v>95</v>
      </c>
      <c r="B119" s="331"/>
      <c r="C119" s="367" t="s">
        <v>1391</v>
      </c>
      <c r="D119" s="316"/>
      <c r="E119" s="316"/>
      <c r="F119" s="316"/>
      <c r="G119" s="317" t="s">
        <v>571</v>
      </c>
      <c r="H119" s="317"/>
      <c r="I119" s="318"/>
    </row>
    <row r="120" spans="1:9" ht="63.75" x14ac:dyDescent="0.3">
      <c r="A120" s="440">
        <f>COUNT($A$24:A119)+1</f>
        <v>96</v>
      </c>
      <c r="B120" s="331"/>
      <c r="C120" s="367" t="s">
        <v>1392</v>
      </c>
      <c r="D120" s="316"/>
      <c r="E120" s="316"/>
      <c r="F120" s="316"/>
      <c r="G120" s="317" t="s">
        <v>571</v>
      </c>
      <c r="H120" s="317"/>
      <c r="I120" s="318"/>
    </row>
    <row r="121" spans="1:9" ht="51" x14ac:dyDescent="0.3">
      <c r="A121" s="440">
        <f>COUNT($A$24:A120)+1</f>
        <v>97</v>
      </c>
      <c r="B121" s="331"/>
      <c r="C121" s="367" t="s">
        <v>1393</v>
      </c>
      <c r="D121" s="316"/>
      <c r="E121" s="316"/>
      <c r="F121" s="316"/>
      <c r="G121" s="317" t="s">
        <v>571</v>
      </c>
      <c r="H121" s="317"/>
      <c r="I121" s="318"/>
    </row>
    <row r="122" spans="1:9" ht="38.25" x14ac:dyDescent="0.3">
      <c r="A122" s="440">
        <f>COUNT($A$24:A121)+1</f>
        <v>98</v>
      </c>
      <c r="B122" s="331"/>
      <c r="C122" s="367" t="s">
        <v>1394</v>
      </c>
      <c r="D122" s="316"/>
      <c r="E122" s="316"/>
      <c r="F122" s="316"/>
      <c r="G122" s="317" t="s">
        <v>571</v>
      </c>
      <c r="H122" s="317"/>
      <c r="I122" s="318"/>
    </row>
    <row r="123" spans="1:9" ht="127.5" x14ac:dyDescent="0.3">
      <c r="A123" s="440">
        <f>COUNT($A$24:A122)+1</f>
        <v>99</v>
      </c>
      <c r="B123" s="331"/>
      <c r="C123" s="367" t="s">
        <v>1395</v>
      </c>
      <c r="D123" s="316"/>
      <c r="E123" s="316"/>
      <c r="F123" s="316"/>
      <c r="G123" s="317" t="s">
        <v>571</v>
      </c>
      <c r="H123" s="317"/>
      <c r="I123" s="318"/>
    </row>
    <row r="124" spans="1:9" ht="25.5" x14ac:dyDescent="0.3">
      <c r="A124" s="440">
        <f>COUNT($A$24:A123)+1</f>
        <v>100</v>
      </c>
      <c r="B124" s="331"/>
      <c r="C124" s="367" t="s">
        <v>1396</v>
      </c>
      <c r="D124" s="316"/>
      <c r="E124" s="316"/>
      <c r="F124" s="316"/>
      <c r="G124" s="317" t="s">
        <v>571</v>
      </c>
      <c r="H124" s="317"/>
      <c r="I124" s="318"/>
    </row>
    <row r="125" spans="1:9" ht="153" x14ac:dyDescent="0.3">
      <c r="A125" s="440">
        <f>COUNT($A$24:A124)+1</f>
        <v>101</v>
      </c>
      <c r="B125" s="331"/>
      <c r="C125" s="367" t="s">
        <v>1397</v>
      </c>
      <c r="D125" s="316"/>
      <c r="E125" s="316"/>
      <c r="F125" s="316"/>
      <c r="G125" s="317" t="s">
        <v>571</v>
      </c>
      <c r="H125" s="317"/>
      <c r="I125" s="318"/>
    </row>
    <row r="126" spans="1:9" ht="51" x14ac:dyDescent="0.3">
      <c r="A126" s="440">
        <f>COUNT($A$24:A125)+1</f>
        <v>102</v>
      </c>
      <c r="B126" s="331"/>
      <c r="C126" s="367" t="s">
        <v>1398</v>
      </c>
      <c r="D126" s="316"/>
      <c r="E126" s="316"/>
      <c r="F126" s="316"/>
      <c r="G126" s="317" t="s">
        <v>571</v>
      </c>
      <c r="H126" s="317"/>
      <c r="I126" s="318"/>
    </row>
    <row r="127" spans="1:9" ht="38.25" x14ac:dyDescent="0.3">
      <c r="A127" s="440">
        <f>COUNT($A$24:A126)+1</f>
        <v>103</v>
      </c>
      <c r="B127" s="331"/>
      <c r="C127" s="367" t="s">
        <v>1399</v>
      </c>
      <c r="D127" s="316"/>
      <c r="E127" s="316"/>
      <c r="F127" s="316"/>
      <c r="G127" s="317" t="s">
        <v>571</v>
      </c>
      <c r="H127" s="317"/>
      <c r="I127" s="318"/>
    </row>
    <row r="128" spans="1:9" x14ac:dyDescent="0.3">
      <c r="A128" s="440">
        <f>COUNT($A$24:A127)+1</f>
        <v>104</v>
      </c>
      <c r="B128" s="458" t="s">
        <v>1400</v>
      </c>
      <c r="C128" s="451"/>
      <c r="D128" s="452"/>
      <c r="E128" s="452"/>
      <c r="F128" s="452"/>
      <c r="G128" s="452"/>
      <c r="H128" s="452"/>
      <c r="I128" s="453"/>
    </row>
    <row r="129" spans="1:9" ht="38.25" x14ac:dyDescent="0.3">
      <c r="A129" s="440">
        <f>COUNT($A$24:A128)+1</f>
        <v>105</v>
      </c>
      <c r="B129" s="331"/>
      <c r="C129" s="367" t="s">
        <v>1401</v>
      </c>
      <c r="D129" s="316"/>
      <c r="E129" s="316"/>
      <c r="F129" s="316"/>
      <c r="G129" s="317" t="s">
        <v>571</v>
      </c>
      <c r="H129" s="317"/>
      <c r="I129" s="318"/>
    </row>
    <row r="130" spans="1:9" ht="318.75" x14ac:dyDescent="0.3">
      <c r="A130" s="440">
        <f>COUNT($A$24:A129)+1</f>
        <v>106</v>
      </c>
      <c r="B130" s="331"/>
      <c r="C130" s="367" t="s">
        <v>1402</v>
      </c>
      <c r="D130" s="316"/>
      <c r="E130" s="316"/>
      <c r="F130" s="316"/>
      <c r="G130" s="317" t="s">
        <v>571</v>
      </c>
      <c r="H130" s="317"/>
      <c r="I130" s="318"/>
    </row>
    <row r="131" spans="1:9" ht="38.25" x14ac:dyDescent="0.3">
      <c r="A131" s="440">
        <f>COUNT($A$24:A130)+1</f>
        <v>107</v>
      </c>
      <c r="B131" s="331"/>
      <c r="C131" s="367" t="s">
        <v>1403</v>
      </c>
      <c r="D131" s="316"/>
      <c r="E131" s="316"/>
      <c r="F131" s="316"/>
      <c r="G131" s="317" t="s">
        <v>571</v>
      </c>
      <c r="H131" s="317"/>
      <c r="I131" s="318"/>
    </row>
    <row r="132" spans="1:9" ht="38.25" x14ac:dyDescent="0.3">
      <c r="A132" s="440">
        <f>COUNT($A$24:A131)+1</f>
        <v>108</v>
      </c>
      <c r="B132" s="331"/>
      <c r="C132" s="367" t="s">
        <v>1404</v>
      </c>
      <c r="D132" s="316"/>
      <c r="E132" s="316"/>
      <c r="F132" s="316"/>
      <c r="G132" s="317" t="s">
        <v>571</v>
      </c>
      <c r="H132" s="317"/>
      <c r="I132" s="318"/>
    </row>
    <row r="133" spans="1:9" ht="38.25" x14ac:dyDescent="0.3">
      <c r="A133" s="440">
        <f>COUNT($A$24:A132)+1</f>
        <v>109</v>
      </c>
      <c r="B133" s="331"/>
      <c r="C133" s="367" t="s">
        <v>1405</v>
      </c>
      <c r="D133" s="316"/>
      <c r="E133" s="316"/>
      <c r="F133" s="316"/>
      <c r="G133" s="317" t="s">
        <v>571</v>
      </c>
      <c r="H133" s="317"/>
      <c r="I133" s="318"/>
    </row>
    <row r="134" spans="1:9" ht="114.75" x14ac:dyDescent="0.3">
      <c r="A134" s="440">
        <f>COUNT($A$24:A133)+1</f>
        <v>110</v>
      </c>
      <c r="B134" s="331"/>
      <c r="C134" s="367" t="s">
        <v>1406</v>
      </c>
      <c r="D134" s="316"/>
      <c r="E134" s="316"/>
      <c r="F134" s="316"/>
      <c r="G134" s="317" t="s">
        <v>571</v>
      </c>
      <c r="H134" s="317"/>
      <c r="I134" s="318"/>
    </row>
    <row r="135" spans="1:9" ht="25.5" x14ac:dyDescent="0.3">
      <c r="A135" s="440">
        <f>COUNT($A$24:A134)+1</f>
        <v>111</v>
      </c>
      <c r="B135" s="331"/>
      <c r="C135" s="367" t="s">
        <v>1407</v>
      </c>
      <c r="D135" s="316"/>
      <c r="E135" s="316"/>
      <c r="F135" s="316"/>
      <c r="G135" s="317" t="s">
        <v>571</v>
      </c>
      <c r="H135" s="317"/>
      <c r="I135" s="318"/>
    </row>
    <row r="136" spans="1:9" ht="38.25" x14ac:dyDescent="0.3">
      <c r="A136" s="440">
        <f>COUNT($A$24:A135)+1</f>
        <v>112</v>
      </c>
      <c r="B136" s="331"/>
      <c r="C136" s="367" t="s">
        <v>1408</v>
      </c>
      <c r="D136" s="316"/>
      <c r="E136" s="316"/>
      <c r="F136" s="316"/>
      <c r="G136" s="317" t="s">
        <v>571</v>
      </c>
      <c r="H136" s="317"/>
      <c r="I136" s="318"/>
    </row>
    <row r="137" spans="1:9" ht="38.25" x14ac:dyDescent="0.3">
      <c r="A137" s="440">
        <f>COUNT($A$24:A136)+1</f>
        <v>113</v>
      </c>
      <c r="B137" s="331"/>
      <c r="C137" s="367" t="s">
        <v>1409</v>
      </c>
      <c r="D137" s="316"/>
      <c r="E137" s="316"/>
      <c r="F137" s="316"/>
      <c r="G137" s="317" t="s">
        <v>571</v>
      </c>
      <c r="H137" s="317"/>
      <c r="I137" s="318"/>
    </row>
    <row r="138" spans="1:9" ht="25.5" x14ac:dyDescent="0.3">
      <c r="A138" s="440">
        <f>COUNT($A$24:A137)+1</f>
        <v>114</v>
      </c>
      <c r="B138" s="331"/>
      <c r="C138" s="367" t="s">
        <v>1410</v>
      </c>
      <c r="D138" s="316"/>
      <c r="E138" s="316"/>
      <c r="F138" s="316"/>
      <c r="G138" s="317" t="s">
        <v>571</v>
      </c>
      <c r="H138" s="317"/>
      <c r="I138" s="318"/>
    </row>
    <row r="139" spans="1:9" ht="25.5" x14ac:dyDescent="0.3">
      <c r="A139" s="440">
        <f>COUNT($A$24:A138)+1</f>
        <v>115</v>
      </c>
      <c r="B139" s="331"/>
      <c r="C139" s="367" t="s">
        <v>1411</v>
      </c>
      <c r="D139" s="316"/>
      <c r="E139" s="316"/>
      <c r="F139" s="316"/>
      <c r="G139" s="317" t="s">
        <v>571</v>
      </c>
      <c r="H139" s="317"/>
      <c r="I139" s="318"/>
    </row>
    <row r="140" spans="1:9" ht="38.25" x14ac:dyDescent="0.3">
      <c r="A140" s="440">
        <f>COUNT($A$24:A139)+1</f>
        <v>116</v>
      </c>
      <c r="B140" s="331"/>
      <c r="C140" s="367" t="s">
        <v>1412</v>
      </c>
      <c r="D140" s="316"/>
      <c r="E140" s="316"/>
      <c r="F140" s="316"/>
      <c r="G140" s="317" t="s">
        <v>571</v>
      </c>
      <c r="H140" s="317"/>
      <c r="I140" s="318"/>
    </row>
    <row r="141" spans="1:9" ht="25.5" x14ac:dyDescent="0.3">
      <c r="A141" s="440">
        <f>COUNT($A$24:A140)+1</f>
        <v>117</v>
      </c>
      <c r="B141" s="331"/>
      <c r="C141" s="367" t="s">
        <v>1413</v>
      </c>
      <c r="D141" s="316"/>
      <c r="E141" s="316"/>
      <c r="F141" s="316"/>
      <c r="G141" s="317" t="s">
        <v>571</v>
      </c>
      <c r="H141" s="317"/>
      <c r="I141" s="318"/>
    </row>
    <row r="142" spans="1:9" ht="25.5" x14ac:dyDescent="0.3">
      <c r="A142" s="440">
        <f>COUNT($A$24:A141)+1</f>
        <v>118</v>
      </c>
      <c r="B142" s="331"/>
      <c r="C142" s="367" t="s">
        <v>1414</v>
      </c>
      <c r="D142" s="316"/>
      <c r="E142" s="316"/>
      <c r="F142" s="316"/>
      <c r="G142" s="317" t="s">
        <v>571</v>
      </c>
      <c r="H142" s="317"/>
      <c r="I142" s="318"/>
    </row>
    <row r="143" spans="1:9" x14ac:dyDescent="0.3">
      <c r="A143" s="440">
        <f>COUNT($A$24:A142)+1</f>
        <v>119</v>
      </c>
      <c r="B143" s="458" t="s">
        <v>1415</v>
      </c>
      <c r="C143" s="451"/>
      <c r="D143" s="452"/>
      <c r="E143" s="452"/>
      <c r="F143" s="452"/>
      <c r="G143" s="452"/>
      <c r="H143" s="452"/>
      <c r="I143" s="453"/>
    </row>
    <row r="144" spans="1:9" ht="25.5" x14ac:dyDescent="0.3">
      <c r="A144" s="440">
        <f>COUNT($A$24:A143)+1</f>
        <v>120</v>
      </c>
      <c r="B144" s="331"/>
      <c r="C144" s="367" t="s">
        <v>1416</v>
      </c>
      <c r="D144" s="316"/>
      <c r="E144" s="316"/>
      <c r="F144" s="316"/>
      <c r="G144" s="317" t="s">
        <v>571</v>
      </c>
      <c r="H144" s="317"/>
      <c r="I144" s="318"/>
    </row>
    <row r="145" spans="1:10" ht="25.5" x14ac:dyDescent="0.3">
      <c r="A145" s="440">
        <f>COUNT($A$24:A144)+1</f>
        <v>121</v>
      </c>
      <c r="B145" s="331"/>
      <c r="C145" s="367" t="s">
        <v>1417</v>
      </c>
      <c r="D145" s="316"/>
      <c r="E145" s="316"/>
      <c r="F145" s="316"/>
      <c r="G145" s="317" t="s">
        <v>571</v>
      </c>
      <c r="H145" s="317"/>
      <c r="I145" s="318"/>
    </row>
    <row r="146" spans="1:10" ht="63.75" x14ac:dyDescent="0.3">
      <c r="A146" s="440">
        <f>COUNT($A$24:A145)+1</f>
        <v>122</v>
      </c>
      <c r="B146" s="331"/>
      <c r="C146" s="367" t="s">
        <v>1418</v>
      </c>
      <c r="D146" s="316"/>
      <c r="E146" s="316"/>
      <c r="F146" s="316"/>
      <c r="G146" s="317" t="s">
        <v>571</v>
      </c>
      <c r="H146" s="317"/>
      <c r="I146" s="318"/>
    </row>
    <row r="147" spans="1:10" ht="25.5" x14ac:dyDescent="0.3">
      <c r="A147" s="440">
        <f>COUNT($A$24:A146)+1</f>
        <v>123</v>
      </c>
      <c r="B147" s="331"/>
      <c r="C147" s="367" t="s">
        <v>1419</v>
      </c>
      <c r="D147" s="316"/>
      <c r="E147" s="316"/>
      <c r="F147" s="316"/>
      <c r="G147" s="317" t="s">
        <v>571</v>
      </c>
      <c r="H147" s="317"/>
      <c r="I147" s="318"/>
    </row>
    <row r="148" spans="1:10" x14ac:dyDescent="0.3">
      <c r="A148" s="440">
        <f>COUNT($A$24:A147)+1</f>
        <v>124</v>
      </c>
      <c r="B148" s="458" t="s">
        <v>1420</v>
      </c>
      <c r="C148" s="451"/>
      <c r="D148" s="452"/>
      <c r="E148" s="452"/>
      <c r="F148" s="452"/>
      <c r="G148" s="452"/>
      <c r="H148" s="452"/>
      <c r="I148" s="453"/>
    </row>
    <row r="149" spans="1:10" ht="51" x14ac:dyDescent="0.3">
      <c r="A149" s="440">
        <f>COUNT($A$24:A148)+1</f>
        <v>125</v>
      </c>
      <c r="B149" s="331"/>
      <c r="C149" s="367" t="s">
        <v>1421</v>
      </c>
      <c r="D149" s="316"/>
      <c r="E149" s="316"/>
      <c r="F149" s="316"/>
      <c r="G149" s="317" t="s">
        <v>571</v>
      </c>
      <c r="H149" s="317"/>
      <c r="I149" s="318"/>
    </row>
    <row r="150" spans="1:10" ht="51" x14ac:dyDescent="0.3">
      <c r="A150" s="440">
        <f>COUNT($A$24:A149)+1</f>
        <v>126</v>
      </c>
      <c r="B150" s="331"/>
      <c r="C150" s="367" t="s">
        <v>1422</v>
      </c>
      <c r="D150" s="316"/>
      <c r="E150" s="316"/>
      <c r="F150" s="316"/>
      <c r="G150" s="317" t="s">
        <v>571</v>
      </c>
      <c r="H150" s="317"/>
      <c r="I150" s="318"/>
    </row>
    <row r="151" spans="1:10" ht="63.75" x14ac:dyDescent="0.3">
      <c r="A151" s="440">
        <f>COUNT($A$24:A150)+1</f>
        <v>127</v>
      </c>
      <c r="B151" s="331"/>
      <c r="C151" s="367" t="s">
        <v>1423</v>
      </c>
      <c r="D151" s="316"/>
      <c r="E151" s="316"/>
      <c r="F151" s="316"/>
      <c r="G151" s="317" t="s">
        <v>571</v>
      </c>
      <c r="H151" s="317"/>
      <c r="I151" s="318"/>
    </row>
    <row r="152" spans="1:10" x14ac:dyDescent="0.3">
      <c r="A152" s="440">
        <f>COUNT($A$24:A151)+1</f>
        <v>128</v>
      </c>
      <c r="B152" s="306" t="s">
        <v>653</v>
      </c>
      <c r="C152" s="451"/>
      <c r="D152" s="452"/>
      <c r="E152" s="452"/>
      <c r="F152" s="452"/>
      <c r="G152" s="452"/>
      <c r="H152" s="452"/>
      <c r="I152" s="453"/>
    </row>
    <row r="153" spans="1:10" ht="19.5" customHeight="1" x14ac:dyDescent="0.3">
      <c r="A153" s="440">
        <f>COUNT($A$24:A152)+1</f>
        <v>129</v>
      </c>
      <c r="B153" s="524" t="s">
        <v>1424</v>
      </c>
      <c r="C153" s="525"/>
      <c r="D153" s="525"/>
      <c r="E153" s="525"/>
      <c r="F153" s="525"/>
      <c r="G153" s="525"/>
      <c r="H153" s="525"/>
      <c r="I153" s="526"/>
      <c r="J153" s="291" t="s">
        <v>562</v>
      </c>
    </row>
    <row r="154" spans="1:10" ht="63.75" x14ac:dyDescent="0.3">
      <c r="A154" s="440">
        <f>COUNT($A$24:A153)+1</f>
        <v>130</v>
      </c>
      <c r="B154" s="314" t="s">
        <v>1311</v>
      </c>
      <c r="C154" s="329" t="s">
        <v>1425</v>
      </c>
      <c r="D154" s="316" t="s">
        <v>562</v>
      </c>
      <c r="E154" s="316"/>
      <c r="F154" s="316"/>
      <c r="G154" s="317" t="s">
        <v>564</v>
      </c>
      <c r="H154" s="317" t="s">
        <v>94</v>
      </c>
      <c r="I154" s="318"/>
    </row>
    <row r="155" spans="1:10" ht="25.5" x14ac:dyDescent="0.3">
      <c r="A155" s="440">
        <f>COUNT($A$24:A154)+1</f>
        <v>131</v>
      </c>
      <c r="B155" s="331"/>
      <c r="C155" s="329" t="s">
        <v>1426</v>
      </c>
      <c r="D155" s="316"/>
      <c r="E155" s="316"/>
      <c r="F155" s="316"/>
      <c r="G155" s="317" t="s">
        <v>564</v>
      </c>
      <c r="H155" s="317" t="s">
        <v>94</v>
      </c>
      <c r="I155" s="318"/>
    </row>
    <row r="156" spans="1:10" ht="31.5" x14ac:dyDescent="0.3">
      <c r="A156" s="440">
        <f>COUNT($A$24:A155)+1</f>
        <v>132</v>
      </c>
      <c r="B156" s="331"/>
      <c r="C156" s="329" t="s">
        <v>1427</v>
      </c>
      <c r="D156" s="316" t="s">
        <v>562</v>
      </c>
      <c r="E156" s="316"/>
      <c r="F156" s="316"/>
      <c r="G156" s="317" t="s">
        <v>564</v>
      </c>
      <c r="H156" s="317" t="s">
        <v>94</v>
      </c>
      <c r="I156" s="318"/>
    </row>
    <row r="157" spans="1:10" x14ac:dyDescent="0.3">
      <c r="A157" s="440">
        <f>COUNT($A$24:A156)+1</f>
        <v>133</v>
      </c>
      <c r="B157" s="306" t="s">
        <v>1428</v>
      </c>
      <c r="C157" s="451"/>
      <c r="D157" s="452"/>
      <c r="E157" s="452"/>
      <c r="F157" s="452"/>
      <c r="G157" s="452"/>
      <c r="H157" s="452"/>
      <c r="I157" s="453"/>
    </row>
    <row r="158" spans="1:10" x14ac:dyDescent="0.3">
      <c r="A158" s="440">
        <f>COUNT($A$24:A157)+1</f>
        <v>134</v>
      </c>
      <c r="B158" s="314" t="s">
        <v>1311</v>
      </c>
      <c r="C158" s="367" t="s">
        <v>1429</v>
      </c>
      <c r="D158" s="316"/>
      <c r="E158" s="316"/>
      <c r="F158" s="316"/>
      <c r="G158" s="317" t="s">
        <v>571</v>
      </c>
      <c r="H158" s="317"/>
      <c r="I158" s="318"/>
    </row>
    <row r="159" spans="1:10" ht="25.5" x14ac:dyDescent="0.3">
      <c r="A159" s="440">
        <f>COUNT($A$24:A158)+1</f>
        <v>135</v>
      </c>
      <c r="B159" s="331"/>
      <c r="C159" s="329" t="s">
        <v>1430</v>
      </c>
      <c r="D159" s="316"/>
      <c r="E159" s="316"/>
      <c r="F159" s="316"/>
      <c r="G159" s="317" t="s">
        <v>571</v>
      </c>
      <c r="H159" s="317"/>
      <c r="I159" s="318"/>
    </row>
    <row r="160" spans="1:10" ht="31.5" x14ac:dyDescent="0.3">
      <c r="A160" s="440">
        <f>COUNT($A$24:A159)+1</f>
        <v>136</v>
      </c>
      <c r="B160" s="331"/>
      <c r="C160" s="329" t="s">
        <v>1431</v>
      </c>
      <c r="D160" s="316" t="s">
        <v>562</v>
      </c>
      <c r="E160" s="316"/>
      <c r="F160" s="316"/>
      <c r="G160" s="317" t="s">
        <v>571</v>
      </c>
      <c r="H160" s="317"/>
      <c r="I160" s="318"/>
    </row>
    <row r="161" spans="1:9" x14ac:dyDescent="0.3">
      <c r="A161" s="440">
        <f>COUNT($A$24:A160)+1</f>
        <v>137</v>
      </c>
      <c r="B161" s="306" t="s">
        <v>665</v>
      </c>
      <c r="C161" s="451"/>
      <c r="D161" s="452"/>
      <c r="E161" s="452"/>
      <c r="F161" s="452"/>
      <c r="G161" s="452"/>
      <c r="H161" s="452"/>
      <c r="I161" s="453"/>
    </row>
    <row r="162" spans="1:9" x14ac:dyDescent="0.3">
      <c r="A162" s="440">
        <f>COUNT($A$24:A161)+1</f>
        <v>138</v>
      </c>
      <c r="B162" s="524" t="s">
        <v>1432</v>
      </c>
      <c r="C162" s="525"/>
      <c r="D162" s="525"/>
      <c r="E162" s="525"/>
      <c r="F162" s="525"/>
      <c r="G162" s="525"/>
      <c r="H162" s="525"/>
      <c r="I162" s="526"/>
    </row>
    <row r="163" spans="1:9" x14ac:dyDescent="0.3">
      <c r="A163" s="440">
        <f>COUNT($A$24:A162)+1</f>
        <v>139</v>
      </c>
      <c r="B163" s="524" t="s">
        <v>1433</v>
      </c>
      <c r="C163" s="525"/>
      <c r="D163" s="525"/>
      <c r="E163" s="525"/>
      <c r="F163" s="525"/>
      <c r="G163" s="525"/>
      <c r="H163" s="525"/>
      <c r="I163" s="526"/>
    </row>
    <row r="164" spans="1:9" x14ac:dyDescent="0.3">
      <c r="A164" s="440">
        <f>COUNT($A$24:A163)+1</f>
        <v>140</v>
      </c>
      <c r="B164" s="524" t="s">
        <v>1434</v>
      </c>
      <c r="C164" s="525"/>
      <c r="D164" s="525"/>
      <c r="E164" s="525"/>
      <c r="F164" s="525"/>
      <c r="G164" s="525"/>
      <c r="H164" s="525"/>
      <c r="I164" s="526"/>
    </row>
    <row r="165" spans="1:9" ht="89.25" x14ac:dyDescent="0.3">
      <c r="A165" s="440">
        <f>COUNT($A$24:A164)+1</f>
        <v>141</v>
      </c>
      <c r="B165" s="314" t="s">
        <v>1311</v>
      </c>
      <c r="C165" s="320" t="s">
        <v>1435</v>
      </c>
      <c r="D165" s="316"/>
      <c r="E165" s="316"/>
      <c r="F165" s="316"/>
      <c r="G165" s="317" t="s">
        <v>571</v>
      </c>
      <c r="H165" s="317"/>
      <c r="I165" s="318"/>
    </row>
    <row r="166" spans="1:9" ht="51" x14ac:dyDescent="0.3">
      <c r="A166" s="440">
        <f>COUNT($A$24:A165)+1</f>
        <v>142</v>
      </c>
      <c r="B166" s="331"/>
      <c r="C166" s="367" t="s">
        <v>1436</v>
      </c>
      <c r="D166" s="316"/>
      <c r="E166" s="316"/>
      <c r="F166" s="316"/>
      <c r="G166" s="317" t="s">
        <v>571</v>
      </c>
      <c r="H166" s="317"/>
      <c r="I166" s="318"/>
    </row>
    <row r="167" spans="1:9" ht="25.5" x14ac:dyDescent="0.3">
      <c r="A167" s="440">
        <f>COUNT($A$24:A166)+1</f>
        <v>143</v>
      </c>
      <c r="B167" s="331"/>
      <c r="C167" s="329" t="s">
        <v>1437</v>
      </c>
      <c r="D167" s="316"/>
      <c r="E167" s="316"/>
      <c r="F167" s="316"/>
      <c r="G167" s="317" t="s">
        <v>571</v>
      </c>
      <c r="H167" s="317"/>
      <c r="I167" s="318"/>
    </row>
    <row r="168" spans="1:9" ht="31.5" x14ac:dyDescent="0.3">
      <c r="A168" s="440">
        <f>COUNT($A$24:A167)+1</f>
        <v>144</v>
      </c>
      <c r="B168" s="331"/>
      <c r="C168" s="329" t="s">
        <v>1438</v>
      </c>
      <c r="D168" s="316" t="s">
        <v>562</v>
      </c>
      <c r="E168" s="316"/>
      <c r="F168" s="316"/>
      <c r="G168" s="317" t="s">
        <v>571</v>
      </c>
      <c r="H168" s="317"/>
      <c r="I168" s="318"/>
    </row>
    <row r="169" spans="1:9" x14ac:dyDescent="0.3">
      <c r="A169" s="440">
        <f>COUNT($A$24:A168)+1</f>
        <v>145</v>
      </c>
      <c r="B169" s="521" t="s">
        <v>1439</v>
      </c>
      <c r="C169" s="522"/>
      <c r="D169" s="522"/>
      <c r="E169" s="522"/>
      <c r="F169" s="522"/>
      <c r="G169" s="522"/>
      <c r="H169" s="522"/>
      <c r="I169" s="523"/>
    </row>
    <row r="170" spans="1:9" x14ac:dyDescent="0.3">
      <c r="A170" s="440">
        <f>COUNT($A$24:A169)+1</f>
        <v>146</v>
      </c>
      <c r="B170" s="524" t="s">
        <v>1440</v>
      </c>
      <c r="C170" s="525"/>
      <c r="D170" s="525"/>
      <c r="E170" s="525"/>
      <c r="F170" s="525"/>
      <c r="G170" s="525"/>
      <c r="H170" s="525"/>
      <c r="I170" s="526"/>
    </row>
    <row r="171" spans="1:9" ht="25.5" x14ac:dyDescent="0.3">
      <c r="A171" s="440">
        <f>COUNT($A$24:A170)+1</f>
        <v>147</v>
      </c>
      <c r="B171" s="314" t="s">
        <v>1311</v>
      </c>
      <c r="C171" s="320" t="s">
        <v>1441</v>
      </c>
      <c r="D171" s="316"/>
      <c r="E171" s="316"/>
      <c r="F171" s="316"/>
      <c r="G171" s="317" t="s">
        <v>571</v>
      </c>
      <c r="H171" s="317"/>
      <c r="I171" s="318"/>
    </row>
    <row r="172" spans="1:9" x14ac:dyDescent="0.3">
      <c r="A172" s="440">
        <f>COUNT($A$24:A171)+1</f>
        <v>148</v>
      </c>
      <c r="B172" s="331"/>
      <c r="C172" s="367" t="s">
        <v>1442</v>
      </c>
      <c r="D172" s="316"/>
      <c r="E172" s="316"/>
      <c r="F172" s="316"/>
      <c r="G172" s="317" t="s">
        <v>571</v>
      </c>
      <c r="H172" s="317"/>
      <c r="I172" s="318"/>
    </row>
    <row r="173" spans="1:9" ht="76.5" x14ac:dyDescent="0.3">
      <c r="A173" s="440">
        <f>COUNT($A$24:A172)+1</f>
        <v>149</v>
      </c>
      <c r="B173" s="331"/>
      <c r="C173" s="367" t="s">
        <v>1443</v>
      </c>
      <c r="D173" s="316"/>
      <c r="E173" s="316"/>
      <c r="F173" s="316"/>
      <c r="G173" s="317" t="s">
        <v>571</v>
      </c>
      <c r="H173" s="317"/>
      <c r="I173" s="318"/>
    </row>
    <row r="174" spans="1:9" ht="38.25" x14ac:dyDescent="0.3">
      <c r="A174" s="440">
        <f>COUNT($A$24:A173)+1</f>
        <v>150</v>
      </c>
      <c r="B174" s="314"/>
      <c r="C174" s="459" t="s">
        <v>1444</v>
      </c>
      <c r="D174" s="316"/>
      <c r="E174" s="316"/>
      <c r="F174" s="316"/>
      <c r="G174" s="317" t="s">
        <v>571</v>
      </c>
      <c r="H174" s="317"/>
      <c r="I174" s="318"/>
    </row>
    <row r="175" spans="1:9" ht="38.25" x14ac:dyDescent="0.3">
      <c r="A175" s="440">
        <f>COUNT($A$24:A174)+1</f>
        <v>151</v>
      </c>
      <c r="B175" s="331"/>
      <c r="C175" s="459" t="s">
        <v>1445</v>
      </c>
      <c r="D175" s="316"/>
      <c r="E175" s="316"/>
      <c r="F175" s="316"/>
      <c r="G175" s="317" t="s">
        <v>571</v>
      </c>
      <c r="H175" s="317"/>
      <c r="I175" s="318"/>
    </row>
    <row r="176" spans="1:9" ht="38.25" x14ac:dyDescent="0.3">
      <c r="A176" s="440">
        <f>COUNT($A$24:A175)+1</f>
        <v>152</v>
      </c>
      <c r="B176" s="331"/>
      <c r="C176" s="459" t="s">
        <v>1446</v>
      </c>
      <c r="D176" s="316"/>
      <c r="E176" s="316"/>
      <c r="F176" s="316"/>
      <c r="G176" s="317" t="s">
        <v>571</v>
      </c>
      <c r="H176" s="317"/>
      <c r="I176" s="318"/>
    </row>
    <row r="177" spans="1:9" x14ac:dyDescent="0.3">
      <c r="A177" s="460"/>
      <c r="B177" s="334"/>
      <c r="C177" s="287"/>
      <c r="D177" s="461"/>
      <c r="E177" s="461"/>
      <c r="F177" s="461"/>
      <c r="G177" s="461"/>
      <c r="H177" s="461"/>
      <c r="I177" s="462"/>
    </row>
    <row r="178" spans="1:9" x14ac:dyDescent="0.3">
      <c r="A178" s="335"/>
      <c r="B178" s="463"/>
      <c r="C178" s="464" t="s">
        <v>9</v>
      </c>
      <c r="D178" s="465"/>
      <c r="E178" s="465"/>
      <c r="F178" s="465"/>
      <c r="G178" s="465"/>
      <c r="H178" s="465"/>
      <c r="I178" s="445"/>
    </row>
    <row r="179" spans="1:9" ht="49.5" x14ac:dyDescent="0.3">
      <c r="A179" s="335"/>
      <c r="B179" s="463"/>
      <c r="C179" s="336" t="s">
        <v>8</v>
      </c>
      <c r="D179" s="297" t="s">
        <v>587</v>
      </c>
      <c r="E179" s="297" t="s">
        <v>588</v>
      </c>
      <c r="F179" s="299" t="s">
        <v>333</v>
      </c>
      <c r="G179" s="337"/>
      <c r="H179" s="466"/>
      <c r="I179" s="445"/>
    </row>
    <row r="180" spans="1:9" x14ac:dyDescent="0.3">
      <c r="A180" s="335"/>
      <c r="B180" s="463"/>
      <c r="C180" s="339" t="s">
        <v>4</v>
      </c>
      <c r="D180" s="244">
        <f>COUNTA(D28:D176)</f>
        <v>12</v>
      </c>
      <c r="E180" s="244">
        <f>COUNTA(E28:E176)</f>
        <v>0</v>
      </c>
      <c r="F180" s="340">
        <f>COUNTA(F28:F176)</f>
        <v>0</v>
      </c>
      <c r="G180" s="335"/>
      <c r="H180" s="465"/>
      <c r="I180" s="445"/>
    </row>
    <row r="181" spans="1:9" x14ac:dyDescent="0.3">
      <c r="A181" s="335"/>
      <c r="B181" s="463"/>
      <c r="C181" s="341" t="s">
        <v>3</v>
      </c>
      <c r="D181" s="342">
        <f>IF(SUM($D180:$F180)=0,0,D180/SUM($D180:$F180))</f>
        <v>1</v>
      </c>
      <c r="E181" s="342">
        <f>IF(SUM($D180:$F180)=0,0,E180/SUM($D180:$F180))</f>
        <v>0</v>
      </c>
      <c r="F181" s="343">
        <f>IF(SUM($D180:$F180)=0,0,F180/SUM($D180:$F180))</f>
        <v>0</v>
      </c>
      <c r="G181" s="344"/>
      <c r="H181" s="467"/>
      <c r="I181" s="445"/>
    </row>
    <row r="182" spans="1:9" x14ac:dyDescent="0.3">
      <c r="A182" s="335"/>
      <c r="B182" s="463"/>
      <c r="C182" s="465"/>
      <c r="D182" s="465"/>
      <c r="E182" s="465"/>
      <c r="F182" s="465"/>
      <c r="G182" s="465"/>
      <c r="H182" s="465"/>
      <c r="I182" s="445"/>
    </row>
    <row r="183" spans="1:9" x14ac:dyDescent="0.3">
      <c r="A183" s="335"/>
      <c r="B183" s="463"/>
      <c r="C183" s="465"/>
      <c r="D183" s="465"/>
      <c r="E183" s="465"/>
      <c r="F183" s="465"/>
      <c r="G183" s="465"/>
      <c r="H183" s="465"/>
      <c r="I183" s="445"/>
    </row>
    <row r="184" spans="1:9" x14ac:dyDescent="0.3">
      <c r="A184" s="346" t="s">
        <v>2</v>
      </c>
      <c r="B184" s="468"/>
      <c r="C184" s="469"/>
      <c r="D184" s="469"/>
      <c r="E184" s="469"/>
      <c r="F184" s="469"/>
      <c r="G184" s="469"/>
      <c r="H184" s="469"/>
      <c r="I184" s="347"/>
    </row>
    <row r="185" spans="1:9" x14ac:dyDescent="0.3">
      <c r="A185" s="348"/>
      <c r="B185" s="470"/>
      <c r="C185" s="471"/>
      <c r="D185" s="471"/>
      <c r="E185" s="471"/>
      <c r="F185" s="471"/>
      <c r="G185" s="471"/>
      <c r="H185" s="471"/>
      <c r="I185" s="347"/>
    </row>
    <row r="186" spans="1:9" x14ac:dyDescent="0.3">
      <c r="A186" s="349" t="s">
        <v>1</v>
      </c>
      <c r="B186" s="468"/>
      <c r="C186" s="469"/>
      <c r="D186" s="469"/>
      <c r="E186" s="469"/>
      <c r="F186" s="469"/>
      <c r="G186" s="469"/>
      <c r="H186" s="469"/>
      <c r="I186" s="347"/>
    </row>
    <row r="187" spans="1:9" x14ac:dyDescent="0.3">
      <c r="A187" s="350"/>
      <c r="B187" s="470"/>
      <c r="C187" s="472"/>
      <c r="D187" s="472"/>
      <c r="E187" s="472"/>
      <c r="F187" s="472"/>
      <c r="G187" s="472"/>
      <c r="H187" s="472"/>
      <c r="I187" s="347"/>
    </row>
    <row r="188" spans="1:9" x14ac:dyDescent="0.3">
      <c r="A188" s="473"/>
      <c r="B188" s="474"/>
      <c r="C188" s="475"/>
      <c r="D188" s="474"/>
      <c r="E188" s="474"/>
      <c r="F188" s="474"/>
      <c r="G188" s="474"/>
      <c r="H188" s="474"/>
      <c r="I188" s="476"/>
    </row>
  </sheetData>
  <mergeCells count="23">
    <mergeCell ref="B162:I162"/>
    <mergeCell ref="B163:I163"/>
    <mergeCell ref="B164:I164"/>
    <mergeCell ref="B169:I169"/>
    <mergeCell ref="B170:I170"/>
    <mergeCell ref="B153:I153"/>
    <mergeCell ref="B39:I39"/>
    <mergeCell ref="B44:I44"/>
    <mergeCell ref="B50:I50"/>
    <mergeCell ref="B54:I54"/>
    <mergeCell ref="B64:I64"/>
    <mergeCell ref="B68:I68"/>
    <mergeCell ref="B73:I73"/>
    <mergeCell ref="B78:I78"/>
    <mergeCell ref="B83:I83"/>
    <mergeCell ref="B88:I88"/>
    <mergeCell ref="B94:I94"/>
    <mergeCell ref="B33:I33"/>
    <mergeCell ref="A4:I4"/>
    <mergeCell ref="B17:I17"/>
    <mergeCell ref="B26:I26"/>
    <mergeCell ref="B27:I27"/>
    <mergeCell ref="B32:I32"/>
  </mergeCells>
  <dataValidations count="1">
    <dataValidation type="list" allowBlank="1" showInputMessage="1" showErrorMessage="1" sqref="G45:H76 G78:H151 G171:H176 G154:H168 G28:H42" xr:uid="{E26508F4-1410-41D9-B813-1969F2C1BB01}">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F0F8-5F89-4FB6-B9E8-AA6292768F20}">
  <sheetPr>
    <pageSetUpPr fitToPage="1"/>
  </sheetPr>
  <dimension ref="A1:V98"/>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1" t="s">
        <v>1447</v>
      </c>
      <c r="B1" s="264"/>
      <c r="C1" s="265"/>
      <c r="D1" s="266"/>
      <c r="E1" s="422"/>
      <c r="F1" s="422"/>
      <c r="G1" s="422"/>
      <c r="H1" s="422"/>
      <c r="I1" s="423"/>
      <c r="N1" s="269" t="s">
        <v>564</v>
      </c>
      <c r="O1" s="269" t="s">
        <v>565</v>
      </c>
      <c r="P1" s="269" t="s">
        <v>566</v>
      </c>
      <c r="Q1" s="269" t="s">
        <v>567</v>
      </c>
      <c r="R1" s="269" t="s">
        <v>568</v>
      </c>
      <c r="S1" s="269" t="s">
        <v>94</v>
      </c>
      <c r="T1" s="269" t="s">
        <v>569</v>
      </c>
      <c r="U1" s="269" t="s">
        <v>570</v>
      </c>
      <c r="V1" s="269" t="s">
        <v>571</v>
      </c>
    </row>
    <row r="2" spans="1:22" x14ac:dyDescent="0.3">
      <c r="A2" s="423"/>
      <c r="B2" s="264"/>
      <c r="C2" s="270"/>
      <c r="D2" s="424">
        <f>A95</f>
        <v>0</v>
      </c>
      <c r="E2" s="425">
        <f>A97</f>
        <v>0</v>
      </c>
      <c r="F2" s="423"/>
      <c r="G2" s="423"/>
      <c r="H2" s="423"/>
      <c r="I2" s="423"/>
      <c r="J2" s="196" t="s">
        <v>283</v>
      </c>
    </row>
    <row r="3" spans="1:22" x14ac:dyDescent="0.3">
      <c r="A3" s="423"/>
      <c r="B3" s="264"/>
      <c r="C3" s="270"/>
      <c r="D3" s="266"/>
      <c r="E3" s="426"/>
      <c r="F3" s="427"/>
      <c r="G3" s="427"/>
      <c r="H3" s="427"/>
      <c r="I3" s="423"/>
      <c r="J3" s="196"/>
    </row>
    <row r="4" spans="1:22" ht="16.5" customHeight="1" x14ac:dyDescent="0.3">
      <c r="A4" s="511" t="s">
        <v>1448</v>
      </c>
      <c r="B4" s="511"/>
      <c r="C4" s="511"/>
      <c r="D4" s="511"/>
      <c r="E4" s="511"/>
      <c r="F4" s="511"/>
      <c r="G4" s="511"/>
      <c r="H4" s="511"/>
      <c r="I4" s="511"/>
      <c r="J4" s="196"/>
    </row>
    <row r="5" spans="1:22" x14ac:dyDescent="0.3">
      <c r="A5" s="428" t="s">
        <v>314</v>
      </c>
      <c r="B5" s="276">
        <f xml:space="preserve"> Alapa!$C$17</f>
        <v>0</v>
      </c>
      <c r="C5" s="429"/>
      <c r="D5" s="278"/>
      <c r="E5" s="430"/>
      <c r="F5" s="430"/>
      <c r="G5" s="430"/>
      <c r="H5" s="430"/>
      <c r="I5" s="431"/>
    </row>
    <row r="6" spans="1:22" x14ac:dyDescent="0.3">
      <c r="A6" s="428" t="s">
        <v>312</v>
      </c>
      <c r="B6" s="280">
        <f xml:space="preserve"> Alapa!$C$12</f>
        <v>0</v>
      </c>
      <c r="C6" s="429"/>
      <c r="D6" s="278"/>
      <c r="E6" s="430"/>
      <c r="F6" s="430"/>
      <c r="G6" s="430"/>
      <c r="H6" s="430"/>
      <c r="I6" s="431"/>
    </row>
    <row r="7" spans="1:22" x14ac:dyDescent="0.3">
      <c r="A7" s="428" t="s">
        <v>281</v>
      </c>
      <c r="B7" s="281"/>
      <c r="C7" s="429"/>
      <c r="D7" s="278"/>
      <c r="E7" s="430"/>
      <c r="F7" s="430"/>
      <c r="G7" s="430"/>
      <c r="H7" s="430"/>
      <c r="I7" s="431"/>
    </row>
    <row r="8" spans="1:22" x14ac:dyDescent="0.3">
      <c r="A8" s="428" t="s">
        <v>279</v>
      </c>
      <c r="B8" s="276" t="e">
        <f>VLOOKUP(K8,Alapa!$G$2:$H$22,2)</f>
        <v>#N/A</v>
      </c>
      <c r="C8" s="429"/>
      <c r="D8" s="429"/>
      <c r="E8" s="429"/>
      <c r="F8" s="429"/>
      <c r="G8" s="429"/>
      <c r="H8" s="429"/>
      <c r="I8" s="431"/>
      <c r="J8" s="199" t="s">
        <v>279</v>
      </c>
      <c r="K8" s="282">
        <v>1</v>
      </c>
    </row>
    <row r="9" spans="1:22" x14ac:dyDescent="0.3">
      <c r="A9" s="428" t="s">
        <v>278</v>
      </c>
      <c r="B9" s="276" t="str">
        <f>IF(Alapa!$N$2=0," ",Alapa!$N$2)</f>
        <v xml:space="preserve"> </v>
      </c>
      <c r="C9" s="429"/>
      <c r="D9" s="278"/>
      <c r="E9" s="430"/>
      <c r="F9" s="430"/>
      <c r="G9" s="430"/>
      <c r="H9" s="430"/>
      <c r="I9" s="431"/>
    </row>
    <row r="10" spans="1:22" x14ac:dyDescent="0.3">
      <c r="A10" s="423"/>
      <c r="B10" s="283"/>
      <c r="C10" s="284"/>
      <c r="D10" s="284"/>
      <c r="E10" s="284"/>
      <c r="F10" s="284"/>
      <c r="G10" s="284"/>
      <c r="H10" s="284"/>
      <c r="I10" s="284"/>
    </row>
    <row r="11" spans="1:22" x14ac:dyDescent="0.3">
      <c r="A11" s="423"/>
      <c r="B11" s="432" t="s">
        <v>573</v>
      </c>
      <c r="C11" s="285" t="s">
        <v>574</v>
      </c>
      <c r="D11" s="284"/>
      <c r="E11" s="284"/>
      <c r="F11" s="284"/>
      <c r="G11" s="284"/>
      <c r="H11" s="284"/>
      <c r="I11" s="284"/>
    </row>
    <row r="12" spans="1:22" x14ac:dyDescent="0.3">
      <c r="A12" s="423"/>
      <c r="B12" s="432" t="s">
        <v>277</v>
      </c>
      <c r="C12" s="285" t="s">
        <v>1449</v>
      </c>
      <c r="D12" s="284"/>
      <c r="E12" s="284"/>
      <c r="F12" s="284"/>
      <c r="G12" s="284"/>
      <c r="H12" s="284"/>
      <c r="I12" s="284"/>
    </row>
    <row r="13" spans="1:22" x14ac:dyDescent="0.3">
      <c r="A13" s="423"/>
      <c r="B13" s="433"/>
      <c r="C13" s="286"/>
      <c r="D13" s="284"/>
      <c r="E13" s="284"/>
      <c r="F13" s="284"/>
      <c r="G13" s="284"/>
      <c r="H13" s="284"/>
      <c r="I13" s="284"/>
    </row>
    <row r="14" spans="1:22" x14ac:dyDescent="0.3">
      <c r="A14" s="423"/>
      <c r="B14" s="432" t="s">
        <v>329</v>
      </c>
      <c r="C14" s="285" t="s">
        <v>576</v>
      </c>
      <c r="D14" s="284"/>
      <c r="E14" s="284"/>
      <c r="F14" s="284"/>
      <c r="G14" s="284"/>
      <c r="H14" s="284"/>
      <c r="I14" s="284"/>
    </row>
    <row r="15" spans="1:22" x14ac:dyDescent="0.3">
      <c r="A15" s="423"/>
      <c r="B15" s="433"/>
      <c r="C15" s="287"/>
      <c r="D15" s="284"/>
      <c r="E15" s="284"/>
      <c r="F15" s="284"/>
      <c r="G15" s="284"/>
      <c r="H15" s="284"/>
      <c r="I15" s="284"/>
    </row>
    <row r="16" spans="1:22" ht="16.5" customHeight="1" x14ac:dyDescent="0.3">
      <c r="A16" s="434" t="s">
        <v>1450</v>
      </c>
      <c r="B16" s="423"/>
      <c r="C16" s="435"/>
      <c r="D16" s="284"/>
      <c r="E16" s="284"/>
      <c r="F16" s="284"/>
      <c r="G16" s="284"/>
      <c r="H16" s="284"/>
      <c r="I16" s="284"/>
    </row>
    <row r="17" spans="1:10" ht="33" x14ac:dyDescent="0.3">
      <c r="A17" s="436"/>
      <c r="B17" s="512" t="s">
        <v>578</v>
      </c>
      <c r="C17" s="512"/>
      <c r="D17" s="512"/>
      <c r="E17" s="512"/>
      <c r="F17" s="512"/>
      <c r="G17" s="512"/>
      <c r="H17" s="512"/>
      <c r="I17" s="512"/>
      <c r="J17" s="291" t="s">
        <v>562</v>
      </c>
    </row>
    <row r="18" spans="1:10" ht="23.25" customHeight="1" x14ac:dyDescent="0.3">
      <c r="A18" s="436"/>
      <c r="B18" s="423" t="s">
        <v>579</v>
      </c>
      <c r="C18" s="292"/>
      <c r="D18" s="292"/>
      <c r="E18" s="292"/>
      <c r="F18" s="292"/>
      <c r="G18" s="292"/>
      <c r="H18" s="292"/>
      <c r="I18" s="292"/>
    </row>
    <row r="19" spans="1:10" ht="16.5" customHeight="1" x14ac:dyDescent="0.3">
      <c r="A19" s="436"/>
      <c r="B19" s="423" t="s">
        <v>580</v>
      </c>
      <c r="C19" s="435"/>
      <c r="D19" s="284"/>
      <c r="E19" s="284"/>
      <c r="F19" s="284"/>
      <c r="G19" s="284"/>
      <c r="H19" s="284"/>
      <c r="I19" s="284"/>
    </row>
    <row r="20" spans="1:10" ht="16.5" customHeight="1" x14ac:dyDescent="0.3">
      <c r="A20" s="436"/>
      <c r="B20" s="437" t="s">
        <v>581</v>
      </c>
      <c r="C20" s="435"/>
      <c r="D20" s="284"/>
      <c r="E20" s="284"/>
      <c r="F20" s="284"/>
      <c r="G20" s="284"/>
      <c r="H20" s="284"/>
      <c r="I20" s="284"/>
    </row>
    <row r="21" spans="1:10" ht="16.5" customHeight="1" x14ac:dyDescent="0.3">
      <c r="A21" s="436"/>
      <c r="B21" s="438" t="s">
        <v>582</v>
      </c>
      <c r="C21" s="435"/>
      <c r="D21" s="284"/>
      <c r="E21" s="284"/>
      <c r="F21" s="284"/>
      <c r="G21" s="284"/>
      <c r="H21" s="284"/>
      <c r="I21" s="284"/>
    </row>
    <row r="22" spans="1:10" ht="16.5" customHeight="1" x14ac:dyDescent="0.3">
      <c r="A22" s="436"/>
      <c r="B22" s="438" t="s">
        <v>583</v>
      </c>
      <c r="C22" s="435"/>
      <c r="D22" s="284"/>
      <c r="E22" s="284"/>
      <c r="F22" s="284"/>
      <c r="G22" s="284"/>
      <c r="H22" s="284"/>
      <c r="I22" s="284"/>
    </row>
    <row r="23" spans="1:10" x14ac:dyDescent="0.3">
      <c r="A23" s="423"/>
      <c r="B23" s="439"/>
      <c r="C23" s="423"/>
      <c r="D23" s="284"/>
      <c r="E23" s="284"/>
      <c r="F23" s="284"/>
      <c r="G23" s="284"/>
      <c r="H23" s="284"/>
      <c r="I23" s="284"/>
    </row>
    <row r="24" spans="1:10" ht="49.5" x14ac:dyDescent="0.3">
      <c r="A24" s="296" t="s">
        <v>584</v>
      </c>
      <c r="B24" s="297" t="s">
        <v>585</v>
      </c>
      <c r="C24" s="297" t="s">
        <v>586</v>
      </c>
      <c r="D24" s="297" t="s">
        <v>587</v>
      </c>
      <c r="E24" s="297" t="s">
        <v>588</v>
      </c>
      <c r="F24" s="297" t="s">
        <v>333</v>
      </c>
      <c r="G24" s="298" t="s">
        <v>1302</v>
      </c>
      <c r="H24" s="298" t="s">
        <v>1303</v>
      </c>
      <c r="I24" s="299" t="s">
        <v>269</v>
      </c>
    </row>
    <row r="25" spans="1:10" ht="18" customHeight="1" x14ac:dyDescent="0.3">
      <c r="A25" s="440">
        <f>COUNT($A$24:A24)+1</f>
        <v>1</v>
      </c>
      <c r="B25" s="450" t="s">
        <v>591</v>
      </c>
      <c r="C25" s="442"/>
      <c r="D25" s="443"/>
      <c r="E25" s="444"/>
      <c r="F25" s="444"/>
      <c r="G25" s="444"/>
      <c r="H25" s="444"/>
      <c r="I25" s="445"/>
    </row>
    <row r="26" spans="1:10" ht="33" x14ac:dyDescent="0.3">
      <c r="A26" s="440">
        <f>COUNT($A$24:A25)+1</f>
        <v>2</v>
      </c>
      <c r="B26" s="518" t="s">
        <v>1451</v>
      </c>
      <c r="C26" s="519"/>
      <c r="D26" s="519"/>
      <c r="E26" s="519"/>
      <c r="F26" s="519"/>
      <c r="G26" s="519"/>
      <c r="H26" s="519"/>
      <c r="I26" s="520"/>
      <c r="J26" s="291" t="s">
        <v>562</v>
      </c>
    </row>
    <row r="27" spans="1:10" ht="89.25" x14ac:dyDescent="0.3">
      <c r="A27" s="440">
        <f>COUNT($A$24:A26)+1</f>
        <v>3</v>
      </c>
      <c r="B27" s="314" t="s">
        <v>1452</v>
      </c>
      <c r="C27" s="455" t="s">
        <v>1453</v>
      </c>
      <c r="D27" s="316" t="s">
        <v>562</v>
      </c>
      <c r="E27" s="316"/>
      <c r="F27" s="316"/>
      <c r="G27" s="317" t="s">
        <v>564</v>
      </c>
      <c r="H27" s="317" t="s">
        <v>94</v>
      </c>
      <c r="I27" s="318"/>
    </row>
    <row r="28" spans="1:10" ht="28.5" customHeight="1" x14ac:dyDescent="0.3">
      <c r="A28" s="440">
        <f>COUNT($A$24:A27)+1</f>
        <v>4</v>
      </c>
      <c r="B28" s="331"/>
      <c r="C28" s="477" t="s">
        <v>1454</v>
      </c>
      <c r="D28" s="316" t="s">
        <v>562</v>
      </c>
      <c r="E28" s="316"/>
      <c r="F28" s="316"/>
      <c r="G28" s="317" t="s">
        <v>564</v>
      </c>
      <c r="H28" s="317" t="s">
        <v>94</v>
      </c>
      <c r="I28" s="318"/>
    </row>
    <row r="29" spans="1:10" ht="25.5" x14ac:dyDescent="0.3">
      <c r="A29" s="440">
        <f>COUNT($A$24:A28)+1</f>
        <v>5</v>
      </c>
      <c r="B29" s="324"/>
      <c r="C29" s="477" t="s">
        <v>1455</v>
      </c>
      <c r="D29" s="316"/>
      <c r="E29" s="316"/>
      <c r="F29" s="316"/>
      <c r="G29" s="317" t="s">
        <v>564</v>
      </c>
      <c r="H29" s="317" t="s">
        <v>94</v>
      </c>
      <c r="I29" s="318"/>
    </row>
    <row r="30" spans="1:10" x14ac:dyDescent="0.3">
      <c r="A30" s="440">
        <f>COUNT($A$24:A29)+1</f>
        <v>6</v>
      </c>
      <c r="B30" s="306" t="s">
        <v>1456</v>
      </c>
      <c r="C30" s="451"/>
      <c r="D30" s="452"/>
      <c r="E30" s="452"/>
      <c r="F30" s="452"/>
      <c r="G30" s="452"/>
      <c r="H30" s="452"/>
      <c r="I30" s="453"/>
    </row>
    <row r="31" spans="1:10" x14ac:dyDescent="0.3">
      <c r="A31" s="440">
        <f>COUNT($A$24:A30)+1</f>
        <v>7</v>
      </c>
      <c r="B31" s="518" t="s">
        <v>1457</v>
      </c>
      <c r="C31" s="519"/>
      <c r="D31" s="519"/>
      <c r="E31" s="519"/>
      <c r="F31" s="519"/>
      <c r="G31" s="519"/>
      <c r="H31" s="519"/>
      <c r="I31" s="520"/>
    </row>
    <row r="32" spans="1:10" ht="38.25" x14ac:dyDescent="0.3">
      <c r="A32" s="440">
        <f>COUNT($A$24:A31)+1</f>
        <v>8</v>
      </c>
      <c r="B32" s="314" t="s">
        <v>1452</v>
      </c>
      <c r="C32" s="320" t="s">
        <v>1458</v>
      </c>
      <c r="D32" s="316"/>
      <c r="E32" s="316"/>
      <c r="F32" s="316"/>
      <c r="G32" s="317" t="s">
        <v>565</v>
      </c>
      <c r="H32" s="317" t="s">
        <v>94</v>
      </c>
      <c r="I32" s="318"/>
    </row>
    <row r="33" spans="1:9" ht="52.5" x14ac:dyDescent="0.3">
      <c r="A33" s="440">
        <f>COUNT($A$24:A32)+1</f>
        <v>9</v>
      </c>
      <c r="B33" s="331"/>
      <c r="C33" s="478" t="s">
        <v>1459</v>
      </c>
      <c r="D33" s="316"/>
      <c r="E33" s="316"/>
      <c r="F33" s="316"/>
      <c r="G33" s="317" t="s">
        <v>565</v>
      </c>
      <c r="H33" s="317" t="s">
        <v>94</v>
      </c>
      <c r="I33" s="318"/>
    </row>
    <row r="34" spans="1:9" ht="127.5" x14ac:dyDescent="0.3">
      <c r="A34" s="440">
        <f>COUNT($A$24:A33)+1</f>
        <v>10</v>
      </c>
      <c r="B34" s="331"/>
      <c r="C34" s="455" t="s">
        <v>1460</v>
      </c>
      <c r="D34" s="316"/>
      <c r="E34" s="316"/>
      <c r="F34" s="316"/>
      <c r="G34" s="317" t="s">
        <v>565</v>
      </c>
      <c r="H34" s="317" t="s">
        <v>94</v>
      </c>
      <c r="I34" s="318"/>
    </row>
    <row r="35" spans="1:9" ht="25.5" x14ac:dyDescent="0.3">
      <c r="A35" s="440">
        <f>COUNT($A$24:A34)+1</f>
        <v>11</v>
      </c>
      <c r="B35" s="331"/>
      <c r="C35" s="477" t="s">
        <v>1461</v>
      </c>
      <c r="D35" s="316"/>
      <c r="E35" s="316"/>
      <c r="F35" s="316"/>
      <c r="G35" s="317" t="s">
        <v>565</v>
      </c>
      <c r="H35" s="317" t="s">
        <v>94</v>
      </c>
      <c r="I35" s="318"/>
    </row>
    <row r="36" spans="1:9" ht="31.5" x14ac:dyDescent="0.3">
      <c r="A36" s="440">
        <f>COUNT($A$24:A35)+1</f>
        <v>12</v>
      </c>
      <c r="B36" s="331"/>
      <c r="C36" s="477" t="s">
        <v>1462</v>
      </c>
      <c r="D36" s="316" t="s">
        <v>562</v>
      </c>
      <c r="E36" s="316"/>
      <c r="F36" s="316"/>
      <c r="G36" s="317" t="s">
        <v>565</v>
      </c>
      <c r="H36" s="317" t="s">
        <v>94</v>
      </c>
      <c r="I36" s="318"/>
    </row>
    <row r="37" spans="1:9" x14ac:dyDescent="0.3">
      <c r="A37" s="440">
        <f>COUNT($A$24:A36)+1</f>
        <v>13</v>
      </c>
      <c r="B37" s="306" t="s">
        <v>604</v>
      </c>
      <c r="C37" s="451"/>
      <c r="D37" s="452"/>
      <c r="E37" s="452"/>
      <c r="F37" s="452"/>
      <c r="G37" s="452"/>
      <c r="H37" s="452"/>
      <c r="I37" s="453"/>
    </row>
    <row r="38" spans="1:9" x14ac:dyDescent="0.3">
      <c r="A38" s="440">
        <f>COUNT($A$24:A37)+1</f>
        <v>14</v>
      </c>
      <c r="B38" s="518" t="s">
        <v>1463</v>
      </c>
      <c r="C38" s="519"/>
      <c r="D38" s="519"/>
      <c r="E38" s="519"/>
      <c r="F38" s="519"/>
      <c r="G38" s="519"/>
      <c r="H38" s="519"/>
      <c r="I38" s="520"/>
    </row>
    <row r="39" spans="1:9" ht="51" x14ac:dyDescent="0.3">
      <c r="A39" s="440">
        <f>COUNT($A$24:A38)+1</f>
        <v>15</v>
      </c>
      <c r="B39" s="314" t="s">
        <v>1452</v>
      </c>
      <c r="C39" s="479" t="s">
        <v>1464</v>
      </c>
      <c r="D39" s="316" t="s">
        <v>562</v>
      </c>
      <c r="E39" s="316"/>
      <c r="F39" s="316"/>
      <c r="G39" s="317" t="s">
        <v>564</v>
      </c>
      <c r="H39" s="330" t="s">
        <v>569</v>
      </c>
      <c r="I39" s="325"/>
    </row>
    <row r="40" spans="1:9" ht="42" x14ac:dyDescent="0.3">
      <c r="A40" s="440">
        <f>COUNT($A$24:A39)+1</f>
        <v>16</v>
      </c>
      <c r="B40" s="331"/>
      <c r="C40" s="480" t="s">
        <v>1465</v>
      </c>
      <c r="D40" s="316" t="s">
        <v>562</v>
      </c>
      <c r="E40" s="316"/>
      <c r="F40" s="316"/>
      <c r="G40" s="317" t="s">
        <v>564</v>
      </c>
      <c r="H40" s="330" t="s">
        <v>569</v>
      </c>
      <c r="I40" s="325"/>
    </row>
    <row r="41" spans="1:9" ht="53.25" x14ac:dyDescent="0.3">
      <c r="A41" s="440">
        <f>COUNT($A$24:A40)+1</f>
        <v>17</v>
      </c>
      <c r="B41" s="331"/>
      <c r="C41" s="481" t="s">
        <v>1466</v>
      </c>
      <c r="D41" s="316" t="s">
        <v>562</v>
      </c>
      <c r="E41" s="316"/>
      <c r="F41" s="316"/>
      <c r="G41" s="317" t="s">
        <v>564</v>
      </c>
      <c r="H41" s="330" t="s">
        <v>569</v>
      </c>
      <c r="I41" s="325"/>
    </row>
    <row r="42" spans="1:9" ht="63.75" x14ac:dyDescent="0.3">
      <c r="A42" s="440">
        <f>COUNT($A$24:A41)+1</f>
        <v>18</v>
      </c>
      <c r="B42" s="331"/>
      <c r="C42" s="481" t="s">
        <v>1467</v>
      </c>
      <c r="D42" s="316" t="s">
        <v>562</v>
      </c>
      <c r="E42" s="316"/>
      <c r="F42" s="316"/>
      <c r="G42" s="317" t="s">
        <v>564</v>
      </c>
      <c r="H42" s="330" t="s">
        <v>569</v>
      </c>
      <c r="I42" s="325"/>
    </row>
    <row r="43" spans="1:9" ht="63.75" x14ac:dyDescent="0.3">
      <c r="A43" s="440">
        <f>COUNT($A$24:A42)+1</f>
        <v>19</v>
      </c>
      <c r="B43" s="331"/>
      <c r="C43" s="481" t="s">
        <v>1468</v>
      </c>
      <c r="D43" s="316" t="s">
        <v>562</v>
      </c>
      <c r="E43" s="316"/>
      <c r="F43" s="316"/>
      <c r="G43" s="317" t="s">
        <v>564</v>
      </c>
      <c r="H43" s="330" t="s">
        <v>569</v>
      </c>
      <c r="I43" s="325"/>
    </row>
    <row r="44" spans="1:9" ht="63.75" x14ac:dyDescent="0.3">
      <c r="A44" s="440">
        <f>COUNT($A$24:A43)+1</f>
        <v>20</v>
      </c>
      <c r="B44" s="331"/>
      <c r="C44" s="481" t="s">
        <v>1469</v>
      </c>
      <c r="D44" s="316" t="s">
        <v>562</v>
      </c>
      <c r="E44" s="316"/>
      <c r="F44" s="316"/>
      <c r="G44" s="317" t="s">
        <v>564</v>
      </c>
      <c r="H44" s="330" t="s">
        <v>569</v>
      </c>
      <c r="I44" s="325"/>
    </row>
    <row r="45" spans="1:9" ht="51" x14ac:dyDescent="0.3">
      <c r="A45" s="440">
        <f>COUNT($A$24:A44)+1</f>
        <v>21</v>
      </c>
      <c r="B45" s="331"/>
      <c r="C45" s="481" t="s">
        <v>1470</v>
      </c>
      <c r="D45" s="316" t="s">
        <v>562</v>
      </c>
      <c r="E45" s="316"/>
      <c r="F45" s="316"/>
      <c r="G45" s="317" t="s">
        <v>564</v>
      </c>
      <c r="H45" s="330" t="s">
        <v>569</v>
      </c>
      <c r="I45" s="325"/>
    </row>
    <row r="46" spans="1:9" ht="51" x14ac:dyDescent="0.3">
      <c r="A46" s="440">
        <f>COUNT($A$24:A45)+1</f>
        <v>22</v>
      </c>
      <c r="B46" s="331"/>
      <c r="C46" s="481" t="s">
        <v>1471</v>
      </c>
      <c r="D46" s="316" t="s">
        <v>562</v>
      </c>
      <c r="E46" s="316"/>
      <c r="F46" s="316"/>
      <c r="G46" s="317" t="s">
        <v>564</v>
      </c>
      <c r="H46" s="330" t="s">
        <v>569</v>
      </c>
      <c r="I46" s="325"/>
    </row>
    <row r="47" spans="1:9" ht="31.5" x14ac:dyDescent="0.3">
      <c r="A47" s="440">
        <f>COUNT($A$24:A46)+1</f>
        <v>23</v>
      </c>
      <c r="B47" s="331"/>
      <c r="C47" s="482" t="s">
        <v>1472</v>
      </c>
      <c r="D47" s="316" t="s">
        <v>562</v>
      </c>
      <c r="E47" s="316"/>
      <c r="F47" s="316"/>
      <c r="G47" s="317" t="s">
        <v>564</v>
      </c>
      <c r="H47" s="330" t="s">
        <v>569</v>
      </c>
      <c r="I47" s="325"/>
    </row>
    <row r="48" spans="1:9" ht="31.5" x14ac:dyDescent="0.3">
      <c r="A48" s="440">
        <f>COUNT($A$24:A47)+1</f>
        <v>24</v>
      </c>
      <c r="B48" s="331"/>
      <c r="C48" s="482" t="s">
        <v>1473</v>
      </c>
      <c r="D48" s="316" t="s">
        <v>562</v>
      </c>
      <c r="E48" s="316"/>
      <c r="F48" s="316"/>
      <c r="G48" s="317" t="s">
        <v>564</v>
      </c>
      <c r="H48" s="330" t="s">
        <v>569</v>
      </c>
      <c r="I48" s="325"/>
    </row>
    <row r="49" spans="1:9" x14ac:dyDescent="0.3">
      <c r="A49" s="440">
        <f>COUNT($A$24:A48)+1</f>
        <v>25</v>
      </c>
      <c r="B49" s="306" t="s">
        <v>656</v>
      </c>
      <c r="C49" s="451"/>
      <c r="D49" s="452"/>
      <c r="E49" s="452"/>
      <c r="F49" s="452"/>
      <c r="G49" s="452"/>
      <c r="H49" s="452"/>
      <c r="I49" s="453"/>
    </row>
    <row r="50" spans="1:9" ht="16.5" customHeight="1" x14ac:dyDescent="0.3">
      <c r="A50" s="440">
        <f>COUNT($A$24:A49)+1</f>
        <v>26</v>
      </c>
      <c r="B50" s="518" t="s">
        <v>1474</v>
      </c>
      <c r="C50" s="519"/>
      <c r="D50" s="519"/>
      <c r="E50" s="519"/>
      <c r="F50" s="519"/>
      <c r="G50" s="519"/>
      <c r="H50" s="519"/>
      <c r="I50" s="520"/>
    </row>
    <row r="51" spans="1:9" ht="137.25" customHeight="1" x14ac:dyDescent="0.3">
      <c r="A51" s="440">
        <f>COUNT($A$24:A50)+1</f>
        <v>27</v>
      </c>
      <c r="B51" s="483" t="s">
        <v>658</v>
      </c>
      <c r="C51" s="320" t="s">
        <v>659</v>
      </c>
      <c r="D51" s="316" t="s">
        <v>562</v>
      </c>
      <c r="E51" s="316"/>
      <c r="F51" s="316"/>
      <c r="G51" s="317" t="s">
        <v>571</v>
      </c>
      <c r="H51" s="317"/>
      <c r="I51" s="318"/>
    </row>
    <row r="52" spans="1:9" x14ac:dyDescent="0.3">
      <c r="A52" s="440">
        <f>COUNT($A$24:A51)+1</f>
        <v>28</v>
      </c>
      <c r="B52" s="306" t="s">
        <v>665</v>
      </c>
      <c r="C52" s="484"/>
      <c r="D52" s="485"/>
      <c r="E52" s="485"/>
      <c r="F52" s="485"/>
      <c r="G52" s="485"/>
      <c r="H52" s="485"/>
      <c r="I52" s="486"/>
    </row>
    <row r="53" spans="1:9" x14ac:dyDescent="0.3">
      <c r="A53" s="440">
        <f>COUNT($A$24:A52)+1</f>
        <v>29</v>
      </c>
      <c r="B53" s="310" t="s">
        <v>1475</v>
      </c>
      <c r="C53" s="484"/>
      <c r="D53" s="485"/>
      <c r="E53" s="485"/>
      <c r="F53" s="485"/>
      <c r="G53" s="485"/>
      <c r="H53" s="485"/>
      <c r="I53" s="486"/>
    </row>
    <row r="54" spans="1:9" x14ac:dyDescent="0.3">
      <c r="A54" s="440">
        <f>COUNT($A$24:A53)+1</f>
        <v>30</v>
      </c>
      <c r="B54" s="310" t="s">
        <v>1476</v>
      </c>
      <c r="C54" s="451"/>
      <c r="D54" s="485"/>
      <c r="E54" s="485"/>
      <c r="F54" s="485"/>
      <c r="G54" s="485"/>
      <c r="H54" s="485"/>
      <c r="I54" s="486"/>
    </row>
    <row r="55" spans="1:9" x14ac:dyDescent="0.3">
      <c r="A55" s="440">
        <f>COUNT($A$24:A54)+1</f>
        <v>31</v>
      </c>
      <c r="B55" s="310" t="s">
        <v>1477</v>
      </c>
      <c r="C55" s="451"/>
      <c r="D55" s="485"/>
      <c r="E55" s="485"/>
      <c r="F55" s="485"/>
      <c r="G55" s="485"/>
      <c r="H55" s="485"/>
      <c r="I55" s="486"/>
    </row>
    <row r="56" spans="1:9" ht="38.25" x14ac:dyDescent="0.3">
      <c r="A56" s="440">
        <f>COUNT($A$24:A55)+1</f>
        <v>32</v>
      </c>
      <c r="B56" s="314" t="s">
        <v>1452</v>
      </c>
      <c r="C56" s="320" t="s">
        <v>1478</v>
      </c>
      <c r="D56" s="316"/>
      <c r="E56" s="316"/>
      <c r="F56" s="316"/>
      <c r="G56" s="317" t="s">
        <v>571</v>
      </c>
      <c r="H56" s="317"/>
      <c r="I56" s="318"/>
    </row>
    <row r="57" spans="1:9" ht="63.75" x14ac:dyDescent="0.3">
      <c r="A57" s="440">
        <f>COUNT($A$24:A56)+1</f>
        <v>33</v>
      </c>
      <c r="B57" s="331"/>
      <c r="C57" s="459" t="s">
        <v>1479</v>
      </c>
      <c r="D57" s="316"/>
      <c r="E57" s="316"/>
      <c r="F57" s="316"/>
      <c r="G57" s="317" t="s">
        <v>571</v>
      </c>
      <c r="H57" s="317"/>
      <c r="I57" s="318"/>
    </row>
    <row r="58" spans="1:9" ht="25.5" x14ac:dyDescent="0.3">
      <c r="A58" s="440">
        <f>COUNT($A$24:A57)+1</f>
        <v>34</v>
      </c>
      <c r="B58" s="331"/>
      <c r="C58" s="487" t="s">
        <v>1480</v>
      </c>
      <c r="D58" s="316"/>
      <c r="E58" s="316"/>
      <c r="F58" s="316"/>
      <c r="G58" s="317" t="s">
        <v>571</v>
      </c>
      <c r="H58" s="317"/>
      <c r="I58" s="318"/>
    </row>
    <row r="59" spans="1:9" ht="25.5" x14ac:dyDescent="0.3">
      <c r="A59" s="440">
        <f>COUNT($A$24:A58)+1</f>
        <v>35</v>
      </c>
      <c r="B59" s="331"/>
      <c r="C59" s="487" t="s">
        <v>1481</v>
      </c>
      <c r="D59" s="316"/>
      <c r="E59" s="316"/>
      <c r="F59" s="316"/>
      <c r="G59" s="317" t="s">
        <v>571</v>
      </c>
      <c r="H59" s="317"/>
      <c r="I59" s="318"/>
    </row>
    <row r="60" spans="1:9" ht="51" x14ac:dyDescent="0.3">
      <c r="A60" s="440">
        <f>COUNT($A$24:A59)+1</f>
        <v>36</v>
      </c>
      <c r="B60" s="314" t="s">
        <v>1482</v>
      </c>
      <c r="C60" s="459" t="s">
        <v>1483</v>
      </c>
      <c r="D60" s="316"/>
      <c r="E60" s="316"/>
      <c r="F60" s="316"/>
      <c r="G60" s="317" t="s">
        <v>571</v>
      </c>
      <c r="H60" s="317"/>
      <c r="I60" s="318"/>
    </row>
    <row r="61" spans="1:9" ht="51" x14ac:dyDescent="0.3">
      <c r="A61" s="440">
        <f>COUNT($A$24:A60)+1</f>
        <v>37</v>
      </c>
      <c r="B61" s="314" t="s">
        <v>1452</v>
      </c>
      <c r="C61" s="459" t="s">
        <v>1484</v>
      </c>
      <c r="D61" s="316"/>
      <c r="E61" s="316"/>
      <c r="F61" s="316"/>
      <c r="G61" s="317" t="s">
        <v>571</v>
      </c>
      <c r="H61" s="317"/>
      <c r="I61" s="318"/>
    </row>
    <row r="62" spans="1:9" x14ac:dyDescent="0.3">
      <c r="A62" s="440">
        <f>COUNT($A$24:A61)+1</f>
        <v>38</v>
      </c>
      <c r="B62" s="521" t="s">
        <v>1439</v>
      </c>
      <c r="C62" s="522"/>
      <c r="D62" s="522"/>
      <c r="E62" s="522"/>
      <c r="F62" s="522"/>
      <c r="G62" s="522"/>
      <c r="H62" s="522"/>
      <c r="I62" s="523"/>
    </row>
    <row r="63" spans="1:9" x14ac:dyDescent="0.3">
      <c r="A63" s="440">
        <f>COUNT($A$24:A62)+1</f>
        <v>39</v>
      </c>
      <c r="B63" s="310" t="s">
        <v>1485</v>
      </c>
      <c r="C63" s="451"/>
      <c r="D63" s="485"/>
      <c r="E63" s="485"/>
      <c r="F63" s="485"/>
      <c r="G63" s="485"/>
      <c r="H63" s="485"/>
      <c r="I63" s="486"/>
    </row>
    <row r="64" spans="1:9" x14ac:dyDescent="0.3">
      <c r="A64" s="440">
        <f>COUNT($A$24:A63)+1</f>
        <v>40</v>
      </c>
      <c r="B64" s="310" t="s">
        <v>1486</v>
      </c>
      <c r="C64" s="451"/>
      <c r="D64" s="485"/>
      <c r="E64" s="485"/>
      <c r="F64" s="485"/>
      <c r="G64" s="485"/>
      <c r="H64" s="485"/>
      <c r="I64" s="486"/>
    </row>
    <row r="65" spans="1:9" x14ac:dyDescent="0.3">
      <c r="A65" s="440">
        <f>COUNT($A$24:A64)+1</f>
        <v>41</v>
      </c>
      <c r="B65" s="310" t="s">
        <v>1487</v>
      </c>
      <c r="C65" s="451"/>
      <c r="D65" s="485"/>
      <c r="E65" s="485"/>
      <c r="F65" s="485"/>
      <c r="G65" s="485"/>
      <c r="H65" s="485"/>
      <c r="I65" s="486"/>
    </row>
    <row r="66" spans="1:9" x14ac:dyDescent="0.3">
      <c r="A66" s="440">
        <f>COUNT($A$24:A65)+1</f>
        <v>42</v>
      </c>
      <c r="B66" s="310" t="s">
        <v>1488</v>
      </c>
      <c r="C66" s="451"/>
      <c r="D66" s="485"/>
      <c r="E66" s="485"/>
      <c r="F66" s="485"/>
      <c r="G66" s="485"/>
      <c r="H66" s="485"/>
      <c r="I66" s="486"/>
    </row>
    <row r="67" spans="1:9" x14ac:dyDescent="0.3">
      <c r="A67" s="440">
        <f>COUNT($A$24:A66)+1</f>
        <v>43</v>
      </c>
      <c r="B67" s="310" t="s">
        <v>1489</v>
      </c>
      <c r="C67" s="451"/>
      <c r="D67" s="485"/>
      <c r="E67" s="485"/>
      <c r="F67" s="485"/>
      <c r="G67" s="485"/>
      <c r="H67" s="485"/>
      <c r="I67" s="486"/>
    </row>
    <row r="68" spans="1:9" x14ac:dyDescent="0.3">
      <c r="A68" s="440">
        <f>COUNT($A$24:A67)+1</f>
        <v>44</v>
      </c>
      <c r="B68" s="310" t="s">
        <v>1490</v>
      </c>
      <c r="C68" s="451"/>
      <c r="D68" s="485"/>
      <c r="E68" s="485"/>
      <c r="F68" s="485"/>
      <c r="G68" s="485"/>
      <c r="H68" s="485"/>
      <c r="I68" s="486"/>
    </row>
    <row r="69" spans="1:9" ht="51" x14ac:dyDescent="0.3">
      <c r="A69" s="440">
        <f>COUNT($A$24:A67)+1</f>
        <v>44</v>
      </c>
      <c r="B69" s="314" t="s">
        <v>1491</v>
      </c>
      <c r="C69" s="459" t="s">
        <v>1492</v>
      </c>
      <c r="D69" s="316"/>
      <c r="E69" s="316"/>
      <c r="F69" s="316"/>
      <c r="G69" s="317" t="s">
        <v>571</v>
      </c>
      <c r="H69" s="317"/>
      <c r="I69" s="318"/>
    </row>
    <row r="70" spans="1:9" ht="40.5" x14ac:dyDescent="0.3">
      <c r="A70" s="440">
        <f>COUNT($A$24:A69)+1</f>
        <v>46</v>
      </c>
      <c r="B70" s="314" t="s">
        <v>1452</v>
      </c>
      <c r="C70" s="488" t="s">
        <v>1493</v>
      </c>
      <c r="D70" s="316"/>
      <c r="E70" s="316"/>
      <c r="F70" s="316"/>
      <c r="G70" s="317" t="s">
        <v>571</v>
      </c>
      <c r="H70" s="317"/>
      <c r="I70" s="318"/>
    </row>
    <row r="71" spans="1:9" ht="39.75" x14ac:dyDescent="0.3">
      <c r="A71" s="440">
        <f>COUNT($A$24:A70)+1</f>
        <v>47</v>
      </c>
      <c r="B71" s="314"/>
      <c r="C71" s="478" t="s">
        <v>1494</v>
      </c>
      <c r="D71" s="316"/>
      <c r="E71" s="316"/>
      <c r="F71" s="316"/>
      <c r="G71" s="317" t="s">
        <v>571</v>
      </c>
      <c r="H71" s="317"/>
      <c r="I71" s="318"/>
    </row>
    <row r="72" spans="1:9" ht="81.75" customHeight="1" x14ac:dyDescent="0.3">
      <c r="A72" s="440">
        <f>COUNT($A$24:A71)+1</f>
        <v>48</v>
      </c>
      <c r="B72" s="314"/>
      <c r="C72" s="478" t="s">
        <v>1495</v>
      </c>
      <c r="D72" s="316"/>
      <c r="E72" s="316"/>
      <c r="F72" s="316"/>
      <c r="G72" s="317" t="s">
        <v>571</v>
      </c>
      <c r="H72" s="317"/>
      <c r="I72" s="318"/>
    </row>
    <row r="73" spans="1:9" ht="52.5" x14ac:dyDescent="0.3">
      <c r="A73" s="440">
        <f>COUNT($A$24:A72)+1</f>
        <v>49</v>
      </c>
      <c r="B73" s="314"/>
      <c r="C73" s="489" t="s">
        <v>1496</v>
      </c>
      <c r="D73" s="316"/>
      <c r="E73" s="316"/>
      <c r="F73" s="316"/>
      <c r="G73" s="317" t="s">
        <v>571</v>
      </c>
      <c r="H73" s="317"/>
      <c r="I73" s="318"/>
    </row>
    <row r="74" spans="1:9" ht="38.25" x14ac:dyDescent="0.3">
      <c r="A74" s="440">
        <f>COUNT($A$24:A73)+1</f>
        <v>50</v>
      </c>
      <c r="B74" s="314" t="s">
        <v>1491</v>
      </c>
      <c r="C74" s="459" t="s">
        <v>1497</v>
      </c>
      <c r="D74" s="316"/>
      <c r="E74" s="316"/>
      <c r="F74" s="316"/>
      <c r="G74" s="317" t="s">
        <v>571</v>
      </c>
      <c r="H74" s="317"/>
      <c r="I74" s="318"/>
    </row>
    <row r="75" spans="1:9" ht="38.25" x14ac:dyDescent="0.3">
      <c r="A75" s="440">
        <f>COUNT($A$24:A74)+1</f>
        <v>51</v>
      </c>
      <c r="B75" s="314"/>
      <c r="C75" s="459" t="s">
        <v>1498</v>
      </c>
      <c r="D75" s="316"/>
      <c r="E75" s="316"/>
      <c r="F75" s="316"/>
      <c r="G75" s="317" t="s">
        <v>571</v>
      </c>
      <c r="H75" s="317"/>
      <c r="I75" s="318"/>
    </row>
    <row r="76" spans="1:9" ht="25.5" x14ac:dyDescent="0.3">
      <c r="A76" s="440">
        <f>COUNT($A$24:A75)+1</f>
        <v>52</v>
      </c>
      <c r="B76" s="314"/>
      <c r="C76" s="479" t="s">
        <v>1499</v>
      </c>
      <c r="D76" s="316"/>
      <c r="E76" s="316"/>
      <c r="F76" s="316"/>
      <c r="G76" s="317" t="s">
        <v>571</v>
      </c>
      <c r="H76" s="317"/>
      <c r="I76" s="318"/>
    </row>
    <row r="77" spans="1:9" ht="38.25" x14ac:dyDescent="0.3">
      <c r="A77" s="440">
        <f>COUNT($A$24:A76)+1</f>
        <v>53</v>
      </c>
      <c r="B77" s="314" t="s">
        <v>1452</v>
      </c>
      <c r="C77" s="479" t="s">
        <v>1500</v>
      </c>
      <c r="D77" s="316"/>
      <c r="E77" s="316"/>
      <c r="F77" s="316"/>
      <c r="G77" s="317" t="s">
        <v>571</v>
      </c>
      <c r="H77" s="317"/>
      <c r="I77" s="318"/>
    </row>
    <row r="78" spans="1:9" ht="52.5" x14ac:dyDescent="0.3">
      <c r="A78" s="440">
        <f>COUNT($A$24:A77)+1</f>
        <v>54</v>
      </c>
      <c r="B78" s="314"/>
      <c r="C78" s="478" t="s">
        <v>1501</v>
      </c>
      <c r="D78" s="316"/>
      <c r="E78" s="316"/>
      <c r="F78" s="316"/>
      <c r="G78" s="317" t="s">
        <v>571</v>
      </c>
      <c r="H78" s="317"/>
      <c r="I78" s="318"/>
    </row>
    <row r="79" spans="1:9" ht="38.25" x14ac:dyDescent="0.3">
      <c r="A79" s="440">
        <f>COUNT($A$24:A78)+1</f>
        <v>55</v>
      </c>
      <c r="B79" s="314"/>
      <c r="C79" s="481" t="s">
        <v>1502</v>
      </c>
      <c r="D79" s="316"/>
      <c r="E79" s="316"/>
      <c r="F79" s="316"/>
      <c r="G79" s="317" t="s">
        <v>571</v>
      </c>
      <c r="H79" s="317"/>
      <c r="I79" s="318"/>
    </row>
    <row r="80" spans="1:9" ht="53.25" x14ac:dyDescent="0.3">
      <c r="A80" s="440">
        <f>COUNT($A$24:A79)+1</f>
        <v>56</v>
      </c>
      <c r="B80" s="314"/>
      <c r="C80" s="481" t="s">
        <v>1503</v>
      </c>
      <c r="D80" s="316"/>
      <c r="E80" s="316"/>
      <c r="F80" s="316"/>
      <c r="G80" s="317" t="s">
        <v>571</v>
      </c>
      <c r="H80" s="317"/>
      <c r="I80" s="318"/>
    </row>
    <row r="81" spans="1:9" ht="38.25" x14ac:dyDescent="0.3">
      <c r="A81" s="440">
        <f>COUNT($A$24:A80)+1</f>
        <v>57</v>
      </c>
      <c r="B81" s="314"/>
      <c r="C81" s="481" t="s">
        <v>1504</v>
      </c>
      <c r="D81" s="316"/>
      <c r="E81" s="316"/>
      <c r="F81" s="316"/>
      <c r="G81" s="317" t="s">
        <v>571</v>
      </c>
      <c r="H81" s="317"/>
      <c r="I81" s="318"/>
    </row>
    <row r="82" spans="1:9" ht="63.75" x14ac:dyDescent="0.3">
      <c r="A82" s="440">
        <f>COUNT($A$24:A81)+1</f>
        <v>58</v>
      </c>
      <c r="B82" s="314"/>
      <c r="C82" s="481" t="s">
        <v>1505</v>
      </c>
      <c r="D82" s="316"/>
      <c r="E82" s="316"/>
      <c r="F82" s="316"/>
      <c r="G82" s="317" t="s">
        <v>571</v>
      </c>
      <c r="H82" s="317"/>
      <c r="I82" s="318"/>
    </row>
    <row r="83" spans="1:9" ht="51" x14ac:dyDescent="0.3">
      <c r="A83" s="440">
        <f>COUNT($A$24:A82)+1</f>
        <v>59</v>
      </c>
      <c r="B83" s="314"/>
      <c r="C83" s="481" t="s">
        <v>1506</v>
      </c>
      <c r="D83" s="316"/>
      <c r="E83" s="316"/>
      <c r="F83" s="316"/>
      <c r="G83" s="317" t="s">
        <v>571</v>
      </c>
      <c r="H83" s="317"/>
      <c r="I83" s="318"/>
    </row>
    <row r="84" spans="1:9" ht="51" x14ac:dyDescent="0.3">
      <c r="A84" s="440">
        <f>COUNT($A$24:A83)+1</f>
        <v>60</v>
      </c>
      <c r="B84" s="314"/>
      <c r="C84" s="481" t="s">
        <v>1507</v>
      </c>
      <c r="D84" s="316"/>
      <c r="E84" s="316"/>
      <c r="F84" s="316"/>
      <c r="G84" s="317" t="s">
        <v>571</v>
      </c>
      <c r="H84" s="317"/>
      <c r="I84" s="318"/>
    </row>
    <row r="85" spans="1:9" ht="63.75" x14ac:dyDescent="0.3">
      <c r="A85" s="440">
        <f>COUNT($A$24:A84)+1</f>
        <v>61</v>
      </c>
      <c r="B85" s="314" t="s">
        <v>1491</v>
      </c>
      <c r="C85" s="459" t="s">
        <v>1508</v>
      </c>
      <c r="D85" s="316"/>
      <c r="E85" s="316"/>
      <c r="F85" s="316"/>
      <c r="G85" s="317" t="s">
        <v>571</v>
      </c>
      <c r="H85" s="317"/>
      <c r="I85" s="318"/>
    </row>
    <row r="86" spans="1:9" ht="63.75" x14ac:dyDescent="0.3">
      <c r="A86" s="440">
        <f>COUNT($A$24:A85)+1</f>
        <v>62</v>
      </c>
      <c r="B86" s="314"/>
      <c r="C86" s="459" t="s">
        <v>1509</v>
      </c>
      <c r="D86" s="316"/>
      <c r="E86" s="316"/>
      <c r="F86" s="316"/>
      <c r="G86" s="317" t="s">
        <v>571</v>
      </c>
      <c r="H86" s="317"/>
      <c r="I86" s="318"/>
    </row>
    <row r="87" spans="1:9" x14ac:dyDescent="0.3">
      <c r="A87" s="460"/>
      <c r="B87" s="334"/>
      <c r="C87" s="287"/>
      <c r="D87" s="461"/>
      <c r="E87" s="461"/>
      <c r="F87" s="461"/>
      <c r="G87" s="461"/>
      <c r="H87" s="461"/>
      <c r="I87" s="462"/>
    </row>
    <row r="88" spans="1:9" x14ac:dyDescent="0.3">
      <c r="A88" s="335"/>
      <c r="B88" s="463"/>
      <c r="C88" s="464" t="s">
        <v>9</v>
      </c>
      <c r="D88" s="465"/>
      <c r="E88" s="465"/>
      <c r="F88" s="465"/>
      <c r="G88" s="465"/>
      <c r="H88" s="465"/>
      <c r="I88" s="445"/>
    </row>
    <row r="89" spans="1:9" ht="49.5" x14ac:dyDescent="0.3">
      <c r="A89" s="335"/>
      <c r="B89" s="463"/>
      <c r="C89" s="336" t="s">
        <v>8</v>
      </c>
      <c r="D89" s="297" t="s">
        <v>587</v>
      </c>
      <c r="E89" s="297" t="s">
        <v>588</v>
      </c>
      <c r="F89" s="299" t="s">
        <v>333</v>
      </c>
      <c r="G89" s="337"/>
      <c r="H89" s="466"/>
      <c r="I89" s="445"/>
    </row>
    <row r="90" spans="1:9" x14ac:dyDescent="0.3">
      <c r="A90" s="335"/>
      <c r="B90" s="463"/>
      <c r="C90" s="339" t="s">
        <v>4</v>
      </c>
      <c r="D90" s="244">
        <f>COUNTA(D27:D86)</f>
        <v>14</v>
      </c>
      <c r="E90" s="244">
        <f>COUNTA(E27:E86)</f>
        <v>0</v>
      </c>
      <c r="F90" s="340">
        <f>COUNTA(F27:F86)</f>
        <v>0</v>
      </c>
      <c r="G90" s="335"/>
      <c r="H90" s="465"/>
      <c r="I90" s="445"/>
    </row>
    <row r="91" spans="1:9" x14ac:dyDescent="0.3">
      <c r="A91" s="335"/>
      <c r="B91" s="463"/>
      <c r="C91" s="341" t="s">
        <v>3</v>
      </c>
      <c r="D91" s="342">
        <f>IF(SUM($D90:$F90)=0,0,D90/SUM($D90:$F90))</f>
        <v>1</v>
      </c>
      <c r="E91" s="342">
        <f>IF(SUM($D90:$F90)=0,0,E90/SUM($D90:$F90))</f>
        <v>0</v>
      </c>
      <c r="F91" s="343">
        <f>IF(SUM($D90:$F90)=0,0,F90/SUM($D90:$F90))</f>
        <v>0</v>
      </c>
      <c r="G91" s="344"/>
      <c r="H91" s="467"/>
      <c r="I91" s="445"/>
    </row>
    <row r="92" spans="1:9" x14ac:dyDescent="0.3">
      <c r="A92" s="335"/>
      <c r="B92" s="463"/>
      <c r="C92" s="465"/>
      <c r="D92" s="465"/>
      <c r="E92" s="465"/>
      <c r="F92" s="465"/>
      <c r="G92" s="465"/>
      <c r="H92" s="465"/>
      <c r="I92" s="445"/>
    </row>
    <row r="93" spans="1:9" x14ac:dyDescent="0.3">
      <c r="A93" s="335"/>
      <c r="B93" s="463"/>
      <c r="C93" s="465"/>
      <c r="D93" s="465"/>
      <c r="E93" s="465"/>
      <c r="F93" s="465"/>
      <c r="G93" s="465"/>
      <c r="H93" s="465"/>
      <c r="I93" s="445"/>
    </row>
    <row r="94" spans="1:9" x14ac:dyDescent="0.3">
      <c r="A94" s="346" t="s">
        <v>2</v>
      </c>
      <c r="B94" s="468"/>
      <c r="C94" s="469"/>
      <c r="D94" s="469"/>
      <c r="E94" s="469"/>
      <c r="F94" s="469"/>
      <c r="G94" s="469"/>
      <c r="H94" s="469"/>
      <c r="I94" s="347"/>
    </row>
    <row r="95" spans="1:9" x14ac:dyDescent="0.3">
      <c r="A95" s="348"/>
      <c r="B95" s="470"/>
      <c r="C95" s="471"/>
      <c r="D95" s="471"/>
      <c r="E95" s="471"/>
      <c r="F95" s="471"/>
      <c r="G95" s="471"/>
      <c r="H95" s="471"/>
      <c r="I95" s="347"/>
    </row>
    <row r="96" spans="1:9" x14ac:dyDescent="0.3">
      <c r="A96" s="349" t="s">
        <v>1</v>
      </c>
      <c r="B96" s="468"/>
      <c r="C96" s="469"/>
      <c r="D96" s="469"/>
      <c r="E96" s="469"/>
      <c r="F96" s="469"/>
      <c r="G96" s="469"/>
      <c r="H96" s="469"/>
      <c r="I96" s="347"/>
    </row>
    <row r="97" spans="1:9" x14ac:dyDescent="0.3">
      <c r="A97" s="350"/>
      <c r="B97" s="470"/>
      <c r="C97" s="472"/>
      <c r="D97" s="472"/>
      <c r="E97" s="472"/>
      <c r="F97" s="472"/>
      <c r="G97" s="472"/>
      <c r="H97" s="472"/>
      <c r="I97" s="347"/>
    </row>
    <row r="98" spans="1:9" x14ac:dyDescent="0.3">
      <c r="A98" s="473"/>
      <c r="B98" s="474"/>
      <c r="C98" s="475"/>
      <c r="D98" s="474"/>
      <c r="E98" s="474"/>
      <c r="F98" s="474"/>
      <c r="G98" s="474"/>
      <c r="H98" s="474"/>
      <c r="I98" s="476"/>
    </row>
  </sheetData>
  <mergeCells count="7">
    <mergeCell ref="B62:I62"/>
    <mergeCell ref="A4:I4"/>
    <mergeCell ref="B17:I17"/>
    <mergeCell ref="B26:I26"/>
    <mergeCell ref="B31:I31"/>
    <mergeCell ref="B38:I38"/>
    <mergeCell ref="B50:I50"/>
  </mergeCells>
  <dataValidations count="1">
    <dataValidation type="list" allowBlank="1" showInputMessage="1" showErrorMessage="1" sqref="G32:H36 G51:H51 G39:H48 G27:H29 G56:G61 G64:G67 G69:G86" xr:uid="{3B5E11AD-BF5E-49EC-A4A6-F2CA0FB7F2F4}">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B0FF-C899-4A7C-B08C-F6CABC7B7659}">
  <sheetPr>
    <pageSetUpPr fitToPage="1"/>
  </sheetPr>
  <dimension ref="A1:V111"/>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563</v>
      </c>
      <c r="B1" s="264"/>
      <c r="C1" s="265"/>
      <c r="D1" s="266"/>
      <c r="E1" s="267"/>
      <c r="F1" s="267"/>
      <c r="G1" s="267"/>
      <c r="H1" s="267"/>
      <c r="I1" s="268"/>
      <c r="N1" s="269" t="s">
        <v>564</v>
      </c>
      <c r="O1" s="269" t="s">
        <v>565</v>
      </c>
      <c r="P1" s="269" t="s">
        <v>566</v>
      </c>
      <c r="Q1" s="269" t="s">
        <v>567</v>
      </c>
      <c r="R1" s="269" t="s">
        <v>568</v>
      </c>
      <c r="S1" s="269" t="s">
        <v>94</v>
      </c>
      <c r="T1" s="269" t="s">
        <v>569</v>
      </c>
      <c r="U1" s="269" t="s">
        <v>570</v>
      </c>
      <c r="V1" s="269" t="s">
        <v>571</v>
      </c>
    </row>
    <row r="2" spans="1:22" x14ac:dyDescent="0.3">
      <c r="A2" s="268"/>
      <c r="B2" s="264"/>
      <c r="C2" s="270"/>
      <c r="D2" s="271">
        <f>A108</f>
        <v>0</v>
      </c>
      <c r="E2" s="272">
        <f>A110</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511" t="s">
        <v>572</v>
      </c>
      <c r="B4" s="511"/>
      <c r="C4" s="511"/>
      <c r="D4" s="511"/>
      <c r="E4" s="511"/>
      <c r="F4" s="511"/>
      <c r="G4" s="511"/>
      <c r="H4" s="511"/>
      <c r="I4" s="511"/>
      <c r="J4" s="196"/>
    </row>
    <row r="5" spans="1:22" x14ac:dyDescent="0.3">
      <c r="A5" s="275" t="s">
        <v>314</v>
      </c>
      <c r="B5" s="276">
        <f xml:space="preserve"> Alapa!$C$17</f>
        <v>0</v>
      </c>
      <c r="C5" s="277"/>
      <c r="D5" s="278"/>
      <c r="E5" s="205"/>
      <c r="F5" s="205"/>
      <c r="G5" s="205"/>
      <c r="H5" s="205"/>
      <c r="I5" s="279"/>
    </row>
    <row r="6" spans="1:22" x14ac:dyDescent="0.3">
      <c r="A6" s="275" t="s">
        <v>312</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573</v>
      </c>
      <c r="C11" s="285" t="s">
        <v>574</v>
      </c>
      <c r="D11" s="284"/>
      <c r="E11" s="284"/>
      <c r="F11" s="284"/>
      <c r="G11" s="284"/>
      <c r="H11" s="284"/>
      <c r="I11" s="284"/>
    </row>
    <row r="12" spans="1:22" x14ac:dyDescent="0.3">
      <c r="A12" s="268"/>
      <c r="B12" s="264" t="s">
        <v>277</v>
      </c>
      <c r="C12" s="285" t="s">
        <v>575</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329</v>
      </c>
      <c r="C14" s="285" t="s">
        <v>576</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577</v>
      </c>
      <c r="B16" s="268"/>
      <c r="C16" s="289"/>
      <c r="D16" s="284"/>
      <c r="E16" s="284"/>
      <c r="F16" s="284"/>
      <c r="G16" s="284"/>
      <c r="H16" s="284"/>
      <c r="I16" s="284"/>
    </row>
    <row r="17" spans="1:10" ht="33" x14ac:dyDescent="0.3">
      <c r="A17" s="290"/>
      <c r="B17" s="527" t="s">
        <v>578</v>
      </c>
      <c r="C17" s="527"/>
      <c r="D17" s="527"/>
      <c r="E17" s="527"/>
      <c r="F17" s="527"/>
      <c r="G17" s="527"/>
      <c r="H17" s="527"/>
      <c r="I17" s="527"/>
      <c r="J17" s="291" t="s">
        <v>562</v>
      </c>
    </row>
    <row r="18" spans="1:10" ht="23.25" customHeight="1" x14ac:dyDescent="0.3">
      <c r="A18" s="290"/>
      <c r="B18" s="268" t="s">
        <v>579</v>
      </c>
      <c r="C18" s="292"/>
      <c r="D18" s="292"/>
      <c r="E18" s="292"/>
      <c r="F18" s="292"/>
      <c r="G18" s="292"/>
      <c r="H18" s="292"/>
      <c r="I18" s="292"/>
    </row>
    <row r="19" spans="1:10" ht="16.5" customHeight="1" x14ac:dyDescent="0.3">
      <c r="A19" s="290"/>
      <c r="B19" s="268" t="s">
        <v>580</v>
      </c>
      <c r="C19" s="289"/>
      <c r="D19" s="284"/>
      <c r="E19" s="284"/>
      <c r="F19" s="284"/>
      <c r="G19" s="284"/>
      <c r="H19" s="284"/>
      <c r="I19" s="284"/>
    </row>
    <row r="20" spans="1:10" ht="16.5" customHeight="1" x14ac:dyDescent="0.3">
      <c r="A20" s="290"/>
      <c r="B20" s="293" t="s">
        <v>581</v>
      </c>
      <c r="C20" s="289"/>
      <c r="D20" s="284"/>
      <c r="E20" s="284"/>
      <c r="F20" s="284"/>
      <c r="G20" s="284"/>
      <c r="H20" s="284"/>
      <c r="I20" s="284"/>
    </row>
    <row r="21" spans="1:10" ht="16.5" customHeight="1" x14ac:dyDescent="0.3">
      <c r="A21" s="290"/>
      <c r="B21" s="294" t="s">
        <v>582</v>
      </c>
      <c r="C21" s="289"/>
      <c r="D21" s="284"/>
      <c r="E21" s="284"/>
      <c r="F21" s="284"/>
      <c r="G21" s="284"/>
      <c r="H21" s="284"/>
      <c r="I21" s="284"/>
    </row>
    <row r="22" spans="1:10" ht="16.5" customHeight="1" x14ac:dyDescent="0.3">
      <c r="A22" s="290"/>
      <c r="B22" s="294" t="s">
        <v>583</v>
      </c>
      <c r="C22" s="289"/>
      <c r="D22" s="284"/>
      <c r="E22" s="284"/>
      <c r="F22" s="284"/>
      <c r="G22" s="284"/>
      <c r="H22" s="284"/>
      <c r="I22" s="284"/>
    </row>
    <row r="23" spans="1:10" x14ac:dyDescent="0.3">
      <c r="A23" s="268"/>
      <c r="B23" s="295"/>
      <c r="C23" s="268"/>
      <c r="D23" s="284"/>
      <c r="E23" s="284"/>
      <c r="F23" s="284"/>
      <c r="G23" s="284"/>
      <c r="H23" s="284"/>
      <c r="I23" s="284"/>
    </row>
    <row r="24" spans="1:10" ht="49.5" x14ac:dyDescent="0.3">
      <c r="A24" s="296" t="s">
        <v>584</v>
      </c>
      <c r="B24" s="297" t="s">
        <v>585</v>
      </c>
      <c r="C24" s="297" t="s">
        <v>586</v>
      </c>
      <c r="D24" s="297" t="s">
        <v>587</v>
      </c>
      <c r="E24" s="297" t="s">
        <v>588</v>
      </c>
      <c r="F24" s="297" t="s">
        <v>333</v>
      </c>
      <c r="G24" s="298" t="s">
        <v>589</v>
      </c>
      <c r="H24" s="298" t="s">
        <v>589</v>
      </c>
      <c r="I24" s="299" t="s">
        <v>269</v>
      </c>
    </row>
    <row r="25" spans="1:10" ht="18" customHeight="1" x14ac:dyDescent="0.3">
      <c r="A25" s="300">
        <f>COUNT($A$24:A24)+1</f>
        <v>1</v>
      </c>
      <c r="B25" s="301" t="s">
        <v>590</v>
      </c>
      <c r="C25" s="302"/>
      <c r="D25" s="303"/>
      <c r="E25" s="304"/>
      <c r="F25" s="304"/>
      <c r="G25" s="304"/>
      <c r="H25" s="304"/>
      <c r="I25" s="305"/>
    </row>
    <row r="26" spans="1:10" ht="18" customHeight="1" x14ac:dyDescent="0.3">
      <c r="A26" s="300">
        <f>COUNT($A$24:A25)+1</f>
        <v>2</v>
      </c>
      <c r="B26" s="306" t="s">
        <v>591</v>
      </c>
      <c r="C26" s="307"/>
      <c r="D26" s="308"/>
      <c r="E26" s="268"/>
      <c r="F26" s="268"/>
      <c r="G26" s="268"/>
      <c r="H26" s="268"/>
      <c r="I26" s="309"/>
    </row>
    <row r="27" spans="1:10" x14ac:dyDescent="0.3">
      <c r="A27" s="300">
        <f>COUNT($A$24:A26)+1</f>
        <v>3</v>
      </c>
      <c r="B27" s="310" t="s">
        <v>592</v>
      </c>
      <c r="C27" s="307"/>
      <c r="D27" s="311"/>
      <c r="E27" s="312"/>
      <c r="F27" s="312"/>
      <c r="G27" s="312"/>
      <c r="H27" s="312"/>
      <c r="I27" s="313"/>
    </row>
    <row r="28" spans="1:10" ht="63.75" x14ac:dyDescent="0.3">
      <c r="A28" s="300">
        <f>COUNT($A$24:A27)+1</f>
        <v>4</v>
      </c>
      <c r="B28" s="314" t="s">
        <v>593</v>
      </c>
      <c r="C28" s="315" t="s">
        <v>594</v>
      </c>
      <c r="D28" s="316" t="s">
        <v>562</v>
      </c>
      <c r="E28" s="316"/>
      <c r="F28" s="316"/>
      <c r="G28" s="317" t="s">
        <v>564</v>
      </c>
      <c r="H28" s="317"/>
      <c r="I28" s="318"/>
    </row>
    <row r="29" spans="1:10" ht="28.5" customHeight="1" x14ac:dyDescent="0.3">
      <c r="A29" s="300">
        <f>COUNT($A$24:A28)+1</f>
        <v>5</v>
      </c>
      <c r="B29" s="319"/>
      <c r="C29" s="320" t="s">
        <v>595</v>
      </c>
      <c r="D29" s="316" t="s">
        <v>562</v>
      </c>
      <c r="E29" s="316"/>
      <c r="F29" s="316"/>
      <c r="G29" s="317" t="s">
        <v>564</v>
      </c>
      <c r="H29" s="317"/>
      <c r="I29" s="318"/>
    </row>
    <row r="30" spans="1:10" x14ac:dyDescent="0.3">
      <c r="A30" s="300">
        <f>COUNT($A$24:A29)+1</f>
        <v>6</v>
      </c>
      <c r="B30" s="319"/>
      <c r="C30" s="320" t="s">
        <v>596</v>
      </c>
      <c r="D30" s="316"/>
      <c r="E30" s="316"/>
      <c r="F30" s="316"/>
      <c r="G30" s="317" t="s">
        <v>564</v>
      </c>
      <c r="H30" s="317" t="s">
        <v>94</v>
      </c>
      <c r="I30" s="318"/>
    </row>
    <row r="31" spans="1:10" ht="38.25" x14ac:dyDescent="0.3">
      <c r="A31" s="300">
        <f>COUNT($A$24:A30)+1</f>
        <v>7</v>
      </c>
      <c r="B31" s="319"/>
      <c r="C31" s="320" t="s">
        <v>597</v>
      </c>
      <c r="D31" s="316" t="s">
        <v>562</v>
      </c>
      <c r="E31" s="316"/>
      <c r="F31" s="316"/>
      <c r="G31" s="317" t="s">
        <v>564</v>
      </c>
      <c r="H31" s="317" t="s">
        <v>94</v>
      </c>
      <c r="I31" s="318"/>
    </row>
    <row r="32" spans="1:10" x14ac:dyDescent="0.3">
      <c r="A32" s="300">
        <f>COUNT($A$24:A31)+1</f>
        <v>8</v>
      </c>
      <c r="B32" s="310" t="s">
        <v>598</v>
      </c>
      <c r="C32" s="321"/>
      <c r="D32" s="322"/>
      <c r="E32" s="322"/>
      <c r="F32" s="322"/>
      <c r="G32" s="322"/>
      <c r="H32" s="322"/>
      <c r="I32" s="323"/>
    </row>
    <row r="33" spans="1:9" ht="38.25" x14ac:dyDescent="0.3">
      <c r="A33" s="300">
        <f>COUNT($A$24:A32)+1</f>
        <v>9</v>
      </c>
      <c r="B33" s="314" t="s">
        <v>593</v>
      </c>
      <c r="C33" s="320" t="s">
        <v>599</v>
      </c>
      <c r="D33" s="316" t="s">
        <v>562</v>
      </c>
      <c r="E33" s="316"/>
      <c r="F33" s="316"/>
      <c r="G33" s="317" t="s">
        <v>564</v>
      </c>
      <c r="H33" s="317" t="s">
        <v>94</v>
      </c>
      <c r="I33" s="318"/>
    </row>
    <row r="34" spans="1:9" ht="51" x14ac:dyDescent="0.3">
      <c r="A34" s="300">
        <f>COUNT($A$24:A33)+1</f>
        <v>10</v>
      </c>
      <c r="B34" s="324"/>
      <c r="C34" s="320" t="s">
        <v>600</v>
      </c>
      <c r="D34" s="316" t="s">
        <v>562</v>
      </c>
      <c r="E34" s="316"/>
      <c r="F34" s="316"/>
      <c r="G34" s="317" t="s">
        <v>564</v>
      </c>
      <c r="H34" s="317" t="s">
        <v>94</v>
      </c>
      <c r="I34" s="325"/>
    </row>
    <row r="35" spans="1:9" x14ac:dyDescent="0.3">
      <c r="A35" s="300">
        <f>COUNT($A$24:A34)+1</f>
        <v>11</v>
      </c>
      <c r="B35" s="306" t="s">
        <v>601</v>
      </c>
      <c r="C35" s="307"/>
      <c r="D35" s="326"/>
      <c r="E35" s="326"/>
      <c r="F35" s="326"/>
      <c r="G35" s="326"/>
      <c r="H35" s="326"/>
      <c r="I35" s="327"/>
    </row>
    <row r="36" spans="1:9" x14ac:dyDescent="0.3">
      <c r="A36" s="300">
        <f>COUNT($A$24:A35)+1</f>
        <v>12</v>
      </c>
      <c r="B36" s="328" t="s">
        <v>602</v>
      </c>
      <c r="C36" s="321"/>
      <c r="D36" s="322"/>
      <c r="E36" s="322"/>
      <c r="F36" s="322"/>
      <c r="G36" s="322"/>
      <c r="H36" s="322"/>
      <c r="I36" s="323"/>
    </row>
    <row r="37" spans="1:9" ht="69.75" customHeight="1" x14ac:dyDescent="0.3">
      <c r="A37" s="300">
        <f>COUNT($A$24:A36)+1</f>
        <v>13</v>
      </c>
      <c r="B37" s="314" t="s">
        <v>593</v>
      </c>
      <c r="C37" s="329" t="s">
        <v>603</v>
      </c>
      <c r="D37" s="316" t="s">
        <v>562</v>
      </c>
      <c r="E37" s="316"/>
      <c r="F37" s="316"/>
      <c r="G37" s="317" t="s">
        <v>564</v>
      </c>
      <c r="H37" s="317" t="s">
        <v>94</v>
      </c>
      <c r="I37" s="318"/>
    </row>
    <row r="38" spans="1:9" x14ac:dyDescent="0.3">
      <c r="A38" s="300">
        <f>COUNT($A$24:A37)+1</f>
        <v>14</v>
      </c>
      <c r="B38" s="306" t="s">
        <v>604</v>
      </c>
      <c r="C38" s="307"/>
      <c r="D38" s="326"/>
      <c r="E38" s="326"/>
      <c r="F38" s="326"/>
      <c r="G38" s="326"/>
      <c r="H38" s="326"/>
      <c r="I38" s="327"/>
    </row>
    <row r="39" spans="1:9" x14ac:dyDescent="0.3">
      <c r="A39" s="300">
        <f>COUNT($A$24:A38)+1</f>
        <v>15</v>
      </c>
      <c r="B39" s="328" t="s">
        <v>605</v>
      </c>
      <c r="C39" s="321"/>
      <c r="D39" s="322"/>
      <c r="E39" s="322"/>
      <c r="F39" s="322"/>
      <c r="G39" s="322"/>
      <c r="H39" s="322"/>
      <c r="I39" s="323"/>
    </row>
    <row r="40" spans="1:9" x14ac:dyDescent="0.3">
      <c r="A40" s="300">
        <f>COUNT($A$24:A39)+1</f>
        <v>16</v>
      </c>
      <c r="B40" s="328" t="s">
        <v>606</v>
      </c>
      <c r="C40" s="321"/>
      <c r="D40" s="322"/>
      <c r="E40" s="322"/>
      <c r="F40" s="322"/>
      <c r="G40" s="322"/>
      <c r="H40" s="322"/>
      <c r="I40" s="323"/>
    </row>
    <row r="41" spans="1:9" x14ac:dyDescent="0.3">
      <c r="A41" s="300">
        <f>COUNT($A$24:A40)+1</f>
        <v>17</v>
      </c>
      <c r="B41" s="328" t="s">
        <v>607</v>
      </c>
      <c r="C41" s="321"/>
      <c r="D41" s="322"/>
      <c r="E41" s="322"/>
      <c r="F41" s="322"/>
      <c r="G41" s="322"/>
      <c r="H41" s="322"/>
      <c r="I41" s="323"/>
    </row>
    <row r="42" spans="1:9" x14ac:dyDescent="0.3">
      <c r="A42" s="300">
        <f>COUNT($A$24:A41)+1</f>
        <v>18</v>
      </c>
      <c r="B42" s="328" t="s">
        <v>608</v>
      </c>
      <c r="C42" s="321"/>
      <c r="D42" s="322"/>
      <c r="E42" s="322"/>
      <c r="F42" s="322"/>
      <c r="G42" s="322"/>
      <c r="H42" s="322"/>
      <c r="I42" s="323"/>
    </row>
    <row r="43" spans="1:9" ht="51" x14ac:dyDescent="0.3">
      <c r="A43" s="300">
        <f>COUNT($A$24:A42)+1</f>
        <v>19</v>
      </c>
      <c r="B43" s="314" t="s">
        <v>609</v>
      </c>
      <c r="C43" s="320" t="s">
        <v>610</v>
      </c>
      <c r="D43" s="316" t="s">
        <v>562</v>
      </c>
      <c r="E43" s="316"/>
      <c r="F43" s="316"/>
      <c r="G43" s="317" t="s">
        <v>564</v>
      </c>
      <c r="H43" s="330" t="s">
        <v>94</v>
      </c>
      <c r="I43" s="325"/>
    </row>
    <row r="44" spans="1:9" ht="31.5" x14ac:dyDescent="0.3">
      <c r="A44" s="300">
        <f>COUNT($A$24:A43)+1</f>
        <v>20</v>
      </c>
      <c r="B44" s="331"/>
      <c r="C44" s="320" t="s">
        <v>611</v>
      </c>
      <c r="D44" s="316" t="s">
        <v>562</v>
      </c>
      <c r="E44" s="316"/>
      <c r="F44" s="316"/>
      <c r="G44" s="317" t="s">
        <v>564</v>
      </c>
      <c r="H44" s="330" t="s">
        <v>94</v>
      </c>
      <c r="I44" s="325"/>
    </row>
    <row r="45" spans="1:9" ht="31.5" x14ac:dyDescent="0.3">
      <c r="A45" s="300">
        <f>COUNT($A$24:A44)+1</f>
        <v>21</v>
      </c>
      <c r="B45" s="331"/>
      <c r="C45" s="320" t="s">
        <v>612</v>
      </c>
      <c r="D45" s="316" t="s">
        <v>562</v>
      </c>
      <c r="E45" s="316"/>
      <c r="F45" s="316"/>
      <c r="G45" s="317" t="s">
        <v>564</v>
      </c>
      <c r="H45" s="330" t="s">
        <v>94</v>
      </c>
      <c r="I45" s="325"/>
    </row>
    <row r="46" spans="1:9" ht="51" x14ac:dyDescent="0.3">
      <c r="A46" s="300">
        <f>COUNT($A$24:A45)+1</f>
        <v>22</v>
      </c>
      <c r="B46" s="331"/>
      <c r="C46" s="320" t="s">
        <v>613</v>
      </c>
      <c r="D46" s="316" t="s">
        <v>562</v>
      </c>
      <c r="E46" s="316"/>
      <c r="F46" s="316"/>
      <c r="G46" s="317" t="s">
        <v>564</v>
      </c>
      <c r="H46" s="330" t="s">
        <v>94</v>
      </c>
      <c r="I46" s="325"/>
    </row>
    <row r="47" spans="1:9" ht="31.5" x14ac:dyDescent="0.3">
      <c r="A47" s="300">
        <f>COUNT($A$24:A46)+1</f>
        <v>23</v>
      </c>
      <c r="B47" s="331"/>
      <c r="C47" s="320" t="s">
        <v>614</v>
      </c>
      <c r="D47" s="316" t="s">
        <v>562</v>
      </c>
      <c r="E47" s="316"/>
      <c r="F47" s="316"/>
      <c r="G47" s="317" t="s">
        <v>564</v>
      </c>
      <c r="H47" s="330" t="s">
        <v>94</v>
      </c>
      <c r="I47" s="325"/>
    </row>
    <row r="48" spans="1:9" ht="31.5" x14ac:dyDescent="0.3">
      <c r="A48" s="300">
        <f>COUNT($A$24:A47)+1</f>
        <v>24</v>
      </c>
      <c r="B48" s="331"/>
      <c r="C48" s="320" t="s">
        <v>615</v>
      </c>
      <c r="D48" s="316" t="s">
        <v>562</v>
      </c>
      <c r="E48" s="316"/>
      <c r="F48" s="316"/>
      <c r="G48" s="317" t="s">
        <v>564</v>
      </c>
      <c r="H48" s="330" t="s">
        <v>94</v>
      </c>
      <c r="I48" s="325"/>
    </row>
    <row r="49" spans="1:9" ht="76.5" x14ac:dyDescent="0.3">
      <c r="A49" s="300">
        <f>COUNT($A$24:A48)+1</f>
        <v>25</v>
      </c>
      <c r="B49" s="331"/>
      <c r="C49" s="320" t="s">
        <v>616</v>
      </c>
      <c r="D49" s="316" t="s">
        <v>562</v>
      </c>
      <c r="E49" s="316"/>
      <c r="F49" s="316"/>
      <c r="G49" s="317" t="s">
        <v>564</v>
      </c>
      <c r="H49" s="330" t="s">
        <v>94</v>
      </c>
      <c r="I49" s="325"/>
    </row>
    <row r="50" spans="1:9" ht="31.5" x14ac:dyDescent="0.3">
      <c r="A50" s="300">
        <f>COUNT($A$24:A49)+1</f>
        <v>26</v>
      </c>
      <c r="B50" s="331"/>
      <c r="C50" s="320" t="s">
        <v>617</v>
      </c>
      <c r="D50" s="316" t="s">
        <v>562</v>
      </c>
      <c r="E50" s="316"/>
      <c r="F50" s="316"/>
      <c r="G50" s="317" t="s">
        <v>564</v>
      </c>
      <c r="H50" s="330" t="s">
        <v>94</v>
      </c>
      <c r="I50" s="325"/>
    </row>
    <row r="51" spans="1:9" ht="31.5" x14ac:dyDescent="0.3">
      <c r="A51" s="300">
        <f>COUNT($A$24:A50)+1</f>
        <v>27</v>
      </c>
      <c r="B51" s="331"/>
      <c r="C51" s="320" t="s">
        <v>618</v>
      </c>
      <c r="D51" s="316" t="s">
        <v>562</v>
      </c>
      <c r="E51" s="316"/>
      <c r="F51" s="316"/>
      <c r="G51" s="317" t="s">
        <v>564</v>
      </c>
      <c r="H51" s="330" t="s">
        <v>94</v>
      </c>
      <c r="I51" s="325"/>
    </row>
    <row r="52" spans="1:9" ht="81" customHeight="1" x14ac:dyDescent="0.3">
      <c r="A52" s="300">
        <f>COUNT($A$24:A51)+1</f>
        <v>28</v>
      </c>
      <c r="B52" s="331"/>
      <c r="C52" s="320" t="s">
        <v>619</v>
      </c>
      <c r="D52" s="316" t="s">
        <v>562</v>
      </c>
      <c r="E52" s="316"/>
      <c r="F52" s="316"/>
      <c r="G52" s="317" t="s">
        <v>564</v>
      </c>
      <c r="H52" s="330" t="s">
        <v>94</v>
      </c>
      <c r="I52" s="325"/>
    </row>
    <row r="53" spans="1:9" ht="31.5" x14ac:dyDescent="0.3">
      <c r="A53" s="300">
        <f>COUNT($A$24:A52)+1</f>
        <v>29</v>
      </c>
      <c r="B53" s="331"/>
      <c r="C53" s="320" t="s">
        <v>620</v>
      </c>
      <c r="D53" s="316" t="s">
        <v>562</v>
      </c>
      <c r="E53" s="316"/>
      <c r="F53" s="316"/>
      <c r="G53" s="317" t="s">
        <v>564</v>
      </c>
      <c r="H53" s="330" t="s">
        <v>94</v>
      </c>
      <c r="I53" s="325"/>
    </row>
    <row r="54" spans="1:9" ht="31.5" x14ac:dyDescent="0.3">
      <c r="A54" s="300">
        <f>COUNT($A$24:A53)+1</f>
        <v>30</v>
      </c>
      <c r="B54" s="331"/>
      <c r="C54" s="320" t="s">
        <v>621</v>
      </c>
      <c r="D54" s="316" t="s">
        <v>562</v>
      </c>
      <c r="E54" s="316"/>
      <c r="F54" s="316"/>
      <c r="G54" s="317" t="s">
        <v>564</v>
      </c>
      <c r="H54" s="330" t="s">
        <v>94</v>
      </c>
      <c r="I54" s="325"/>
    </row>
    <row r="55" spans="1:9" ht="38.25" x14ac:dyDescent="0.3">
      <c r="A55" s="300">
        <f>COUNT($A$24:A54)+1</f>
        <v>31</v>
      </c>
      <c r="B55" s="331"/>
      <c r="C55" s="320" t="s">
        <v>622</v>
      </c>
      <c r="D55" s="316" t="s">
        <v>562</v>
      </c>
      <c r="E55" s="316"/>
      <c r="F55" s="316"/>
      <c r="G55" s="317" t="s">
        <v>564</v>
      </c>
      <c r="H55" s="330" t="s">
        <v>94</v>
      </c>
      <c r="I55" s="325"/>
    </row>
    <row r="56" spans="1:9" ht="31.5" x14ac:dyDescent="0.3">
      <c r="A56" s="300">
        <f>COUNT($A$24:A55)+1</f>
        <v>32</v>
      </c>
      <c r="B56" s="331"/>
      <c r="C56" s="320" t="s">
        <v>623</v>
      </c>
      <c r="D56" s="316" t="s">
        <v>562</v>
      </c>
      <c r="E56" s="316"/>
      <c r="F56" s="316"/>
      <c r="G56" s="317" t="s">
        <v>564</v>
      </c>
      <c r="H56" s="330" t="s">
        <v>94</v>
      </c>
      <c r="I56" s="325"/>
    </row>
    <row r="57" spans="1:9" ht="31.5" x14ac:dyDescent="0.3">
      <c r="A57" s="300">
        <f>COUNT($A$24:A56)+1</f>
        <v>33</v>
      </c>
      <c r="B57" s="331"/>
      <c r="C57" s="320" t="s">
        <v>624</v>
      </c>
      <c r="D57" s="316" t="s">
        <v>562</v>
      </c>
      <c r="E57" s="316"/>
      <c r="F57" s="316"/>
      <c r="G57" s="317" t="s">
        <v>564</v>
      </c>
      <c r="H57" s="330" t="s">
        <v>94</v>
      </c>
      <c r="I57" s="325"/>
    </row>
    <row r="58" spans="1:9" ht="51" x14ac:dyDescent="0.3">
      <c r="A58" s="300">
        <f>COUNT($A$24:A57)+1</f>
        <v>34</v>
      </c>
      <c r="B58" s="331"/>
      <c r="C58" s="320" t="s">
        <v>625</v>
      </c>
      <c r="D58" s="316" t="s">
        <v>562</v>
      </c>
      <c r="E58" s="316"/>
      <c r="F58" s="316"/>
      <c r="G58" s="317" t="s">
        <v>564</v>
      </c>
      <c r="H58" s="330" t="s">
        <v>94</v>
      </c>
      <c r="I58" s="325"/>
    </row>
    <row r="59" spans="1:9" ht="31.5" x14ac:dyDescent="0.3">
      <c r="A59" s="300">
        <f>COUNT($A$24:A58)+1</f>
        <v>35</v>
      </c>
      <c r="B59" s="331"/>
      <c r="C59" s="320" t="s">
        <v>626</v>
      </c>
      <c r="D59" s="316" t="s">
        <v>562</v>
      </c>
      <c r="E59" s="316"/>
      <c r="F59" s="316"/>
      <c r="G59" s="317" t="s">
        <v>564</v>
      </c>
      <c r="H59" s="330" t="s">
        <v>94</v>
      </c>
      <c r="I59" s="325"/>
    </row>
    <row r="60" spans="1:9" ht="31.5" x14ac:dyDescent="0.3">
      <c r="A60" s="300">
        <f>COUNT($A$24:A59)+1</f>
        <v>36</v>
      </c>
      <c r="B60" s="324"/>
      <c r="C60" s="320" t="s">
        <v>627</v>
      </c>
      <c r="D60" s="316" t="s">
        <v>562</v>
      </c>
      <c r="E60" s="316"/>
      <c r="F60" s="316"/>
      <c r="G60" s="317" t="s">
        <v>564</v>
      </c>
      <c r="H60" s="330" t="s">
        <v>94</v>
      </c>
      <c r="I60" s="325"/>
    </row>
    <row r="61" spans="1:9" x14ac:dyDescent="0.3">
      <c r="A61" s="300">
        <f>COUNT($A$24:A60)+1</f>
        <v>37</v>
      </c>
      <c r="B61" s="328" t="s">
        <v>628</v>
      </c>
      <c r="C61" s="321"/>
      <c r="D61" s="322"/>
      <c r="E61" s="322"/>
      <c r="F61" s="322"/>
      <c r="G61" s="322"/>
      <c r="H61" s="322"/>
      <c r="I61" s="323"/>
    </row>
    <row r="62" spans="1:9" ht="108.75" customHeight="1" x14ac:dyDescent="0.3">
      <c r="A62" s="300">
        <f>COUNT($A$24:A61)+1</f>
        <v>38</v>
      </c>
      <c r="B62" s="314" t="s">
        <v>593</v>
      </c>
      <c r="C62" s="320" t="s">
        <v>629</v>
      </c>
      <c r="D62" s="316" t="s">
        <v>562</v>
      </c>
      <c r="E62" s="316"/>
      <c r="F62" s="316"/>
      <c r="G62" s="317" t="s">
        <v>564</v>
      </c>
      <c r="H62" s="317" t="s">
        <v>94</v>
      </c>
      <c r="I62" s="318"/>
    </row>
    <row r="63" spans="1:9" ht="107.25" customHeight="1" x14ac:dyDescent="0.3">
      <c r="A63" s="300">
        <f>COUNT($A$24:A62)+1</f>
        <v>39</v>
      </c>
      <c r="B63" s="331"/>
      <c r="C63" s="320" t="s">
        <v>630</v>
      </c>
      <c r="D63" s="316" t="s">
        <v>562</v>
      </c>
      <c r="E63" s="316"/>
      <c r="F63" s="316"/>
      <c r="G63" s="317" t="s">
        <v>564</v>
      </c>
      <c r="H63" s="317" t="s">
        <v>94</v>
      </c>
      <c r="I63" s="325"/>
    </row>
    <row r="64" spans="1:9" ht="81" customHeight="1" x14ac:dyDescent="0.3">
      <c r="A64" s="300">
        <f>COUNT($A$24:A63)+1</f>
        <v>40</v>
      </c>
      <c r="B64" s="331"/>
      <c r="C64" s="320" t="s">
        <v>631</v>
      </c>
      <c r="D64" s="316" t="s">
        <v>562</v>
      </c>
      <c r="E64" s="316"/>
      <c r="F64" s="316"/>
      <c r="G64" s="317" t="s">
        <v>564</v>
      </c>
      <c r="H64" s="330" t="s">
        <v>94</v>
      </c>
      <c r="I64" s="325"/>
    </row>
    <row r="65" spans="1:9" ht="78.75" customHeight="1" x14ac:dyDescent="0.3">
      <c r="A65" s="300">
        <f>COUNT($A$24:A64)+1</f>
        <v>41</v>
      </c>
      <c r="B65" s="324"/>
      <c r="C65" s="320" t="s">
        <v>632</v>
      </c>
      <c r="D65" s="316" t="s">
        <v>562</v>
      </c>
      <c r="E65" s="316"/>
      <c r="F65" s="316"/>
      <c r="G65" s="317" t="s">
        <v>564</v>
      </c>
      <c r="H65" s="330" t="s">
        <v>94</v>
      </c>
      <c r="I65" s="325"/>
    </row>
    <row r="66" spans="1:9" x14ac:dyDescent="0.3">
      <c r="A66" s="300">
        <f>COUNT($A$24:A65)+1</f>
        <v>42</v>
      </c>
      <c r="B66" s="306" t="s">
        <v>633</v>
      </c>
      <c r="C66" s="307"/>
      <c r="D66" s="326"/>
      <c r="E66" s="326"/>
      <c r="F66" s="326"/>
      <c r="G66" s="326"/>
      <c r="H66" s="326"/>
      <c r="I66" s="327"/>
    </row>
    <row r="67" spans="1:9" x14ac:dyDescent="0.3">
      <c r="A67" s="300">
        <f>COUNT($A$24:A66)+1</f>
        <v>43</v>
      </c>
      <c r="B67" s="328" t="s">
        <v>634</v>
      </c>
      <c r="C67" s="321"/>
      <c r="D67" s="322"/>
      <c r="E67" s="322"/>
      <c r="F67" s="322"/>
      <c r="G67" s="322"/>
      <c r="H67" s="322"/>
      <c r="I67" s="323"/>
    </row>
    <row r="68" spans="1:9" ht="42" customHeight="1" x14ac:dyDescent="0.3">
      <c r="A68" s="300">
        <f>COUNT($A$24:A67)+1</f>
        <v>44</v>
      </c>
      <c r="B68" s="314" t="s">
        <v>609</v>
      </c>
      <c r="C68" s="329" t="s">
        <v>635</v>
      </c>
      <c r="D68" s="316" t="s">
        <v>562</v>
      </c>
      <c r="E68" s="316"/>
      <c r="F68" s="316"/>
      <c r="G68" s="317" t="s">
        <v>564</v>
      </c>
      <c r="H68" s="317"/>
      <c r="I68" s="318"/>
    </row>
    <row r="69" spans="1:9" ht="31.5" x14ac:dyDescent="0.3">
      <c r="A69" s="300">
        <f>COUNT($A$24:A68)+1</f>
        <v>45</v>
      </c>
      <c r="B69" s="331"/>
      <c r="C69" s="320" t="s">
        <v>636</v>
      </c>
      <c r="D69" s="316" t="s">
        <v>562</v>
      </c>
      <c r="E69" s="316"/>
      <c r="F69" s="316"/>
      <c r="G69" s="317" t="s">
        <v>564</v>
      </c>
      <c r="H69" s="317"/>
      <c r="I69" s="325"/>
    </row>
    <row r="70" spans="1:9" ht="31.5" x14ac:dyDescent="0.3">
      <c r="A70" s="300">
        <f>COUNT($A$24:A69)+1</f>
        <v>46</v>
      </c>
      <c r="B70" s="324"/>
      <c r="C70" s="320" t="s">
        <v>637</v>
      </c>
      <c r="D70" s="316" t="s">
        <v>562</v>
      </c>
      <c r="E70" s="316"/>
      <c r="F70" s="316"/>
      <c r="G70" s="317" t="s">
        <v>564</v>
      </c>
      <c r="H70" s="317"/>
      <c r="I70" s="325"/>
    </row>
    <row r="71" spans="1:9" x14ac:dyDescent="0.3">
      <c r="A71" s="300">
        <f>COUNT($A$24:A70)+1</f>
        <v>47</v>
      </c>
      <c r="B71" s="306" t="s">
        <v>638</v>
      </c>
      <c r="C71" s="307"/>
      <c r="D71" s="326"/>
      <c r="E71" s="326"/>
      <c r="F71" s="326"/>
      <c r="G71" s="326"/>
      <c r="H71" s="326"/>
      <c r="I71" s="327"/>
    </row>
    <row r="72" spans="1:9" x14ac:dyDescent="0.3">
      <c r="A72" s="300">
        <f>COUNT($A$24:A71)+1</f>
        <v>48</v>
      </c>
      <c r="B72" s="328" t="s">
        <v>639</v>
      </c>
      <c r="C72" s="321"/>
      <c r="D72" s="322"/>
      <c r="E72" s="322"/>
      <c r="F72" s="322"/>
      <c r="G72" s="322"/>
      <c r="H72" s="322"/>
      <c r="I72" s="323"/>
    </row>
    <row r="73" spans="1:9" ht="51" x14ac:dyDescent="0.3">
      <c r="A73" s="300">
        <f>COUNT($A$24:A72)+1</f>
        <v>49</v>
      </c>
      <c r="B73" s="314" t="s">
        <v>609</v>
      </c>
      <c r="C73" s="320" t="s">
        <v>640</v>
      </c>
      <c r="D73" s="316" t="s">
        <v>562</v>
      </c>
      <c r="E73" s="316"/>
      <c r="F73" s="316"/>
      <c r="G73" s="317" t="s">
        <v>564</v>
      </c>
      <c r="H73" s="317"/>
      <c r="I73" s="318"/>
    </row>
    <row r="74" spans="1:9" ht="31.5" x14ac:dyDescent="0.3">
      <c r="A74" s="300">
        <f>COUNT($A$24:A73)+1</f>
        <v>50</v>
      </c>
      <c r="B74" s="331"/>
      <c r="C74" s="320" t="s">
        <v>641</v>
      </c>
      <c r="D74" s="316" t="s">
        <v>562</v>
      </c>
      <c r="E74" s="316"/>
      <c r="F74" s="316"/>
      <c r="G74" s="317" t="s">
        <v>564</v>
      </c>
      <c r="H74" s="317"/>
      <c r="I74" s="325"/>
    </row>
    <row r="75" spans="1:9" ht="31.5" x14ac:dyDescent="0.3">
      <c r="A75" s="300">
        <f>COUNT($A$24:A74)+1</f>
        <v>51</v>
      </c>
      <c r="B75" s="324"/>
      <c r="C75" s="320" t="s">
        <v>642</v>
      </c>
      <c r="D75" s="316" t="s">
        <v>562</v>
      </c>
      <c r="E75" s="316"/>
      <c r="F75" s="316"/>
      <c r="G75" s="317" t="s">
        <v>564</v>
      </c>
      <c r="H75" s="317"/>
      <c r="I75" s="325"/>
    </row>
    <row r="76" spans="1:9" x14ac:dyDescent="0.3">
      <c r="A76" s="300">
        <f>COUNT($A$24:A75)+1</f>
        <v>52</v>
      </c>
      <c r="B76" s="306" t="s">
        <v>643</v>
      </c>
      <c r="C76" s="307"/>
      <c r="D76" s="326"/>
      <c r="E76" s="326"/>
      <c r="F76" s="326"/>
      <c r="G76" s="326"/>
      <c r="H76" s="326"/>
      <c r="I76" s="327"/>
    </row>
    <row r="77" spans="1:9" x14ac:dyDescent="0.3">
      <c r="A77" s="300">
        <f>COUNT($A$24:A76)+1</f>
        <v>53</v>
      </c>
      <c r="B77" s="328" t="s">
        <v>644</v>
      </c>
      <c r="C77" s="321"/>
      <c r="D77" s="322"/>
      <c r="E77" s="322"/>
      <c r="F77" s="322"/>
      <c r="G77" s="322"/>
      <c r="H77" s="322"/>
      <c r="I77" s="323"/>
    </row>
    <row r="78" spans="1:9" ht="53.25" customHeight="1" x14ac:dyDescent="0.3">
      <c r="A78" s="300">
        <f>COUNT($A$24:A77)+1</f>
        <v>54</v>
      </c>
      <c r="B78" s="314" t="s">
        <v>609</v>
      </c>
      <c r="C78" s="320" t="s">
        <v>645</v>
      </c>
      <c r="D78" s="316" t="s">
        <v>562</v>
      </c>
      <c r="E78" s="316"/>
      <c r="F78" s="316"/>
      <c r="G78" s="317" t="s">
        <v>564</v>
      </c>
      <c r="H78" s="317"/>
      <c r="I78" s="318"/>
    </row>
    <row r="79" spans="1:9" ht="31.5" x14ac:dyDescent="0.3">
      <c r="A79" s="300">
        <f>COUNT($A$24:A78)+1</f>
        <v>55</v>
      </c>
      <c r="B79" s="331"/>
      <c r="C79" s="320" t="s">
        <v>646</v>
      </c>
      <c r="D79" s="316" t="s">
        <v>562</v>
      </c>
      <c r="E79" s="316"/>
      <c r="F79" s="316"/>
      <c r="G79" s="317" t="s">
        <v>564</v>
      </c>
      <c r="H79" s="317"/>
      <c r="I79" s="325"/>
    </row>
    <row r="80" spans="1:9" ht="31.5" x14ac:dyDescent="0.3">
      <c r="A80" s="300">
        <f>COUNT($A$24:A79)+1</f>
        <v>56</v>
      </c>
      <c r="B80" s="324"/>
      <c r="C80" s="320" t="s">
        <v>647</v>
      </c>
      <c r="D80" s="316" t="s">
        <v>562</v>
      </c>
      <c r="E80" s="316"/>
      <c r="F80" s="316"/>
      <c r="G80" s="317" t="s">
        <v>564</v>
      </c>
      <c r="H80" s="317"/>
      <c r="I80" s="325"/>
    </row>
    <row r="81" spans="1:10" x14ac:dyDescent="0.3">
      <c r="A81" s="300">
        <f>COUNT($A$24:A80)+1</f>
        <v>57</v>
      </c>
      <c r="B81" s="306" t="s">
        <v>648</v>
      </c>
      <c r="C81" s="307"/>
      <c r="D81" s="326"/>
      <c r="E81" s="326"/>
      <c r="F81" s="326"/>
      <c r="G81" s="326"/>
      <c r="H81" s="326"/>
      <c r="I81" s="327"/>
    </row>
    <row r="82" spans="1:10" x14ac:dyDescent="0.3">
      <c r="A82" s="300">
        <f>COUNT($A$24:A81)+1</f>
        <v>58</v>
      </c>
      <c r="B82" s="328" t="s">
        <v>649</v>
      </c>
      <c r="C82" s="321"/>
      <c r="D82" s="322"/>
      <c r="E82" s="322"/>
      <c r="F82" s="322"/>
      <c r="G82" s="322"/>
      <c r="H82" s="322"/>
      <c r="I82" s="323"/>
    </row>
    <row r="83" spans="1:10" ht="51" x14ac:dyDescent="0.3">
      <c r="A83" s="300">
        <f>COUNT($A$24:A82)+1</f>
        <v>59</v>
      </c>
      <c r="B83" s="314" t="s">
        <v>609</v>
      </c>
      <c r="C83" s="320" t="s">
        <v>650</v>
      </c>
      <c r="D83" s="316" t="s">
        <v>562</v>
      </c>
      <c r="E83" s="316"/>
      <c r="F83" s="316"/>
      <c r="G83" s="317" t="s">
        <v>564</v>
      </c>
      <c r="H83" s="317"/>
      <c r="I83" s="318"/>
    </row>
    <row r="84" spans="1:10" ht="31.5" x14ac:dyDescent="0.3">
      <c r="A84" s="300">
        <f>COUNT($A$24:A83)+1</f>
        <v>60</v>
      </c>
      <c r="B84" s="331"/>
      <c r="C84" s="320" t="s">
        <v>651</v>
      </c>
      <c r="D84" s="316" t="s">
        <v>562</v>
      </c>
      <c r="E84" s="316"/>
      <c r="F84" s="316"/>
      <c r="G84" s="317" t="s">
        <v>564</v>
      </c>
      <c r="H84" s="317"/>
      <c r="I84" s="325"/>
    </row>
    <row r="85" spans="1:10" ht="31.5" x14ac:dyDescent="0.3">
      <c r="A85" s="300">
        <f>COUNT($A$24:A84)+1</f>
        <v>61</v>
      </c>
      <c r="B85" s="324"/>
      <c r="C85" s="320" t="s">
        <v>652</v>
      </c>
      <c r="D85" s="316" t="s">
        <v>562</v>
      </c>
      <c r="E85" s="316"/>
      <c r="F85" s="316"/>
      <c r="G85" s="317" t="s">
        <v>564</v>
      </c>
      <c r="H85" s="317"/>
      <c r="I85" s="325"/>
    </row>
    <row r="86" spans="1:10" x14ac:dyDescent="0.3">
      <c r="A86" s="300">
        <f>COUNT($A$24:A85)+1</f>
        <v>62</v>
      </c>
      <c r="B86" s="306" t="s">
        <v>653</v>
      </c>
      <c r="C86" s="307"/>
      <c r="D86" s="326"/>
      <c r="E86" s="326"/>
      <c r="F86" s="326"/>
      <c r="G86" s="326"/>
      <c r="H86" s="326"/>
      <c r="I86" s="327"/>
    </row>
    <row r="87" spans="1:10" ht="33" x14ac:dyDescent="0.3">
      <c r="A87" s="300">
        <f>COUNT($A$24:A86)+1</f>
        <v>63</v>
      </c>
      <c r="B87" s="528" t="s">
        <v>654</v>
      </c>
      <c r="C87" s="525"/>
      <c r="D87" s="525"/>
      <c r="E87" s="525"/>
      <c r="F87" s="525"/>
      <c r="G87" s="525"/>
      <c r="H87" s="525"/>
      <c r="I87" s="526"/>
      <c r="J87" s="291" t="s">
        <v>562</v>
      </c>
    </row>
    <row r="88" spans="1:10" ht="38.25" x14ac:dyDescent="0.3">
      <c r="A88" s="300">
        <f>COUNT($A$24:A87)+1</f>
        <v>64</v>
      </c>
      <c r="B88" s="314" t="s">
        <v>593</v>
      </c>
      <c r="C88" s="332" t="s">
        <v>655</v>
      </c>
      <c r="D88" s="316" t="s">
        <v>562</v>
      </c>
      <c r="E88" s="316"/>
      <c r="F88" s="316"/>
      <c r="G88" s="317" t="s">
        <v>564</v>
      </c>
      <c r="H88" s="317" t="s">
        <v>94</v>
      </c>
      <c r="I88" s="318"/>
    </row>
    <row r="89" spans="1:10" x14ac:dyDescent="0.3">
      <c r="A89" s="300">
        <f>COUNT($A$24:A88)+1</f>
        <v>65</v>
      </c>
      <c r="B89" s="306" t="s">
        <v>656</v>
      </c>
      <c r="C89" s="307"/>
      <c r="D89" s="326"/>
      <c r="E89" s="326"/>
      <c r="F89" s="326"/>
      <c r="G89" s="326"/>
      <c r="H89" s="326"/>
      <c r="I89" s="327"/>
    </row>
    <row r="90" spans="1:10" x14ac:dyDescent="0.3">
      <c r="A90" s="300">
        <f>COUNT($A$24:A89)+1</f>
        <v>66</v>
      </c>
      <c r="B90" s="328" t="s">
        <v>657</v>
      </c>
      <c r="C90" s="321"/>
      <c r="D90" s="322"/>
      <c r="E90" s="322"/>
      <c r="F90" s="322"/>
      <c r="G90" s="322"/>
      <c r="H90" s="322"/>
      <c r="I90" s="323"/>
    </row>
    <row r="91" spans="1:10" ht="137.25" customHeight="1" x14ac:dyDescent="0.3">
      <c r="A91" s="300">
        <f>COUNT($A$24:A90)+1</f>
        <v>67</v>
      </c>
      <c r="B91" s="314" t="s">
        <v>658</v>
      </c>
      <c r="C91" s="320" t="s">
        <v>659</v>
      </c>
      <c r="D91" s="316" t="s">
        <v>562</v>
      </c>
      <c r="E91" s="316"/>
      <c r="F91" s="316"/>
      <c r="G91" s="317" t="s">
        <v>571</v>
      </c>
      <c r="H91" s="317"/>
      <c r="I91" s="318"/>
    </row>
    <row r="92" spans="1:10" x14ac:dyDescent="0.3">
      <c r="A92" s="300">
        <f>COUNT($A$24:A91)+1</f>
        <v>68</v>
      </c>
      <c r="B92" s="306" t="s">
        <v>660</v>
      </c>
      <c r="C92" s="321"/>
      <c r="D92" s="322"/>
      <c r="E92" s="322"/>
      <c r="F92" s="322"/>
      <c r="G92" s="322"/>
      <c r="H92" s="322"/>
      <c r="I92" s="323"/>
    </row>
    <row r="93" spans="1:10" x14ac:dyDescent="0.3">
      <c r="A93" s="300">
        <f>COUNT($A$24:A92)+1</f>
        <v>69</v>
      </c>
      <c r="B93" s="328" t="s">
        <v>661</v>
      </c>
      <c r="C93" s="321"/>
      <c r="D93" s="322"/>
      <c r="E93" s="322"/>
      <c r="F93" s="322"/>
      <c r="G93" s="322"/>
      <c r="H93" s="322"/>
      <c r="I93" s="323"/>
    </row>
    <row r="94" spans="1:10" ht="51" x14ac:dyDescent="0.3">
      <c r="A94" s="300">
        <f>COUNT($A$24:A93)+1</f>
        <v>70</v>
      </c>
      <c r="B94" s="314" t="s">
        <v>609</v>
      </c>
      <c r="C94" s="320" t="s">
        <v>662</v>
      </c>
      <c r="D94" s="316" t="s">
        <v>562</v>
      </c>
      <c r="E94" s="316"/>
      <c r="F94" s="316"/>
      <c r="G94" s="317" t="s">
        <v>564</v>
      </c>
      <c r="H94" s="317" t="s">
        <v>571</v>
      </c>
      <c r="I94" s="318"/>
    </row>
    <row r="95" spans="1:10" ht="31.5" x14ac:dyDescent="0.3">
      <c r="A95" s="300">
        <f>COUNT($A$24:A94)+1</f>
        <v>71</v>
      </c>
      <c r="B95" s="331"/>
      <c r="C95" s="320" t="s">
        <v>663</v>
      </c>
      <c r="D95" s="316" t="s">
        <v>562</v>
      </c>
      <c r="E95" s="316"/>
      <c r="F95" s="316"/>
      <c r="G95" s="317" t="s">
        <v>564</v>
      </c>
      <c r="H95" s="317" t="s">
        <v>571</v>
      </c>
      <c r="I95" s="318"/>
    </row>
    <row r="96" spans="1:10" ht="31.5" x14ac:dyDescent="0.3">
      <c r="A96" s="300">
        <f>COUNT($A$24:A95)+1</f>
        <v>72</v>
      </c>
      <c r="B96" s="324"/>
      <c r="C96" s="320" t="s">
        <v>664</v>
      </c>
      <c r="D96" s="316" t="s">
        <v>562</v>
      </c>
      <c r="E96" s="316"/>
      <c r="F96" s="316"/>
      <c r="G96" s="317" t="s">
        <v>564</v>
      </c>
      <c r="H96" s="317" t="s">
        <v>571</v>
      </c>
      <c r="I96" s="318"/>
    </row>
    <row r="97" spans="1:9" x14ac:dyDescent="0.3">
      <c r="A97" s="300">
        <f>COUNT($A$24:A96)+1</f>
        <v>73</v>
      </c>
      <c r="B97" s="306" t="s">
        <v>665</v>
      </c>
      <c r="C97" s="321"/>
      <c r="D97" s="322"/>
      <c r="E97" s="322"/>
      <c r="F97" s="322"/>
      <c r="G97" s="322"/>
      <c r="H97" s="322"/>
      <c r="I97" s="323"/>
    </row>
    <row r="98" spans="1:9" x14ac:dyDescent="0.3">
      <c r="A98" s="300">
        <f>COUNT($A$24:A97)+1</f>
        <v>74</v>
      </c>
      <c r="B98" s="328" t="s">
        <v>666</v>
      </c>
      <c r="C98" s="321"/>
      <c r="D98" s="322"/>
      <c r="E98" s="322"/>
      <c r="F98" s="322"/>
      <c r="G98" s="322"/>
      <c r="H98" s="322"/>
      <c r="I98" s="323"/>
    </row>
    <row r="99" spans="1:9" ht="53.25" customHeight="1" x14ac:dyDescent="0.3">
      <c r="A99" s="300">
        <f>COUNT($A$24:A98)+1</f>
        <v>75</v>
      </c>
      <c r="B99" s="314" t="s">
        <v>658</v>
      </c>
      <c r="C99" s="320" t="s">
        <v>667</v>
      </c>
      <c r="D99" s="316" t="s">
        <v>562</v>
      </c>
      <c r="E99" s="316"/>
      <c r="F99" s="316"/>
      <c r="G99" s="317" t="s">
        <v>571</v>
      </c>
      <c r="H99" s="317"/>
      <c r="I99" s="318"/>
    </row>
    <row r="100" spans="1:9" x14ac:dyDescent="0.3">
      <c r="A100" s="333"/>
      <c r="B100" s="334"/>
      <c r="C100" s="287"/>
      <c r="D100" s="304"/>
      <c r="E100" s="304"/>
      <c r="F100" s="304"/>
      <c r="G100" s="304"/>
      <c r="H100" s="304"/>
      <c r="I100" s="305"/>
    </row>
    <row r="101" spans="1:9" x14ac:dyDescent="0.3">
      <c r="A101" s="335"/>
      <c r="B101" s="251"/>
      <c r="C101" s="236" t="s">
        <v>9</v>
      </c>
      <c r="D101" s="198"/>
      <c r="E101" s="198"/>
      <c r="F101" s="198"/>
      <c r="G101" s="198"/>
      <c r="H101" s="198"/>
      <c r="I101" s="309"/>
    </row>
    <row r="102" spans="1:9" ht="49.5" x14ac:dyDescent="0.3">
      <c r="A102" s="335"/>
      <c r="B102" s="251"/>
      <c r="C102" s="336" t="s">
        <v>8</v>
      </c>
      <c r="D102" s="297" t="s">
        <v>587</v>
      </c>
      <c r="E102" s="297" t="s">
        <v>588</v>
      </c>
      <c r="F102" s="299" t="s">
        <v>333</v>
      </c>
      <c r="G102" s="337"/>
      <c r="H102" s="338"/>
      <c r="I102" s="309"/>
    </row>
    <row r="103" spans="1:9" x14ac:dyDescent="0.3">
      <c r="A103" s="335"/>
      <c r="B103" s="251"/>
      <c r="C103" s="339" t="s">
        <v>4</v>
      </c>
      <c r="D103" s="244">
        <f>COUNTA(D28:D99)</f>
        <v>46</v>
      </c>
      <c r="E103" s="244">
        <f>COUNTA(E28:E99)</f>
        <v>0</v>
      </c>
      <c r="F103" s="340">
        <f>COUNTA(F28:F99)</f>
        <v>0</v>
      </c>
      <c r="G103" s="335"/>
      <c r="H103" s="198"/>
      <c r="I103" s="309"/>
    </row>
    <row r="104" spans="1:9" x14ac:dyDescent="0.3">
      <c r="A104" s="335"/>
      <c r="B104" s="251"/>
      <c r="C104" s="341" t="s">
        <v>3</v>
      </c>
      <c r="D104" s="342">
        <f>IF(SUM($D103:$F103)=0,0,D103/SUM($D103:$F103))</f>
        <v>1</v>
      </c>
      <c r="E104" s="342">
        <f>IF(SUM($D103:$F103)=0,0,E103/SUM($D103:$F103))</f>
        <v>0</v>
      </c>
      <c r="F104" s="343">
        <f>IF(SUM($D103:$F103)=0,0,F103/SUM($D103:$F103))</f>
        <v>0</v>
      </c>
      <c r="G104" s="344"/>
      <c r="H104" s="345"/>
      <c r="I104" s="309"/>
    </row>
    <row r="105" spans="1:9" x14ac:dyDescent="0.3">
      <c r="A105" s="335"/>
      <c r="B105" s="251"/>
      <c r="C105" s="198"/>
      <c r="D105" s="198"/>
      <c r="E105" s="198"/>
      <c r="F105" s="198"/>
      <c r="G105" s="198"/>
      <c r="H105" s="198"/>
      <c r="I105" s="309"/>
    </row>
    <row r="106" spans="1:9" x14ac:dyDescent="0.3">
      <c r="A106" s="335"/>
      <c r="B106" s="251"/>
      <c r="C106" s="198"/>
      <c r="D106" s="198"/>
      <c r="E106" s="198"/>
      <c r="F106" s="198"/>
      <c r="G106" s="198"/>
      <c r="H106" s="198"/>
      <c r="I106" s="309"/>
    </row>
    <row r="107" spans="1:9" x14ac:dyDescent="0.3">
      <c r="A107" s="346" t="s">
        <v>2</v>
      </c>
      <c r="B107" s="253"/>
      <c r="C107" s="254"/>
      <c r="D107" s="254"/>
      <c r="E107" s="254"/>
      <c r="F107" s="254"/>
      <c r="G107" s="254"/>
      <c r="H107" s="254"/>
      <c r="I107" s="347"/>
    </row>
    <row r="108" spans="1:9" x14ac:dyDescent="0.3">
      <c r="A108" s="348"/>
      <c r="B108" s="256"/>
      <c r="C108" s="257"/>
      <c r="D108" s="257"/>
      <c r="E108" s="257"/>
      <c r="F108" s="257"/>
      <c r="G108" s="257"/>
      <c r="H108" s="257"/>
      <c r="I108" s="347"/>
    </row>
    <row r="109" spans="1:9" x14ac:dyDescent="0.3">
      <c r="A109" s="349" t="s">
        <v>1</v>
      </c>
      <c r="B109" s="253"/>
      <c r="C109" s="254"/>
      <c r="D109" s="254"/>
      <c r="E109" s="254"/>
      <c r="F109" s="254"/>
      <c r="G109" s="254"/>
      <c r="H109" s="254"/>
      <c r="I109" s="347"/>
    </row>
    <row r="110" spans="1:9" x14ac:dyDescent="0.3">
      <c r="A110" s="350"/>
      <c r="B110" s="256"/>
      <c r="C110" s="259"/>
      <c r="D110" s="259"/>
      <c r="E110" s="259"/>
      <c r="F110" s="259"/>
      <c r="G110" s="259"/>
      <c r="H110" s="259"/>
      <c r="I110" s="347"/>
    </row>
    <row r="111" spans="1:9" x14ac:dyDescent="0.3">
      <c r="A111" s="351"/>
      <c r="B111" s="352"/>
      <c r="C111" s="353"/>
      <c r="D111" s="352"/>
      <c r="E111" s="352"/>
      <c r="F111" s="352"/>
      <c r="G111" s="352"/>
      <c r="H111" s="352"/>
      <c r="I111" s="354"/>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66D500C-AE21-4574-BA72-3095107D4907}">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7714-5A57-40BF-9817-3641A1377ED7}">
  <sheetPr>
    <pageSetUpPr fitToPage="1"/>
  </sheetPr>
  <dimension ref="A1:V142"/>
  <sheetViews>
    <sheetView showGridLines="0" zoomScale="86" zoomScaleNormal="86"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668</v>
      </c>
      <c r="B1" s="264"/>
      <c r="C1" s="265"/>
      <c r="D1" s="266"/>
      <c r="E1" s="267"/>
      <c r="F1" s="267"/>
      <c r="G1" s="267"/>
      <c r="H1" s="267"/>
      <c r="I1" s="268"/>
      <c r="N1" s="269" t="s">
        <v>564</v>
      </c>
      <c r="O1" s="269" t="s">
        <v>565</v>
      </c>
      <c r="P1" s="269" t="s">
        <v>566</v>
      </c>
      <c r="Q1" s="269" t="s">
        <v>567</v>
      </c>
      <c r="R1" s="269" t="s">
        <v>568</v>
      </c>
      <c r="S1" s="269" t="s">
        <v>94</v>
      </c>
      <c r="T1" s="269" t="s">
        <v>569</v>
      </c>
      <c r="U1" s="269" t="s">
        <v>570</v>
      </c>
      <c r="V1" s="269" t="s">
        <v>571</v>
      </c>
    </row>
    <row r="2" spans="1:22" x14ac:dyDescent="0.3">
      <c r="A2" s="268"/>
      <c r="B2" s="264"/>
      <c r="C2" s="270"/>
      <c r="D2" s="271">
        <f>A139</f>
        <v>0</v>
      </c>
      <c r="E2" s="272">
        <f>A141</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511" t="s">
        <v>669</v>
      </c>
      <c r="B4" s="511"/>
      <c r="C4" s="511"/>
      <c r="D4" s="511"/>
      <c r="E4" s="511"/>
      <c r="F4" s="511"/>
      <c r="G4" s="511"/>
      <c r="H4" s="511"/>
      <c r="I4" s="511"/>
      <c r="J4" s="196"/>
    </row>
    <row r="5" spans="1:22" x14ac:dyDescent="0.3">
      <c r="A5" s="275" t="s">
        <v>314</v>
      </c>
      <c r="B5" s="276">
        <f xml:space="preserve"> Alapa!$C$17</f>
        <v>0</v>
      </c>
      <c r="C5" s="277"/>
      <c r="D5" s="278"/>
      <c r="E5" s="205"/>
      <c r="F5" s="205"/>
      <c r="G5" s="205"/>
      <c r="H5" s="205"/>
      <c r="I5" s="279"/>
    </row>
    <row r="6" spans="1:22" x14ac:dyDescent="0.3">
      <c r="A6" s="275" t="s">
        <v>312</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573</v>
      </c>
      <c r="C11" s="285" t="s">
        <v>574</v>
      </c>
      <c r="D11" s="284"/>
      <c r="E11" s="284"/>
      <c r="F11" s="284"/>
      <c r="G11" s="284"/>
      <c r="H11" s="284"/>
      <c r="I11" s="284"/>
    </row>
    <row r="12" spans="1:22" x14ac:dyDescent="0.3">
      <c r="A12" s="268"/>
      <c r="B12" s="264" t="s">
        <v>277</v>
      </c>
      <c r="C12" s="285" t="s">
        <v>670</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329</v>
      </c>
      <c r="C14" s="285" t="s">
        <v>576</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671</v>
      </c>
      <c r="B16" s="268"/>
      <c r="C16" s="289"/>
      <c r="D16" s="284"/>
      <c r="E16" s="284"/>
      <c r="F16" s="284"/>
      <c r="G16" s="284"/>
      <c r="H16" s="284"/>
      <c r="I16" s="284"/>
    </row>
    <row r="17" spans="1:9" ht="49.5" customHeight="1" x14ac:dyDescent="0.3">
      <c r="A17" s="290"/>
      <c r="B17" s="527" t="s">
        <v>672</v>
      </c>
      <c r="C17" s="527"/>
      <c r="D17" s="527"/>
      <c r="E17" s="527"/>
      <c r="F17" s="527"/>
      <c r="G17" s="527"/>
      <c r="H17" s="527"/>
      <c r="I17" s="527"/>
    </row>
    <row r="18" spans="1:9" ht="23.25" customHeight="1" x14ac:dyDescent="0.3">
      <c r="A18" s="290"/>
      <c r="B18" s="268" t="s">
        <v>673</v>
      </c>
      <c r="C18" s="292"/>
      <c r="D18" s="292"/>
      <c r="E18" s="292"/>
      <c r="F18" s="292"/>
      <c r="G18" s="292"/>
      <c r="H18" s="292"/>
      <c r="I18" s="292"/>
    </row>
    <row r="19" spans="1:9" ht="16.5" customHeight="1" x14ac:dyDescent="0.3">
      <c r="A19" s="290"/>
      <c r="B19" s="268" t="s">
        <v>580</v>
      </c>
      <c r="C19" s="289"/>
      <c r="D19" s="284"/>
      <c r="E19" s="284"/>
      <c r="F19" s="284"/>
      <c r="G19" s="284"/>
      <c r="H19" s="284"/>
      <c r="I19" s="284"/>
    </row>
    <row r="20" spans="1:9" ht="16.5" customHeight="1" x14ac:dyDescent="0.3">
      <c r="A20" s="290"/>
      <c r="B20" s="293" t="s">
        <v>581</v>
      </c>
      <c r="C20" s="289"/>
      <c r="D20" s="284"/>
      <c r="E20" s="284"/>
      <c r="F20" s="284"/>
      <c r="G20" s="284"/>
      <c r="H20" s="284"/>
      <c r="I20" s="284"/>
    </row>
    <row r="21" spans="1:9" ht="16.5" customHeight="1" x14ac:dyDescent="0.3">
      <c r="A21" s="290"/>
      <c r="B21" s="294" t="s">
        <v>582</v>
      </c>
      <c r="C21" s="289"/>
      <c r="D21" s="284"/>
      <c r="E21" s="284"/>
      <c r="F21" s="284"/>
      <c r="G21" s="284"/>
      <c r="H21" s="284"/>
      <c r="I21" s="284"/>
    </row>
    <row r="22" spans="1:9" ht="16.5" customHeight="1" x14ac:dyDescent="0.3">
      <c r="A22" s="290"/>
      <c r="B22" s="294" t="s">
        <v>583</v>
      </c>
      <c r="C22" s="289"/>
      <c r="D22" s="284"/>
      <c r="E22" s="284"/>
      <c r="F22" s="284"/>
      <c r="G22" s="284"/>
      <c r="H22" s="284"/>
      <c r="I22" s="284"/>
    </row>
    <row r="23" spans="1:9" x14ac:dyDescent="0.3">
      <c r="A23" s="268"/>
      <c r="B23" s="295"/>
      <c r="C23" s="268"/>
      <c r="D23" s="284"/>
      <c r="E23" s="284"/>
      <c r="F23" s="284"/>
      <c r="G23" s="284"/>
      <c r="H23" s="284"/>
      <c r="I23" s="284"/>
    </row>
    <row r="24" spans="1:9" ht="49.5" x14ac:dyDescent="0.3">
      <c r="A24" s="296" t="s">
        <v>584</v>
      </c>
      <c r="B24" s="297" t="s">
        <v>585</v>
      </c>
      <c r="C24" s="297" t="s">
        <v>586</v>
      </c>
      <c r="D24" s="297" t="s">
        <v>587</v>
      </c>
      <c r="E24" s="297" t="s">
        <v>588</v>
      </c>
      <c r="F24" s="297" t="s">
        <v>333</v>
      </c>
      <c r="G24" s="298" t="s">
        <v>589</v>
      </c>
      <c r="H24" s="298" t="s">
        <v>589</v>
      </c>
      <c r="I24" s="299" t="s">
        <v>269</v>
      </c>
    </row>
    <row r="25" spans="1:9" ht="18" customHeight="1" x14ac:dyDescent="0.3">
      <c r="A25" s="300">
        <f>COUNT($A$24:A24)+1</f>
        <v>1</v>
      </c>
      <c r="B25" s="301" t="s">
        <v>590</v>
      </c>
      <c r="C25" s="302"/>
      <c r="D25" s="303"/>
      <c r="E25" s="304"/>
      <c r="F25" s="304"/>
      <c r="G25" s="304"/>
      <c r="H25" s="304"/>
      <c r="I25" s="305"/>
    </row>
    <row r="26" spans="1:9" ht="18" customHeight="1" x14ac:dyDescent="0.3">
      <c r="A26" s="300">
        <f>COUNT($A$24:A25)+1</f>
        <v>2</v>
      </c>
      <c r="B26" s="306" t="s">
        <v>674</v>
      </c>
      <c r="C26" s="307"/>
      <c r="D26" s="308"/>
      <c r="E26" s="268"/>
      <c r="F26" s="268"/>
      <c r="G26" s="268"/>
      <c r="H26" s="268"/>
      <c r="I26" s="309"/>
    </row>
    <row r="27" spans="1:9" x14ac:dyDescent="0.3">
      <c r="A27" s="300">
        <f>COUNT($A$24:A26)+1</f>
        <v>3</v>
      </c>
      <c r="B27" s="310" t="s">
        <v>675</v>
      </c>
      <c r="C27" s="307"/>
      <c r="D27" s="311"/>
      <c r="E27" s="312"/>
      <c r="F27" s="312"/>
      <c r="G27" s="312"/>
      <c r="H27" s="312"/>
      <c r="I27" s="313"/>
    </row>
    <row r="28" spans="1:9" ht="38.25" x14ac:dyDescent="0.3">
      <c r="A28" s="300">
        <f>COUNT($A$24:A27)+1</f>
        <v>4</v>
      </c>
      <c r="B28" s="314" t="s">
        <v>676</v>
      </c>
      <c r="C28" s="315" t="s">
        <v>677</v>
      </c>
      <c r="D28" s="316"/>
      <c r="E28" s="316"/>
      <c r="F28" s="316"/>
      <c r="G28" s="317" t="s">
        <v>570</v>
      </c>
      <c r="H28" s="317"/>
      <c r="I28" s="318"/>
    </row>
    <row r="29" spans="1:9" ht="51" x14ac:dyDescent="0.3">
      <c r="A29" s="300">
        <f>COUNT($A$24:A28)+1</f>
        <v>5</v>
      </c>
      <c r="B29" s="319"/>
      <c r="C29" s="320" t="s">
        <v>678</v>
      </c>
      <c r="D29" s="316"/>
      <c r="E29" s="316"/>
      <c r="F29" s="316"/>
      <c r="G29" s="317" t="s">
        <v>570</v>
      </c>
      <c r="H29" s="317"/>
      <c r="I29" s="318"/>
    </row>
    <row r="30" spans="1:9" ht="51" x14ac:dyDescent="0.3">
      <c r="A30" s="300">
        <f>COUNT($A$24:A29)+1</f>
        <v>6</v>
      </c>
      <c r="B30" s="319"/>
      <c r="C30" s="320" t="s">
        <v>679</v>
      </c>
      <c r="D30" s="316"/>
      <c r="E30" s="316"/>
      <c r="F30" s="316"/>
      <c r="G30" s="317" t="s">
        <v>570</v>
      </c>
      <c r="H30" s="317"/>
      <c r="I30" s="318"/>
    </row>
    <row r="31" spans="1:9" ht="89.25" x14ac:dyDescent="0.3">
      <c r="A31" s="300">
        <f>COUNT($A$24:A30)+1</f>
        <v>7</v>
      </c>
      <c r="B31" s="319"/>
      <c r="C31" s="320" t="s">
        <v>680</v>
      </c>
      <c r="D31" s="316"/>
      <c r="E31" s="316"/>
      <c r="F31" s="316"/>
      <c r="G31" s="317" t="s">
        <v>570</v>
      </c>
      <c r="H31" s="317"/>
      <c r="I31" s="318"/>
    </row>
    <row r="32" spans="1:9" ht="76.5" x14ac:dyDescent="0.3">
      <c r="A32" s="300">
        <f>COUNT($A$24:A31)+1</f>
        <v>8</v>
      </c>
      <c r="B32" s="331"/>
      <c r="C32" s="320" t="s">
        <v>681</v>
      </c>
      <c r="D32" s="316"/>
      <c r="E32" s="316"/>
      <c r="F32" s="316"/>
      <c r="G32" s="317" t="s">
        <v>570</v>
      </c>
      <c r="H32" s="317"/>
      <c r="I32" s="318"/>
    </row>
    <row r="33" spans="1:9" x14ac:dyDescent="0.3">
      <c r="A33" s="300">
        <f>COUNT($A$24:A32)+1</f>
        <v>9</v>
      </c>
      <c r="B33" s="310" t="s">
        <v>682</v>
      </c>
      <c r="C33" s="321"/>
      <c r="D33" s="322"/>
      <c r="E33" s="322"/>
      <c r="F33" s="322"/>
      <c r="G33" s="322"/>
      <c r="H33" s="322"/>
      <c r="I33" s="323"/>
    </row>
    <row r="34" spans="1:9" ht="51" x14ac:dyDescent="0.3">
      <c r="A34" s="300">
        <f>COUNT($A$24:A33)+1</f>
        <v>10</v>
      </c>
      <c r="B34" s="314" t="s">
        <v>683</v>
      </c>
      <c r="C34" s="320" t="s">
        <v>684</v>
      </c>
      <c r="D34" s="316"/>
      <c r="E34" s="316"/>
      <c r="F34" s="316"/>
      <c r="G34" s="317" t="s">
        <v>571</v>
      </c>
      <c r="H34" s="317"/>
      <c r="I34" s="318"/>
    </row>
    <row r="35" spans="1:9" ht="25.5" x14ac:dyDescent="0.3">
      <c r="A35" s="300">
        <v>11</v>
      </c>
      <c r="B35" s="331"/>
      <c r="C35" s="329" t="s">
        <v>685</v>
      </c>
      <c r="D35" s="316"/>
      <c r="E35" s="316"/>
      <c r="F35" s="316"/>
      <c r="G35" s="317" t="s">
        <v>571</v>
      </c>
      <c r="H35" s="317"/>
      <c r="I35" s="318"/>
    </row>
    <row r="36" spans="1:9" ht="25.5" x14ac:dyDescent="0.3">
      <c r="A36" s="300">
        <v>12</v>
      </c>
      <c r="B36" s="331"/>
      <c r="C36" s="329" t="s">
        <v>686</v>
      </c>
      <c r="D36" s="316"/>
      <c r="E36" s="316"/>
      <c r="F36" s="316"/>
      <c r="G36" s="317" t="s">
        <v>571</v>
      </c>
      <c r="H36" s="317"/>
      <c r="I36" s="318"/>
    </row>
    <row r="37" spans="1:9" x14ac:dyDescent="0.3">
      <c r="A37" s="300">
        <v>13</v>
      </c>
      <c r="B37" s="306" t="s">
        <v>687</v>
      </c>
      <c r="C37" s="307"/>
      <c r="D37" s="326"/>
      <c r="E37" s="326"/>
      <c r="F37" s="326"/>
      <c r="G37" s="326"/>
      <c r="H37" s="326"/>
      <c r="I37" s="327"/>
    </row>
    <row r="38" spans="1:9" x14ac:dyDescent="0.3">
      <c r="A38" s="300">
        <v>14</v>
      </c>
      <c r="B38" s="328" t="s">
        <v>688</v>
      </c>
      <c r="C38" s="321"/>
      <c r="D38" s="322"/>
      <c r="E38" s="322"/>
      <c r="F38" s="322"/>
      <c r="G38" s="322"/>
      <c r="H38" s="322"/>
      <c r="I38" s="323"/>
    </row>
    <row r="39" spans="1:9" x14ac:dyDescent="0.3">
      <c r="A39" s="300">
        <v>15</v>
      </c>
      <c r="B39" s="356" t="s">
        <v>689</v>
      </c>
      <c r="C39" s="307"/>
      <c r="D39" s="326"/>
      <c r="E39" s="326"/>
      <c r="F39" s="326"/>
      <c r="G39" s="326"/>
      <c r="H39" s="326"/>
      <c r="I39" s="327"/>
    </row>
    <row r="40" spans="1:9" x14ac:dyDescent="0.3">
      <c r="A40" s="300">
        <v>16</v>
      </c>
      <c r="B40" s="356" t="s">
        <v>690</v>
      </c>
      <c r="C40" s="307"/>
      <c r="D40" s="326"/>
      <c r="E40" s="326"/>
      <c r="F40" s="326"/>
      <c r="G40" s="326"/>
      <c r="H40" s="326"/>
      <c r="I40" s="327"/>
    </row>
    <row r="41" spans="1:9" x14ac:dyDescent="0.3">
      <c r="A41" s="300">
        <v>17</v>
      </c>
      <c r="B41" s="356" t="s">
        <v>691</v>
      </c>
      <c r="C41" s="307"/>
      <c r="D41" s="326"/>
      <c r="E41" s="326"/>
      <c r="F41" s="326"/>
      <c r="G41" s="326"/>
      <c r="H41" s="326"/>
      <c r="I41" s="327"/>
    </row>
    <row r="42" spans="1:9" x14ac:dyDescent="0.3">
      <c r="A42" s="300">
        <v>18</v>
      </c>
      <c r="B42" s="356" t="s">
        <v>692</v>
      </c>
      <c r="C42" s="307"/>
      <c r="D42" s="326"/>
      <c r="E42" s="326"/>
      <c r="F42" s="326"/>
      <c r="G42" s="326"/>
      <c r="H42" s="326"/>
      <c r="I42" s="327"/>
    </row>
    <row r="43" spans="1:9" x14ac:dyDescent="0.3">
      <c r="A43" s="300">
        <v>19</v>
      </c>
      <c r="B43" s="356" t="s">
        <v>693</v>
      </c>
      <c r="C43" s="307"/>
      <c r="D43" s="326"/>
      <c r="E43" s="326"/>
      <c r="F43" s="326"/>
      <c r="G43" s="326"/>
      <c r="H43" s="326"/>
      <c r="I43" s="327"/>
    </row>
    <row r="44" spans="1:9" x14ac:dyDescent="0.3">
      <c r="A44" s="300">
        <v>20</v>
      </c>
      <c r="B44" s="356" t="s">
        <v>694</v>
      </c>
      <c r="C44" s="307"/>
      <c r="D44" s="326"/>
      <c r="E44" s="326"/>
      <c r="F44" s="326"/>
      <c r="G44" s="326"/>
      <c r="H44" s="326"/>
      <c r="I44" s="327"/>
    </row>
    <row r="45" spans="1:9" x14ac:dyDescent="0.3">
      <c r="A45" s="300">
        <v>21</v>
      </c>
      <c r="B45" s="314" t="s">
        <v>676</v>
      </c>
      <c r="C45" s="357" t="s">
        <v>695</v>
      </c>
      <c r="D45" s="316"/>
      <c r="E45" s="316"/>
      <c r="F45" s="316"/>
      <c r="G45" s="317" t="s">
        <v>565</v>
      </c>
      <c r="H45" s="317" t="s">
        <v>568</v>
      </c>
      <c r="I45" s="318"/>
    </row>
    <row r="46" spans="1:9" ht="51" x14ac:dyDescent="0.3">
      <c r="A46" s="300">
        <v>22</v>
      </c>
      <c r="B46" s="331"/>
      <c r="C46" s="357" t="s">
        <v>696</v>
      </c>
      <c r="D46" s="316"/>
      <c r="E46" s="316"/>
      <c r="F46" s="316"/>
      <c r="G46" s="317" t="s">
        <v>565</v>
      </c>
      <c r="H46" s="317" t="s">
        <v>568</v>
      </c>
      <c r="I46" s="318"/>
    </row>
    <row r="47" spans="1:9" x14ac:dyDescent="0.3">
      <c r="A47" s="300">
        <v>23</v>
      </c>
      <c r="B47" s="331"/>
      <c r="C47" s="357" t="s">
        <v>697</v>
      </c>
      <c r="D47" s="316"/>
      <c r="E47" s="316"/>
      <c r="F47" s="316"/>
      <c r="G47" s="317" t="s">
        <v>565</v>
      </c>
      <c r="H47" s="317" t="s">
        <v>568</v>
      </c>
      <c r="I47" s="318"/>
    </row>
    <row r="48" spans="1:9" x14ac:dyDescent="0.3">
      <c r="A48" s="300">
        <v>24</v>
      </c>
      <c r="B48" s="331"/>
      <c r="C48" s="357" t="s">
        <v>698</v>
      </c>
      <c r="D48" s="316"/>
      <c r="E48" s="316"/>
      <c r="F48" s="316"/>
      <c r="G48" s="317" t="s">
        <v>565</v>
      </c>
      <c r="H48" s="317" t="s">
        <v>568</v>
      </c>
      <c r="I48" s="318"/>
    </row>
    <row r="49" spans="1:9" ht="25.5" x14ac:dyDescent="0.3">
      <c r="A49" s="300">
        <v>25</v>
      </c>
      <c r="B49" s="331"/>
      <c r="C49" s="357" t="s">
        <v>699</v>
      </c>
      <c r="D49" s="316"/>
      <c r="E49" s="316"/>
      <c r="F49" s="316"/>
      <c r="G49" s="317" t="s">
        <v>565</v>
      </c>
      <c r="H49" s="317" t="s">
        <v>568</v>
      </c>
      <c r="I49" s="318"/>
    </row>
    <row r="50" spans="1:9" x14ac:dyDescent="0.3">
      <c r="A50" s="300">
        <v>26</v>
      </c>
      <c r="B50" s="331"/>
      <c r="C50" s="357" t="s">
        <v>700</v>
      </c>
      <c r="D50" s="316"/>
      <c r="E50" s="316"/>
      <c r="F50" s="316"/>
      <c r="G50" s="317" t="s">
        <v>565</v>
      </c>
      <c r="H50" s="317" t="s">
        <v>568</v>
      </c>
      <c r="I50" s="318"/>
    </row>
    <row r="51" spans="1:9" ht="38.25" x14ac:dyDescent="0.3">
      <c r="A51" s="300">
        <v>27</v>
      </c>
      <c r="B51" s="331"/>
      <c r="C51" s="357" t="s">
        <v>701</v>
      </c>
      <c r="D51" s="316"/>
      <c r="E51" s="316"/>
      <c r="F51" s="316"/>
      <c r="G51" s="317" t="s">
        <v>565</v>
      </c>
      <c r="H51" s="317" t="s">
        <v>568</v>
      </c>
      <c r="I51" s="318"/>
    </row>
    <row r="52" spans="1:9" ht="51" x14ac:dyDescent="0.3">
      <c r="A52" s="300">
        <v>28</v>
      </c>
      <c r="B52" s="331"/>
      <c r="C52" s="357" t="s">
        <v>702</v>
      </c>
      <c r="D52" s="316"/>
      <c r="E52" s="316"/>
      <c r="F52" s="316"/>
      <c r="G52" s="317" t="s">
        <v>565</v>
      </c>
      <c r="H52" s="317" t="s">
        <v>568</v>
      </c>
      <c r="I52" s="318"/>
    </row>
    <row r="53" spans="1:9" ht="25.5" x14ac:dyDescent="0.3">
      <c r="A53" s="300">
        <v>29</v>
      </c>
      <c r="B53" s="331"/>
      <c r="C53" s="329" t="s">
        <v>703</v>
      </c>
      <c r="D53" s="316"/>
      <c r="E53" s="316"/>
      <c r="F53" s="316"/>
      <c r="G53" s="317" t="s">
        <v>565</v>
      </c>
      <c r="H53" s="317" t="s">
        <v>568</v>
      </c>
      <c r="I53" s="318"/>
    </row>
    <row r="54" spans="1:9" ht="25.5" x14ac:dyDescent="0.3">
      <c r="A54" s="300">
        <v>30</v>
      </c>
      <c r="B54" s="331"/>
      <c r="C54" s="329" t="s">
        <v>704</v>
      </c>
      <c r="D54" s="316"/>
      <c r="E54" s="316"/>
      <c r="F54" s="316"/>
      <c r="G54" s="317" t="s">
        <v>565</v>
      </c>
      <c r="H54" s="317" t="s">
        <v>568</v>
      </c>
      <c r="I54" s="318"/>
    </row>
    <row r="55" spans="1:9" ht="25.5" x14ac:dyDescent="0.3">
      <c r="A55" s="300">
        <v>31</v>
      </c>
      <c r="B55" s="331"/>
      <c r="C55" s="329" t="s">
        <v>705</v>
      </c>
      <c r="D55" s="316"/>
      <c r="E55" s="316"/>
      <c r="F55" s="316"/>
      <c r="G55" s="317" t="s">
        <v>565</v>
      </c>
      <c r="H55" s="317" t="s">
        <v>568</v>
      </c>
      <c r="I55" s="318"/>
    </row>
    <row r="56" spans="1:9" x14ac:dyDescent="0.3">
      <c r="A56" s="300">
        <v>32</v>
      </c>
      <c r="B56" s="306" t="s">
        <v>706</v>
      </c>
      <c r="C56" s="307"/>
      <c r="D56" s="326"/>
      <c r="E56" s="326"/>
      <c r="F56" s="326"/>
      <c r="G56" s="326"/>
      <c r="H56" s="326"/>
      <c r="I56" s="327"/>
    </row>
    <row r="57" spans="1:9" x14ac:dyDescent="0.3">
      <c r="A57" s="300">
        <v>33</v>
      </c>
      <c r="B57" s="328" t="s">
        <v>707</v>
      </c>
      <c r="C57" s="321"/>
      <c r="D57" s="322"/>
      <c r="E57" s="322"/>
      <c r="F57" s="322"/>
      <c r="G57" s="322"/>
      <c r="H57" s="322"/>
      <c r="I57" s="323"/>
    </row>
    <row r="58" spans="1:9" ht="89.25" x14ac:dyDescent="0.3">
      <c r="A58" s="300">
        <v>34</v>
      </c>
      <c r="B58" s="358" t="s">
        <v>676</v>
      </c>
      <c r="C58" s="320" t="s">
        <v>708</v>
      </c>
      <c r="D58" s="316"/>
      <c r="E58" s="316"/>
      <c r="F58" s="316"/>
      <c r="G58" s="317" t="s">
        <v>564</v>
      </c>
      <c r="H58" s="317"/>
      <c r="I58" s="318"/>
    </row>
    <row r="59" spans="1:9" x14ac:dyDescent="0.3">
      <c r="A59" s="300">
        <v>35</v>
      </c>
      <c r="B59" s="306" t="s">
        <v>709</v>
      </c>
      <c r="C59" s="307"/>
      <c r="D59" s="326"/>
      <c r="E59" s="326"/>
      <c r="F59" s="326"/>
      <c r="G59" s="326"/>
      <c r="H59" s="326"/>
      <c r="I59" s="327"/>
    </row>
    <row r="60" spans="1:9" x14ac:dyDescent="0.3">
      <c r="A60" s="300">
        <v>36</v>
      </c>
      <c r="B60" s="328" t="s">
        <v>710</v>
      </c>
      <c r="C60" s="321"/>
      <c r="D60" s="322"/>
      <c r="E60" s="322"/>
      <c r="F60" s="322"/>
      <c r="G60" s="322"/>
      <c r="H60" s="322"/>
      <c r="I60" s="323"/>
    </row>
    <row r="61" spans="1:9" ht="76.5" x14ac:dyDescent="0.3">
      <c r="A61" s="300">
        <v>37</v>
      </c>
      <c r="B61" s="358" t="s">
        <v>676</v>
      </c>
      <c r="C61" s="320" t="s">
        <v>711</v>
      </c>
      <c r="D61" s="316"/>
      <c r="E61" s="316"/>
      <c r="F61" s="316"/>
      <c r="G61" s="317" t="s">
        <v>564</v>
      </c>
      <c r="H61" s="317"/>
      <c r="I61" s="318"/>
    </row>
    <row r="62" spans="1:9" x14ac:dyDescent="0.3">
      <c r="A62" s="300">
        <v>38</v>
      </c>
      <c r="B62" s="306" t="s">
        <v>591</v>
      </c>
      <c r="C62" s="307"/>
      <c r="D62" s="326"/>
      <c r="E62" s="326"/>
      <c r="F62" s="326"/>
      <c r="G62" s="326"/>
      <c r="H62" s="326"/>
      <c r="I62" s="327"/>
    </row>
    <row r="63" spans="1:9" x14ac:dyDescent="0.3">
      <c r="A63" s="300">
        <v>39</v>
      </c>
      <c r="B63" s="328" t="s">
        <v>712</v>
      </c>
      <c r="C63" s="321"/>
      <c r="D63" s="322"/>
      <c r="E63" s="322"/>
      <c r="F63" s="322"/>
      <c r="G63" s="322"/>
      <c r="H63" s="322"/>
      <c r="I63" s="323"/>
    </row>
    <row r="64" spans="1:9" ht="25.5" x14ac:dyDescent="0.3">
      <c r="A64" s="300">
        <v>40</v>
      </c>
      <c r="B64" s="314" t="s">
        <v>676</v>
      </c>
      <c r="C64" s="357" t="s">
        <v>713</v>
      </c>
      <c r="D64" s="316"/>
      <c r="E64" s="316"/>
      <c r="F64" s="316"/>
      <c r="G64" s="317" t="s">
        <v>565</v>
      </c>
      <c r="H64" s="317"/>
      <c r="I64" s="318"/>
    </row>
    <row r="65" spans="1:9" ht="25.5" x14ac:dyDescent="0.3">
      <c r="A65" s="300">
        <v>41</v>
      </c>
      <c r="B65" s="331"/>
      <c r="C65" s="329" t="s">
        <v>714</v>
      </c>
      <c r="D65" s="316"/>
      <c r="E65" s="316"/>
      <c r="F65" s="316"/>
      <c r="G65" s="317" t="s">
        <v>565</v>
      </c>
      <c r="H65" s="317"/>
      <c r="I65" s="318"/>
    </row>
    <row r="66" spans="1:9" ht="25.5" x14ac:dyDescent="0.3">
      <c r="A66" s="300">
        <v>42</v>
      </c>
      <c r="B66" s="331"/>
      <c r="C66" s="329" t="s">
        <v>715</v>
      </c>
      <c r="D66" s="316"/>
      <c r="E66" s="316"/>
      <c r="F66" s="316"/>
      <c r="G66" s="317" t="s">
        <v>565</v>
      </c>
      <c r="H66" s="317"/>
      <c r="I66" s="318"/>
    </row>
    <row r="67" spans="1:9" ht="25.5" x14ac:dyDescent="0.3">
      <c r="A67" s="300">
        <v>43</v>
      </c>
      <c r="B67" s="331"/>
      <c r="C67" s="329" t="s">
        <v>716</v>
      </c>
      <c r="D67" s="316"/>
      <c r="E67" s="316"/>
      <c r="F67" s="316"/>
      <c r="G67" s="317" t="s">
        <v>565</v>
      </c>
      <c r="H67" s="317"/>
      <c r="I67" s="318"/>
    </row>
    <row r="68" spans="1:9" ht="51" x14ac:dyDescent="0.3">
      <c r="A68" s="300">
        <v>44</v>
      </c>
      <c r="B68" s="331"/>
      <c r="C68" s="357" t="s">
        <v>717</v>
      </c>
      <c r="D68" s="316"/>
      <c r="E68" s="316"/>
      <c r="F68" s="316"/>
      <c r="G68" s="317" t="s">
        <v>565</v>
      </c>
      <c r="H68" s="317"/>
      <c r="I68" s="318"/>
    </row>
    <row r="69" spans="1:9" ht="51" x14ac:dyDescent="0.3">
      <c r="A69" s="300">
        <v>45</v>
      </c>
      <c r="B69" s="331"/>
      <c r="C69" s="329" t="s">
        <v>718</v>
      </c>
      <c r="D69" s="316"/>
      <c r="E69" s="316"/>
      <c r="F69" s="316"/>
      <c r="G69" s="317" t="s">
        <v>565</v>
      </c>
      <c r="H69" s="317"/>
      <c r="I69" s="318"/>
    </row>
    <row r="70" spans="1:9" ht="25.5" x14ac:dyDescent="0.3">
      <c r="A70" s="300">
        <v>46</v>
      </c>
      <c r="B70" s="331"/>
      <c r="C70" s="329" t="s">
        <v>719</v>
      </c>
      <c r="D70" s="316"/>
      <c r="E70" s="316"/>
      <c r="F70" s="316"/>
      <c r="G70" s="317" t="s">
        <v>565</v>
      </c>
      <c r="H70" s="317"/>
      <c r="I70" s="318"/>
    </row>
    <row r="71" spans="1:9" ht="25.5" x14ac:dyDescent="0.3">
      <c r="A71" s="300">
        <v>47</v>
      </c>
      <c r="B71" s="331"/>
      <c r="C71" s="329" t="s">
        <v>720</v>
      </c>
      <c r="D71" s="316"/>
      <c r="E71" s="316"/>
      <c r="F71" s="316"/>
      <c r="G71" s="317" t="s">
        <v>565</v>
      </c>
      <c r="H71" s="317"/>
      <c r="I71" s="318"/>
    </row>
    <row r="72" spans="1:9" ht="25.5" x14ac:dyDescent="0.3">
      <c r="A72" s="300">
        <v>48</v>
      </c>
      <c r="B72" s="331"/>
      <c r="C72" s="329" t="s">
        <v>721</v>
      </c>
      <c r="D72" s="316"/>
      <c r="E72" s="316"/>
      <c r="F72" s="316"/>
      <c r="G72" s="317" t="s">
        <v>565</v>
      </c>
      <c r="H72" s="317"/>
      <c r="I72" s="318"/>
    </row>
    <row r="73" spans="1:9" ht="25.5" x14ac:dyDescent="0.3">
      <c r="A73" s="300">
        <v>49</v>
      </c>
      <c r="B73" s="331"/>
      <c r="C73" s="329" t="s">
        <v>722</v>
      </c>
      <c r="D73" s="316"/>
      <c r="E73" s="316"/>
      <c r="F73" s="316"/>
      <c r="G73" s="317" t="s">
        <v>565</v>
      </c>
      <c r="H73" s="317"/>
      <c r="I73" s="318"/>
    </row>
    <row r="74" spans="1:9" x14ac:dyDescent="0.3">
      <c r="A74" s="300">
        <v>50</v>
      </c>
      <c r="B74" s="328" t="s">
        <v>723</v>
      </c>
      <c r="C74" s="321"/>
      <c r="D74" s="322"/>
      <c r="E74" s="322"/>
      <c r="F74" s="322"/>
      <c r="G74" s="322"/>
      <c r="H74" s="322"/>
      <c r="I74" s="323"/>
    </row>
    <row r="75" spans="1:9" ht="51" x14ac:dyDescent="0.3">
      <c r="A75" s="300">
        <v>51</v>
      </c>
      <c r="B75" s="358" t="s">
        <v>724</v>
      </c>
      <c r="C75" s="320" t="s">
        <v>725</v>
      </c>
      <c r="D75" s="316"/>
      <c r="E75" s="316"/>
      <c r="F75" s="316"/>
      <c r="G75" s="317" t="s">
        <v>94</v>
      </c>
      <c r="H75" s="317"/>
      <c r="I75" s="318"/>
    </row>
    <row r="76" spans="1:9" x14ac:dyDescent="0.3">
      <c r="A76" s="300">
        <v>52</v>
      </c>
      <c r="B76" s="328" t="s">
        <v>726</v>
      </c>
      <c r="C76" s="321"/>
      <c r="D76" s="322"/>
      <c r="E76" s="322"/>
      <c r="F76" s="322"/>
      <c r="G76" s="322"/>
      <c r="H76" s="322"/>
      <c r="I76" s="323"/>
    </row>
    <row r="77" spans="1:9" ht="102" x14ac:dyDescent="0.3">
      <c r="A77" s="300">
        <v>53</v>
      </c>
      <c r="B77" s="314" t="s">
        <v>676</v>
      </c>
      <c r="C77" s="329" t="s">
        <v>727</v>
      </c>
      <c r="D77" s="316"/>
      <c r="E77" s="316"/>
      <c r="F77" s="316"/>
      <c r="G77" s="317" t="s">
        <v>565</v>
      </c>
      <c r="H77" s="317"/>
      <c r="I77" s="318"/>
    </row>
    <row r="78" spans="1:9" ht="25.5" x14ac:dyDescent="0.3">
      <c r="A78" s="300">
        <v>54</v>
      </c>
      <c r="B78" s="331"/>
      <c r="C78" s="329" t="s">
        <v>728</v>
      </c>
      <c r="D78" s="316"/>
      <c r="E78" s="316"/>
      <c r="F78" s="316"/>
      <c r="G78" s="317" t="s">
        <v>565</v>
      </c>
      <c r="H78" s="317"/>
      <c r="I78" s="318"/>
    </row>
    <row r="79" spans="1:9" ht="25.5" x14ac:dyDescent="0.3">
      <c r="A79" s="300">
        <v>55</v>
      </c>
      <c r="B79" s="324"/>
      <c r="C79" s="329" t="s">
        <v>729</v>
      </c>
      <c r="D79" s="316"/>
      <c r="E79" s="316"/>
      <c r="F79" s="316"/>
      <c r="G79" s="317" t="s">
        <v>565</v>
      </c>
      <c r="H79" s="317"/>
      <c r="I79" s="318"/>
    </row>
    <row r="80" spans="1:9" x14ac:dyDescent="0.3">
      <c r="A80" s="300">
        <v>56</v>
      </c>
      <c r="B80" s="328" t="s">
        <v>730</v>
      </c>
      <c r="C80" s="321"/>
      <c r="D80" s="322"/>
      <c r="E80" s="322"/>
      <c r="F80" s="322"/>
      <c r="G80" s="322"/>
      <c r="H80" s="322"/>
      <c r="I80" s="323"/>
    </row>
    <row r="81" spans="1:9" ht="38.25" x14ac:dyDescent="0.3">
      <c r="A81" s="300">
        <v>57</v>
      </c>
      <c r="B81" s="314" t="s">
        <v>676</v>
      </c>
      <c r="C81" s="320" t="s">
        <v>731</v>
      </c>
      <c r="D81" s="316"/>
      <c r="E81" s="316"/>
      <c r="F81" s="316"/>
      <c r="G81" s="317" t="s">
        <v>94</v>
      </c>
      <c r="H81" s="317"/>
      <c r="I81" s="318"/>
    </row>
    <row r="82" spans="1:9" ht="38.25" x14ac:dyDescent="0.3">
      <c r="A82" s="300">
        <v>58</v>
      </c>
      <c r="B82" s="331"/>
      <c r="C82" s="357" t="s">
        <v>732</v>
      </c>
      <c r="D82" s="316"/>
      <c r="E82" s="316"/>
      <c r="F82" s="316"/>
      <c r="G82" s="317" t="s">
        <v>94</v>
      </c>
      <c r="H82" s="317"/>
      <c r="I82" s="318"/>
    </row>
    <row r="83" spans="1:9" ht="25.5" x14ac:dyDescent="0.3">
      <c r="A83" s="300">
        <v>59</v>
      </c>
      <c r="B83" s="331"/>
      <c r="C83" s="320" t="s">
        <v>733</v>
      </c>
      <c r="D83" s="316"/>
      <c r="E83" s="316"/>
      <c r="F83" s="316"/>
      <c r="G83" s="317" t="s">
        <v>94</v>
      </c>
      <c r="H83" s="317"/>
      <c r="I83" s="318"/>
    </row>
    <row r="84" spans="1:9" ht="25.5" x14ac:dyDescent="0.3">
      <c r="A84" s="300">
        <v>60</v>
      </c>
      <c r="B84" s="324"/>
      <c r="C84" s="320" t="s">
        <v>734</v>
      </c>
      <c r="D84" s="316"/>
      <c r="E84" s="316"/>
      <c r="F84" s="316"/>
      <c r="G84" s="317" t="s">
        <v>94</v>
      </c>
      <c r="H84" s="317"/>
      <c r="I84" s="318"/>
    </row>
    <row r="85" spans="1:9" x14ac:dyDescent="0.3">
      <c r="A85" s="300">
        <v>61</v>
      </c>
      <c r="B85" s="306" t="s">
        <v>601</v>
      </c>
      <c r="C85" s="307"/>
      <c r="D85" s="326"/>
      <c r="E85" s="326"/>
      <c r="F85" s="326"/>
      <c r="G85" s="326"/>
      <c r="H85" s="326"/>
      <c r="I85" s="327"/>
    </row>
    <row r="86" spans="1:9" x14ac:dyDescent="0.3">
      <c r="A86" s="300">
        <v>62</v>
      </c>
      <c r="B86" s="328" t="s">
        <v>735</v>
      </c>
      <c r="C86" s="321"/>
      <c r="D86" s="322"/>
      <c r="E86" s="322"/>
      <c r="F86" s="322"/>
      <c r="G86" s="322"/>
      <c r="H86" s="322"/>
      <c r="I86" s="323"/>
    </row>
    <row r="87" spans="1:9" ht="107.25" customHeight="1" x14ac:dyDescent="0.3">
      <c r="A87" s="300">
        <v>63</v>
      </c>
      <c r="B87" s="314" t="s">
        <v>676</v>
      </c>
      <c r="C87" s="320" t="s">
        <v>736</v>
      </c>
      <c r="D87" s="316"/>
      <c r="E87" s="316"/>
      <c r="F87" s="316"/>
      <c r="G87" s="317" t="s">
        <v>566</v>
      </c>
      <c r="H87" s="317"/>
      <c r="I87" s="318"/>
    </row>
    <row r="88" spans="1:9" ht="25.5" x14ac:dyDescent="0.3">
      <c r="A88" s="300">
        <v>64</v>
      </c>
      <c r="B88" s="331"/>
      <c r="C88" s="329" t="s">
        <v>737</v>
      </c>
      <c r="D88" s="316"/>
      <c r="E88" s="316"/>
      <c r="F88" s="316"/>
      <c r="G88" s="317" t="s">
        <v>566</v>
      </c>
      <c r="H88" s="317"/>
      <c r="I88" s="318"/>
    </row>
    <row r="89" spans="1:9" ht="25.5" x14ac:dyDescent="0.3">
      <c r="A89" s="300">
        <v>65</v>
      </c>
      <c r="B89" s="331"/>
      <c r="C89" s="329" t="s">
        <v>738</v>
      </c>
      <c r="D89" s="316"/>
      <c r="E89" s="316"/>
      <c r="F89" s="316"/>
      <c r="G89" s="317" t="s">
        <v>566</v>
      </c>
      <c r="H89" s="317"/>
      <c r="I89" s="318"/>
    </row>
    <row r="90" spans="1:9" ht="25.5" x14ac:dyDescent="0.3">
      <c r="A90" s="300">
        <v>66</v>
      </c>
      <c r="B90" s="331"/>
      <c r="C90" s="329" t="s">
        <v>739</v>
      </c>
      <c r="D90" s="316"/>
      <c r="E90" s="316"/>
      <c r="F90" s="316"/>
      <c r="G90" s="317" t="s">
        <v>566</v>
      </c>
      <c r="H90" s="317"/>
      <c r="I90" s="318"/>
    </row>
    <row r="91" spans="1:9" ht="63.75" customHeight="1" x14ac:dyDescent="0.3">
      <c r="A91" s="300">
        <v>67</v>
      </c>
      <c r="B91" s="331"/>
      <c r="C91" s="320" t="s">
        <v>740</v>
      </c>
      <c r="D91" s="316"/>
      <c r="E91" s="316"/>
      <c r="F91" s="316"/>
      <c r="G91" s="317" t="s">
        <v>566</v>
      </c>
      <c r="H91" s="317"/>
      <c r="I91" s="318"/>
    </row>
    <row r="92" spans="1:9" ht="76.5" x14ac:dyDescent="0.3">
      <c r="A92" s="300">
        <v>68</v>
      </c>
      <c r="B92" s="324"/>
      <c r="C92" s="320" t="s">
        <v>741</v>
      </c>
      <c r="D92" s="316"/>
      <c r="E92" s="316"/>
      <c r="F92" s="316"/>
      <c r="G92" s="317" t="s">
        <v>566</v>
      </c>
      <c r="H92" s="317"/>
      <c r="I92" s="318"/>
    </row>
    <row r="93" spans="1:9" x14ac:dyDescent="0.3">
      <c r="A93" s="300">
        <v>69</v>
      </c>
      <c r="B93" s="306" t="s">
        <v>604</v>
      </c>
      <c r="C93" s="307"/>
      <c r="D93" s="326"/>
      <c r="E93" s="326"/>
      <c r="F93" s="326"/>
      <c r="G93" s="326"/>
      <c r="H93" s="326"/>
      <c r="I93" s="327"/>
    </row>
    <row r="94" spans="1:9" x14ac:dyDescent="0.3">
      <c r="A94" s="300">
        <v>70</v>
      </c>
      <c r="B94" s="328" t="s">
        <v>742</v>
      </c>
      <c r="C94" s="321"/>
      <c r="D94" s="322"/>
      <c r="E94" s="322"/>
      <c r="F94" s="322"/>
      <c r="G94" s="322"/>
      <c r="H94" s="322"/>
      <c r="I94" s="323"/>
    </row>
    <row r="95" spans="1:9" ht="51" x14ac:dyDescent="0.3">
      <c r="A95" s="300">
        <v>71</v>
      </c>
      <c r="B95" s="314" t="s">
        <v>676</v>
      </c>
      <c r="C95" s="320" t="s">
        <v>743</v>
      </c>
      <c r="D95" s="316"/>
      <c r="E95" s="316"/>
      <c r="F95" s="316"/>
      <c r="G95" s="317" t="s">
        <v>564</v>
      </c>
      <c r="H95" s="317" t="s">
        <v>94</v>
      </c>
      <c r="I95" s="318"/>
    </row>
    <row r="96" spans="1:9" ht="38.25" x14ac:dyDescent="0.3">
      <c r="A96" s="300">
        <v>72</v>
      </c>
      <c r="B96" s="331"/>
      <c r="C96" s="320" t="s">
        <v>744</v>
      </c>
      <c r="D96" s="316"/>
      <c r="E96" s="316"/>
      <c r="F96" s="316"/>
      <c r="G96" s="317" t="s">
        <v>564</v>
      </c>
      <c r="H96" s="317" t="s">
        <v>94</v>
      </c>
      <c r="I96" s="318"/>
    </row>
    <row r="97" spans="1:9" ht="25.5" x14ac:dyDescent="0.3">
      <c r="A97" s="300">
        <v>73</v>
      </c>
      <c r="B97" s="331"/>
      <c r="C97" s="329" t="s">
        <v>745</v>
      </c>
      <c r="D97" s="316"/>
      <c r="E97" s="316"/>
      <c r="F97" s="316"/>
      <c r="G97" s="317" t="s">
        <v>564</v>
      </c>
      <c r="H97" s="317" t="s">
        <v>94</v>
      </c>
      <c r="I97" s="318"/>
    </row>
    <row r="98" spans="1:9" ht="25.5" x14ac:dyDescent="0.3">
      <c r="A98" s="300">
        <v>74</v>
      </c>
      <c r="B98" s="331"/>
      <c r="C98" s="329" t="s">
        <v>746</v>
      </c>
      <c r="D98" s="316"/>
      <c r="E98" s="316"/>
      <c r="F98" s="316"/>
      <c r="G98" s="317" t="s">
        <v>564</v>
      </c>
      <c r="H98" s="317" t="s">
        <v>94</v>
      </c>
      <c r="I98" s="318"/>
    </row>
    <row r="99" spans="1:9" ht="25.5" x14ac:dyDescent="0.3">
      <c r="A99" s="300">
        <v>75</v>
      </c>
      <c r="B99" s="324"/>
      <c r="C99" s="329" t="s">
        <v>747</v>
      </c>
      <c r="D99" s="316"/>
      <c r="E99" s="316"/>
      <c r="F99" s="316"/>
      <c r="G99" s="317" t="s">
        <v>564</v>
      </c>
      <c r="H99" s="317" t="s">
        <v>94</v>
      </c>
      <c r="I99" s="318"/>
    </row>
    <row r="100" spans="1:9" x14ac:dyDescent="0.3">
      <c r="A100" s="300">
        <v>76</v>
      </c>
      <c r="B100" s="328" t="s">
        <v>748</v>
      </c>
      <c r="C100" s="321"/>
      <c r="D100" s="322"/>
      <c r="E100" s="322"/>
      <c r="F100" s="322"/>
      <c r="G100" s="322"/>
      <c r="H100" s="322"/>
      <c r="I100" s="323"/>
    </row>
    <row r="101" spans="1:9" ht="38.25" x14ac:dyDescent="0.3">
      <c r="A101" s="300">
        <v>77</v>
      </c>
      <c r="B101" s="314" t="s">
        <v>676</v>
      </c>
      <c r="C101" s="320" t="s">
        <v>749</v>
      </c>
      <c r="D101" s="316"/>
      <c r="E101" s="316"/>
      <c r="F101" s="316"/>
      <c r="G101" s="317" t="s">
        <v>564</v>
      </c>
      <c r="H101" s="317" t="s">
        <v>565</v>
      </c>
      <c r="I101" s="318"/>
    </row>
    <row r="102" spans="1:9" ht="25.5" x14ac:dyDescent="0.3">
      <c r="A102" s="300">
        <v>78</v>
      </c>
      <c r="B102" s="331"/>
      <c r="C102" s="320" t="s">
        <v>750</v>
      </c>
      <c r="D102" s="316"/>
      <c r="E102" s="316"/>
      <c r="F102" s="316"/>
      <c r="G102" s="317" t="s">
        <v>564</v>
      </c>
      <c r="H102" s="317" t="s">
        <v>565</v>
      </c>
      <c r="I102" s="318"/>
    </row>
    <row r="103" spans="1:9" ht="25.5" x14ac:dyDescent="0.3">
      <c r="A103" s="300">
        <v>79</v>
      </c>
      <c r="B103" s="324"/>
      <c r="C103" s="320" t="s">
        <v>751</v>
      </c>
      <c r="D103" s="316"/>
      <c r="E103" s="316"/>
      <c r="F103" s="316"/>
      <c r="G103" s="317" t="s">
        <v>564</v>
      </c>
      <c r="H103" s="317" t="s">
        <v>565</v>
      </c>
      <c r="I103" s="318"/>
    </row>
    <row r="104" spans="1:9" x14ac:dyDescent="0.3">
      <c r="A104" s="300">
        <v>80</v>
      </c>
      <c r="B104" s="328" t="s">
        <v>752</v>
      </c>
      <c r="C104" s="321"/>
      <c r="D104" s="322"/>
      <c r="E104" s="322"/>
      <c r="F104" s="322"/>
      <c r="G104" s="322"/>
      <c r="H104" s="322"/>
      <c r="I104" s="323"/>
    </row>
    <row r="105" spans="1:9" ht="51" x14ac:dyDescent="0.3">
      <c r="A105" s="300">
        <v>81</v>
      </c>
      <c r="B105" s="358" t="s">
        <v>676</v>
      </c>
      <c r="C105" s="320" t="s">
        <v>753</v>
      </c>
      <c r="D105" s="316"/>
      <c r="E105" s="316"/>
      <c r="F105" s="316"/>
      <c r="G105" s="317" t="s">
        <v>570</v>
      </c>
      <c r="H105" s="317"/>
      <c r="I105" s="318"/>
    </row>
    <row r="106" spans="1:9" x14ac:dyDescent="0.3">
      <c r="A106" s="300">
        <v>82</v>
      </c>
      <c r="B106" s="306" t="s">
        <v>638</v>
      </c>
      <c r="C106" s="307"/>
      <c r="D106" s="326"/>
      <c r="E106" s="326"/>
      <c r="F106" s="326"/>
      <c r="G106" s="326"/>
      <c r="H106" s="326"/>
      <c r="I106" s="327"/>
    </row>
    <row r="107" spans="1:9" x14ac:dyDescent="0.3">
      <c r="A107" s="300">
        <v>83</v>
      </c>
      <c r="B107" s="328" t="s">
        <v>754</v>
      </c>
      <c r="C107" s="321"/>
      <c r="D107" s="322"/>
      <c r="E107" s="322"/>
      <c r="F107" s="322"/>
      <c r="G107" s="322"/>
      <c r="H107" s="322"/>
      <c r="I107" s="323"/>
    </row>
    <row r="108" spans="1:9" ht="51" x14ac:dyDescent="0.3">
      <c r="A108" s="300">
        <v>84</v>
      </c>
      <c r="B108" s="314" t="s">
        <v>676</v>
      </c>
      <c r="C108" s="320" t="s">
        <v>755</v>
      </c>
      <c r="D108" s="316"/>
      <c r="E108" s="316"/>
      <c r="F108" s="316"/>
      <c r="G108" s="317" t="s">
        <v>565</v>
      </c>
      <c r="H108" s="317" t="s">
        <v>568</v>
      </c>
      <c r="I108" s="318"/>
    </row>
    <row r="109" spans="1:9" ht="25.5" x14ac:dyDescent="0.3">
      <c r="A109" s="300">
        <v>85</v>
      </c>
      <c r="B109" s="331"/>
      <c r="C109" s="329" t="s">
        <v>756</v>
      </c>
      <c r="D109" s="316"/>
      <c r="E109" s="316"/>
      <c r="F109" s="316"/>
      <c r="G109" s="317" t="s">
        <v>565</v>
      </c>
      <c r="H109" s="317" t="s">
        <v>568</v>
      </c>
      <c r="I109" s="318"/>
    </row>
    <row r="110" spans="1:9" ht="25.5" x14ac:dyDescent="0.3">
      <c r="A110" s="300">
        <v>86</v>
      </c>
      <c r="B110" s="331"/>
      <c r="C110" s="329" t="s">
        <v>757</v>
      </c>
      <c r="D110" s="316"/>
      <c r="E110" s="316"/>
      <c r="F110" s="316"/>
      <c r="G110" s="317" t="s">
        <v>565</v>
      </c>
      <c r="H110" s="317" t="s">
        <v>568</v>
      </c>
      <c r="I110" s="318"/>
    </row>
    <row r="111" spans="1:9" ht="25.5" x14ac:dyDescent="0.3">
      <c r="A111" s="300">
        <v>87</v>
      </c>
      <c r="B111" s="324"/>
      <c r="C111" s="329" t="s">
        <v>758</v>
      </c>
      <c r="D111" s="316"/>
      <c r="E111" s="316"/>
      <c r="F111" s="316"/>
      <c r="G111" s="317" t="s">
        <v>565</v>
      </c>
      <c r="H111" s="317" t="s">
        <v>568</v>
      </c>
      <c r="I111" s="318"/>
    </row>
    <row r="112" spans="1:9" x14ac:dyDescent="0.3">
      <c r="A112" s="300">
        <v>88</v>
      </c>
      <c r="B112" s="306" t="s">
        <v>759</v>
      </c>
      <c r="C112" s="307"/>
      <c r="D112" s="326"/>
      <c r="E112" s="326"/>
      <c r="F112" s="326"/>
      <c r="G112" s="326"/>
      <c r="H112" s="326"/>
      <c r="I112" s="327"/>
    </row>
    <row r="113" spans="1:9" x14ac:dyDescent="0.3">
      <c r="A113" s="300">
        <v>89</v>
      </c>
      <c r="B113" s="328" t="s">
        <v>760</v>
      </c>
      <c r="C113" s="321"/>
      <c r="D113" s="322"/>
      <c r="E113" s="322"/>
      <c r="F113" s="322"/>
      <c r="G113" s="322"/>
      <c r="H113" s="322"/>
      <c r="I113" s="323"/>
    </row>
    <row r="114" spans="1:9" ht="153" x14ac:dyDescent="0.3">
      <c r="A114" s="300">
        <v>90</v>
      </c>
      <c r="B114" s="314" t="s">
        <v>676</v>
      </c>
      <c r="C114" s="320" t="s">
        <v>761</v>
      </c>
      <c r="D114" s="316"/>
      <c r="E114" s="316"/>
      <c r="F114" s="316"/>
      <c r="G114" s="317" t="s">
        <v>565</v>
      </c>
      <c r="H114" s="317" t="s">
        <v>94</v>
      </c>
      <c r="I114" s="318"/>
    </row>
    <row r="115" spans="1:9" ht="25.5" x14ac:dyDescent="0.3">
      <c r="A115" s="300">
        <v>91</v>
      </c>
      <c r="B115" s="331"/>
      <c r="C115" s="320" t="s">
        <v>762</v>
      </c>
      <c r="D115" s="316"/>
      <c r="E115" s="316"/>
      <c r="F115" s="316"/>
      <c r="G115" s="317" t="s">
        <v>565</v>
      </c>
      <c r="H115" s="317" t="s">
        <v>94</v>
      </c>
      <c r="I115" s="318"/>
    </row>
    <row r="116" spans="1:9" ht="25.5" x14ac:dyDescent="0.3">
      <c r="A116" s="300">
        <v>92</v>
      </c>
      <c r="B116" s="324"/>
      <c r="C116" s="320" t="s">
        <v>763</v>
      </c>
      <c r="D116" s="316"/>
      <c r="E116" s="316"/>
      <c r="F116" s="316"/>
      <c r="G116" s="317" t="s">
        <v>565</v>
      </c>
      <c r="H116" s="317" t="s">
        <v>94</v>
      </c>
      <c r="I116" s="318"/>
    </row>
    <row r="117" spans="1:9" x14ac:dyDescent="0.3">
      <c r="A117" s="300">
        <v>93</v>
      </c>
      <c r="B117" s="306" t="s">
        <v>653</v>
      </c>
      <c r="C117" s="307"/>
      <c r="D117" s="326"/>
      <c r="E117" s="326"/>
      <c r="F117" s="326"/>
      <c r="G117" s="326"/>
      <c r="H117" s="326"/>
      <c r="I117" s="327"/>
    </row>
    <row r="118" spans="1:9" x14ac:dyDescent="0.3">
      <c r="A118" s="300">
        <v>94</v>
      </c>
      <c r="B118" s="328" t="s">
        <v>764</v>
      </c>
      <c r="C118" s="321"/>
      <c r="D118" s="322"/>
      <c r="E118" s="322"/>
      <c r="F118" s="322"/>
      <c r="G118" s="322"/>
      <c r="H118" s="322"/>
      <c r="I118" s="323"/>
    </row>
    <row r="119" spans="1:9" ht="76.5" x14ac:dyDescent="0.3">
      <c r="A119" s="300">
        <v>95</v>
      </c>
      <c r="B119" s="314" t="s">
        <v>724</v>
      </c>
      <c r="C119" s="320" t="s">
        <v>765</v>
      </c>
      <c r="D119" s="316"/>
      <c r="E119" s="316"/>
      <c r="F119" s="316"/>
      <c r="G119" s="317" t="s">
        <v>571</v>
      </c>
      <c r="H119" s="317"/>
      <c r="I119" s="318"/>
    </row>
    <row r="120" spans="1:9" x14ac:dyDescent="0.3">
      <c r="A120" s="300">
        <v>96</v>
      </c>
      <c r="B120" s="328" t="s">
        <v>766</v>
      </c>
      <c r="C120" s="321"/>
      <c r="D120" s="322"/>
      <c r="E120" s="322"/>
      <c r="F120" s="322"/>
      <c r="G120" s="322"/>
      <c r="H120" s="322"/>
      <c r="I120" s="323"/>
    </row>
    <row r="121" spans="1:9" ht="51" x14ac:dyDescent="0.3">
      <c r="A121" s="300">
        <v>97</v>
      </c>
      <c r="B121" s="314" t="s">
        <v>676</v>
      </c>
      <c r="C121" s="320" t="s">
        <v>767</v>
      </c>
      <c r="D121" s="316"/>
      <c r="E121" s="316"/>
      <c r="F121" s="316"/>
      <c r="G121" s="317" t="s">
        <v>571</v>
      </c>
      <c r="H121" s="317"/>
      <c r="I121" s="318"/>
    </row>
    <row r="122" spans="1:9" ht="25.5" x14ac:dyDescent="0.3">
      <c r="A122" s="300">
        <v>98</v>
      </c>
      <c r="B122" s="331"/>
      <c r="C122" s="320" t="s">
        <v>768</v>
      </c>
      <c r="D122" s="316"/>
      <c r="E122" s="316"/>
      <c r="F122" s="316"/>
      <c r="G122" s="317" t="s">
        <v>571</v>
      </c>
      <c r="H122" s="317"/>
      <c r="I122" s="318"/>
    </row>
    <row r="123" spans="1:9" ht="25.5" x14ac:dyDescent="0.3">
      <c r="A123" s="300">
        <v>99</v>
      </c>
      <c r="B123" s="324"/>
      <c r="C123" s="320" t="s">
        <v>769</v>
      </c>
      <c r="D123" s="316"/>
      <c r="E123" s="316"/>
      <c r="F123" s="316"/>
      <c r="G123" s="317" t="s">
        <v>571</v>
      </c>
      <c r="H123" s="317"/>
      <c r="I123" s="318"/>
    </row>
    <row r="124" spans="1:9" x14ac:dyDescent="0.3">
      <c r="A124" s="300">
        <v>100</v>
      </c>
      <c r="B124" s="328" t="s">
        <v>770</v>
      </c>
      <c r="C124" s="321"/>
      <c r="D124" s="322"/>
      <c r="E124" s="322"/>
      <c r="F124" s="322"/>
      <c r="G124" s="322"/>
      <c r="H124" s="322"/>
      <c r="I124" s="323"/>
    </row>
    <row r="125" spans="1:9" ht="25.5" x14ac:dyDescent="0.3">
      <c r="A125" s="300">
        <v>101</v>
      </c>
      <c r="B125" s="314" t="s">
        <v>724</v>
      </c>
      <c r="C125" s="320" t="s">
        <v>771</v>
      </c>
      <c r="D125" s="316"/>
      <c r="E125" s="316"/>
      <c r="F125" s="316"/>
      <c r="G125" s="317" t="s">
        <v>571</v>
      </c>
      <c r="H125" s="317"/>
      <c r="I125" s="318"/>
    </row>
    <row r="126" spans="1:9" x14ac:dyDescent="0.3">
      <c r="A126" s="300">
        <v>102</v>
      </c>
      <c r="B126" s="328" t="s">
        <v>772</v>
      </c>
      <c r="C126" s="321"/>
      <c r="D126" s="322"/>
      <c r="E126" s="322"/>
      <c r="F126" s="322"/>
      <c r="G126" s="322"/>
      <c r="H126" s="322"/>
      <c r="I126" s="323"/>
    </row>
    <row r="127" spans="1:9" ht="102" x14ac:dyDescent="0.3">
      <c r="A127" s="300">
        <v>103</v>
      </c>
      <c r="B127" s="314" t="s">
        <v>724</v>
      </c>
      <c r="C127" s="320" t="s">
        <v>773</v>
      </c>
      <c r="D127" s="316"/>
      <c r="E127" s="316"/>
      <c r="F127" s="316"/>
      <c r="G127" s="317" t="s">
        <v>571</v>
      </c>
      <c r="H127" s="317"/>
      <c r="I127" s="318"/>
    </row>
    <row r="128" spans="1:9" x14ac:dyDescent="0.3">
      <c r="A128" s="300">
        <v>104</v>
      </c>
      <c r="B128" s="306" t="s">
        <v>656</v>
      </c>
      <c r="C128" s="307"/>
      <c r="D128" s="326"/>
      <c r="E128" s="326"/>
      <c r="F128" s="326"/>
      <c r="G128" s="326"/>
      <c r="H128" s="326"/>
      <c r="I128" s="327"/>
    </row>
    <row r="129" spans="1:9" x14ac:dyDescent="0.3">
      <c r="A129" s="300">
        <v>105</v>
      </c>
      <c r="B129" s="328" t="s">
        <v>774</v>
      </c>
      <c r="C129" s="321"/>
      <c r="D129" s="322"/>
      <c r="E129" s="322"/>
      <c r="F129" s="322"/>
      <c r="G129" s="322"/>
      <c r="H129" s="322"/>
      <c r="I129" s="323"/>
    </row>
    <row r="130" spans="1:9" ht="25.5" x14ac:dyDescent="0.3">
      <c r="A130" s="300">
        <v>106</v>
      </c>
      <c r="B130" s="314" t="s">
        <v>676</v>
      </c>
      <c r="C130" s="320" t="s">
        <v>775</v>
      </c>
      <c r="D130" s="316"/>
      <c r="E130" s="316"/>
      <c r="F130" s="316"/>
      <c r="G130" s="317" t="s">
        <v>571</v>
      </c>
      <c r="H130" s="317"/>
      <c r="I130" s="318"/>
    </row>
    <row r="131" spans="1:9" x14ac:dyDescent="0.3">
      <c r="A131" s="333"/>
      <c r="B131" s="334"/>
      <c r="C131" s="287"/>
      <c r="D131" s="304"/>
      <c r="E131" s="304"/>
      <c r="F131" s="304"/>
      <c r="G131" s="304"/>
      <c r="H131" s="304"/>
      <c r="I131" s="305"/>
    </row>
    <row r="132" spans="1:9" x14ac:dyDescent="0.3">
      <c r="A132" s="335"/>
      <c r="B132" s="251"/>
      <c r="C132" s="236" t="s">
        <v>9</v>
      </c>
      <c r="D132" s="198"/>
      <c r="E132" s="198"/>
      <c r="F132" s="198"/>
      <c r="G132" s="198"/>
      <c r="H132" s="198"/>
      <c r="I132" s="309"/>
    </row>
    <row r="133" spans="1:9" ht="49.5" x14ac:dyDescent="0.3">
      <c r="A133" s="335"/>
      <c r="B133" s="251"/>
      <c r="C133" s="336" t="s">
        <v>8</v>
      </c>
      <c r="D133" s="297" t="s">
        <v>587</v>
      </c>
      <c r="E133" s="297" t="s">
        <v>588</v>
      </c>
      <c r="F133" s="299" t="s">
        <v>333</v>
      </c>
      <c r="G133" s="337"/>
      <c r="H133" s="338"/>
      <c r="I133" s="309"/>
    </row>
    <row r="134" spans="1:9" x14ac:dyDescent="0.3">
      <c r="A134" s="335"/>
      <c r="B134" s="251"/>
      <c r="C134" s="339" t="s">
        <v>4</v>
      </c>
      <c r="D134" s="244">
        <f>COUNTA(D28:D130)</f>
        <v>0</v>
      </c>
      <c r="E134" s="244">
        <f>COUNTA(E28:E130)</f>
        <v>0</v>
      </c>
      <c r="F134" s="340">
        <f>COUNTA(F28:F130)</f>
        <v>0</v>
      </c>
      <c r="G134" s="335"/>
      <c r="H134" s="198"/>
      <c r="I134" s="309"/>
    </row>
    <row r="135" spans="1:9" x14ac:dyDescent="0.3">
      <c r="A135" s="335"/>
      <c r="B135" s="251"/>
      <c r="C135" s="341" t="s">
        <v>3</v>
      </c>
      <c r="D135" s="342">
        <f>IF(SUM($D134:$F134)=0,0,D134/SUM($D134:$F134))</f>
        <v>0</v>
      </c>
      <c r="E135" s="342">
        <f>IF(SUM($D134:$F134)=0,0,E134/SUM($D134:$F134))</f>
        <v>0</v>
      </c>
      <c r="F135" s="343">
        <f>IF(SUM($D134:$F134)=0,0,F134/SUM($D134:$F134))</f>
        <v>0</v>
      </c>
      <c r="G135" s="344"/>
      <c r="H135" s="345"/>
      <c r="I135" s="309"/>
    </row>
    <row r="136" spans="1:9" x14ac:dyDescent="0.3">
      <c r="A136" s="335"/>
      <c r="B136" s="251"/>
      <c r="C136" s="198"/>
      <c r="D136" s="198"/>
      <c r="E136" s="198"/>
      <c r="F136" s="198"/>
      <c r="G136" s="198"/>
      <c r="H136" s="198"/>
      <c r="I136" s="309"/>
    </row>
    <row r="137" spans="1:9" x14ac:dyDescent="0.3">
      <c r="A137" s="335"/>
      <c r="B137" s="251"/>
      <c r="C137" s="198"/>
      <c r="D137" s="198"/>
      <c r="E137" s="198"/>
      <c r="F137" s="198"/>
      <c r="G137" s="198"/>
      <c r="H137" s="198"/>
      <c r="I137" s="309"/>
    </row>
    <row r="138" spans="1:9" x14ac:dyDescent="0.3">
      <c r="A138" s="346" t="s">
        <v>2</v>
      </c>
      <c r="B138" s="253"/>
      <c r="C138" s="254"/>
      <c r="D138" s="254"/>
      <c r="E138" s="254"/>
      <c r="F138" s="254"/>
      <c r="G138" s="254"/>
      <c r="H138" s="254"/>
      <c r="I138" s="347"/>
    </row>
    <row r="139" spans="1:9" x14ac:dyDescent="0.3">
      <c r="A139" s="348"/>
      <c r="B139" s="256"/>
      <c r="C139" s="257"/>
      <c r="D139" s="257"/>
      <c r="E139" s="257"/>
      <c r="F139" s="257"/>
      <c r="G139" s="257"/>
      <c r="H139" s="257"/>
      <c r="I139" s="347"/>
    </row>
    <row r="140" spans="1:9" x14ac:dyDescent="0.3">
      <c r="A140" s="349" t="s">
        <v>1</v>
      </c>
      <c r="B140" s="253"/>
      <c r="C140" s="254"/>
      <c r="D140" s="254"/>
      <c r="E140" s="254"/>
      <c r="F140" s="254"/>
      <c r="G140" s="254"/>
      <c r="H140" s="254"/>
      <c r="I140" s="347"/>
    </row>
    <row r="141" spans="1:9" x14ac:dyDescent="0.3">
      <c r="A141" s="350"/>
      <c r="B141" s="256"/>
      <c r="C141" s="259"/>
      <c r="D141" s="259"/>
      <c r="E141" s="259"/>
      <c r="F141" s="259"/>
      <c r="G141" s="259"/>
      <c r="H141" s="259"/>
      <c r="I141" s="347"/>
    </row>
    <row r="142" spans="1:9" x14ac:dyDescent="0.3">
      <c r="A142" s="351"/>
      <c r="B142" s="352"/>
      <c r="C142" s="353"/>
      <c r="D142" s="352"/>
      <c r="E142" s="352"/>
      <c r="F142" s="352"/>
      <c r="G142" s="352"/>
      <c r="H142" s="352"/>
      <c r="I142" s="354"/>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3DEDB03E-9065-4E23-9147-B28447B0FDB3}">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893D4-A2DD-49C5-9D67-DEA92D19389F}">
  <sheetPr>
    <pageSetUpPr fitToPage="1"/>
  </sheetPr>
  <dimension ref="A1:I223"/>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776</v>
      </c>
      <c r="B1" s="264"/>
      <c r="C1" s="265"/>
      <c r="D1" s="266"/>
      <c r="E1" s="267"/>
      <c r="F1" s="267"/>
      <c r="G1" s="268"/>
    </row>
    <row r="2" spans="1:9" x14ac:dyDescent="0.3">
      <c r="A2" s="268"/>
      <c r="B2" s="264"/>
      <c r="C2" s="270"/>
      <c r="D2" s="271">
        <f>A220</f>
        <v>0</v>
      </c>
      <c r="E2" s="272">
        <f>A222</f>
        <v>0</v>
      </c>
      <c r="F2" s="268"/>
      <c r="G2" s="268"/>
      <c r="H2" s="196" t="s">
        <v>283</v>
      </c>
    </row>
    <row r="3" spans="1:9" x14ac:dyDescent="0.3">
      <c r="A3" s="268"/>
      <c r="B3" s="264"/>
      <c r="C3" s="270"/>
      <c r="D3" s="266"/>
      <c r="E3" s="273"/>
      <c r="F3" s="274"/>
      <c r="G3" s="268"/>
      <c r="H3" s="196"/>
    </row>
    <row r="4" spans="1:9" ht="16.5" customHeight="1" x14ac:dyDescent="0.3">
      <c r="A4" s="511" t="s">
        <v>777</v>
      </c>
      <c r="B4" s="511"/>
      <c r="C4" s="511"/>
      <c r="D4" s="511"/>
      <c r="E4" s="511"/>
      <c r="F4" s="511"/>
      <c r="G4" s="511"/>
      <c r="H4" s="196"/>
    </row>
    <row r="5" spans="1:9" x14ac:dyDescent="0.3">
      <c r="A5" s="275" t="s">
        <v>314</v>
      </c>
      <c r="B5" s="276">
        <f xml:space="preserve"> Alapa!$C$17</f>
        <v>0</v>
      </c>
      <c r="C5" s="277"/>
      <c r="D5" s="278"/>
      <c r="E5" s="205"/>
      <c r="F5" s="205"/>
      <c r="G5" s="279"/>
    </row>
    <row r="6" spans="1:9" x14ac:dyDescent="0.3">
      <c r="A6" s="275" t="s">
        <v>312</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573</v>
      </c>
      <c r="C11" s="285" t="s">
        <v>574</v>
      </c>
      <c r="D11" s="284"/>
      <c r="E11" s="284"/>
      <c r="F11" s="284"/>
      <c r="G11" s="284"/>
    </row>
    <row r="12" spans="1:9" x14ac:dyDescent="0.3">
      <c r="A12" s="268"/>
      <c r="B12" s="264" t="s">
        <v>277</v>
      </c>
      <c r="C12" s="285" t="s">
        <v>778</v>
      </c>
      <c r="D12" s="284"/>
      <c r="E12" s="284"/>
      <c r="F12" s="284"/>
      <c r="G12" s="284"/>
    </row>
    <row r="13" spans="1:9" x14ac:dyDescent="0.3">
      <c r="A13" s="268"/>
      <c r="B13" s="283"/>
      <c r="C13" s="286"/>
      <c r="D13" s="284"/>
      <c r="E13" s="284"/>
      <c r="F13" s="284"/>
      <c r="G13" s="284"/>
    </row>
    <row r="14" spans="1:9" x14ac:dyDescent="0.3">
      <c r="A14" s="268"/>
      <c r="B14" s="264" t="s">
        <v>329</v>
      </c>
      <c r="C14" s="285" t="s">
        <v>576</v>
      </c>
      <c r="D14" s="284"/>
      <c r="E14" s="284"/>
      <c r="F14" s="284"/>
      <c r="G14" s="284"/>
    </row>
    <row r="15" spans="1:9" x14ac:dyDescent="0.3">
      <c r="A15" s="268"/>
      <c r="B15" s="283"/>
      <c r="C15" s="287"/>
      <c r="D15" s="284"/>
      <c r="E15" s="284"/>
      <c r="F15" s="284"/>
      <c r="G15" s="284"/>
    </row>
    <row r="16" spans="1:9" ht="16.5" customHeight="1" x14ac:dyDescent="0.3">
      <c r="A16" s="288" t="s">
        <v>779</v>
      </c>
      <c r="B16" s="268"/>
      <c r="C16" s="289"/>
      <c r="D16" s="284"/>
      <c r="E16" s="284"/>
      <c r="F16" s="284"/>
      <c r="G16" s="284"/>
    </row>
    <row r="17" spans="1:7" ht="49.5" customHeight="1" x14ac:dyDescent="0.3">
      <c r="A17" s="290"/>
      <c r="B17" s="527" t="s">
        <v>780</v>
      </c>
      <c r="C17" s="527"/>
      <c r="D17" s="527"/>
      <c r="E17" s="527"/>
      <c r="F17" s="527"/>
      <c r="G17" s="527"/>
    </row>
    <row r="18" spans="1:7" ht="23.25" customHeight="1" x14ac:dyDescent="0.3">
      <c r="A18" s="290"/>
      <c r="B18" s="268" t="s">
        <v>781</v>
      </c>
      <c r="C18" s="292"/>
      <c r="D18" s="292"/>
      <c r="E18" s="292"/>
      <c r="F18" s="292"/>
      <c r="G18" s="292"/>
    </row>
    <row r="19" spans="1:7" ht="16.5" customHeight="1" x14ac:dyDescent="0.3">
      <c r="A19" s="290"/>
      <c r="B19" s="268" t="s">
        <v>580</v>
      </c>
      <c r="C19" s="289"/>
      <c r="D19" s="284"/>
      <c r="E19" s="284"/>
      <c r="F19" s="284"/>
      <c r="G19" s="284"/>
    </row>
    <row r="20" spans="1:7" ht="16.5" customHeight="1" x14ac:dyDescent="0.3">
      <c r="A20" s="290"/>
      <c r="B20" s="293" t="s">
        <v>581</v>
      </c>
      <c r="C20" s="289"/>
      <c r="D20" s="284"/>
      <c r="E20" s="284"/>
      <c r="F20" s="284"/>
      <c r="G20" s="284"/>
    </row>
    <row r="21" spans="1:7" ht="16.5" customHeight="1" x14ac:dyDescent="0.3">
      <c r="A21" s="290"/>
      <c r="B21" s="294" t="s">
        <v>582</v>
      </c>
      <c r="C21" s="289"/>
      <c r="D21" s="284"/>
      <c r="E21" s="284"/>
      <c r="F21" s="284"/>
      <c r="G21" s="284"/>
    </row>
    <row r="22" spans="1:7" ht="16.5" customHeight="1" x14ac:dyDescent="0.3">
      <c r="A22" s="290"/>
      <c r="B22" s="294" t="s">
        <v>583</v>
      </c>
      <c r="C22" s="289"/>
      <c r="D22" s="284"/>
      <c r="E22" s="284"/>
      <c r="F22" s="284"/>
      <c r="G22" s="284"/>
    </row>
    <row r="23" spans="1:7" x14ac:dyDescent="0.3">
      <c r="A23" s="268"/>
      <c r="B23" s="295"/>
      <c r="C23" s="268"/>
      <c r="D23" s="284"/>
      <c r="E23" s="284"/>
      <c r="F23" s="284"/>
      <c r="G23" s="284"/>
    </row>
    <row r="24" spans="1:7" ht="33" x14ac:dyDescent="0.3">
      <c r="A24" s="296" t="s">
        <v>584</v>
      </c>
      <c r="B24" s="297" t="s">
        <v>585</v>
      </c>
      <c r="C24" s="297" t="s">
        <v>586</v>
      </c>
      <c r="D24" s="297" t="s">
        <v>587</v>
      </c>
      <c r="E24" s="297" t="s">
        <v>588</v>
      </c>
      <c r="F24" s="297" t="s">
        <v>333</v>
      </c>
      <c r="G24" s="299" t="s">
        <v>269</v>
      </c>
    </row>
    <row r="25" spans="1:7" ht="18" x14ac:dyDescent="0.3">
      <c r="A25" s="300">
        <f>COUNT($A$24:A24)+1</f>
        <v>1</v>
      </c>
      <c r="B25" s="529" t="s">
        <v>590</v>
      </c>
      <c r="C25" s="529"/>
      <c r="D25" s="303"/>
      <c r="E25" s="304"/>
      <c r="F25" s="304"/>
      <c r="G25" s="305"/>
    </row>
    <row r="26" spans="1:7" ht="18" customHeight="1" x14ac:dyDescent="0.3">
      <c r="A26" s="300">
        <f>COUNT($A$24:A25)+1</f>
        <v>2</v>
      </c>
      <c r="B26" s="306" t="s">
        <v>674</v>
      </c>
      <c r="C26" s="307"/>
      <c r="D26" s="308"/>
      <c r="E26" s="268"/>
      <c r="F26" s="268"/>
      <c r="G26" s="309"/>
    </row>
    <row r="27" spans="1:7" x14ac:dyDescent="0.3">
      <c r="A27" s="300">
        <f>COUNT($A$24:A26)+1</f>
        <v>3</v>
      </c>
      <c r="B27" s="328" t="s">
        <v>782</v>
      </c>
      <c r="C27" s="307"/>
      <c r="D27" s="311"/>
      <c r="E27" s="312"/>
      <c r="F27" s="312"/>
      <c r="G27" s="313"/>
    </row>
    <row r="28" spans="1:7" ht="38.25" x14ac:dyDescent="0.3">
      <c r="A28" s="300">
        <f>COUNT($A$24:A27)+1</f>
        <v>4</v>
      </c>
      <c r="B28" s="314" t="s">
        <v>783</v>
      </c>
      <c r="C28" s="315" t="s">
        <v>784</v>
      </c>
      <c r="D28" s="316"/>
      <c r="E28" s="316"/>
      <c r="F28" s="316"/>
      <c r="G28" s="318"/>
    </row>
    <row r="29" spans="1:7" ht="51" x14ac:dyDescent="0.3">
      <c r="A29" s="300">
        <f>COUNT($A$24:A28)+1</f>
        <v>5</v>
      </c>
      <c r="B29" s="331"/>
      <c r="C29" s="320" t="s">
        <v>785</v>
      </c>
      <c r="D29" s="316"/>
      <c r="E29" s="316"/>
      <c r="F29" s="316"/>
      <c r="G29" s="318"/>
    </row>
    <row r="30" spans="1:7" ht="51" x14ac:dyDescent="0.3">
      <c r="A30" s="300">
        <f>COUNT($A$24:A29)+1</f>
        <v>6</v>
      </c>
      <c r="B30" s="331"/>
      <c r="C30" s="320" t="s">
        <v>786</v>
      </c>
      <c r="D30" s="316"/>
      <c r="E30" s="316"/>
      <c r="F30" s="316"/>
      <c r="G30" s="318"/>
    </row>
    <row r="31" spans="1:7" ht="89.25" x14ac:dyDescent="0.3">
      <c r="A31" s="300">
        <f>COUNT($A$24:A30)+1</f>
        <v>7</v>
      </c>
      <c r="B31" s="331"/>
      <c r="C31" s="320" t="s">
        <v>787</v>
      </c>
      <c r="D31" s="316"/>
      <c r="E31" s="316"/>
      <c r="F31" s="316"/>
      <c r="G31" s="318"/>
    </row>
    <row r="32" spans="1:7" ht="76.5" x14ac:dyDescent="0.3">
      <c r="A32" s="300">
        <f>COUNT($A$24:A31)+1</f>
        <v>8</v>
      </c>
      <c r="B32" s="331"/>
      <c r="C32" s="320" t="s">
        <v>788</v>
      </c>
      <c r="D32" s="316"/>
      <c r="E32" s="316"/>
      <c r="F32" s="316"/>
      <c r="G32" s="318"/>
    </row>
    <row r="33" spans="1:7" ht="25.5" x14ac:dyDescent="0.3">
      <c r="A33" s="300">
        <f>COUNT($A$24:A32)+1</f>
        <v>9</v>
      </c>
      <c r="B33" s="331"/>
      <c r="C33" s="329" t="s">
        <v>789</v>
      </c>
      <c r="D33" s="316"/>
      <c r="E33" s="316"/>
      <c r="F33" s="316"/>
      <c r="G33" s="318"/>
    </row>
    <row r="34" spans="1:7" ht="25.5" x14ac:dyDescent="0.3">
      <c r="A34" s="300">
        <f>COUNT($A$24:A33)+1</f>
        <v>10</v>
      </c>
      <c r="B34" s="324"/>
      <c r="C34" s="329" t="s">
        <v>790</v>
      </c>
      <c r="D34" s="316"/>
      <c r="E34" s="316"/>
      <c r="F34" s="316"/>
      <c r="G34" s="318"/>
    </row>
    <row r="35" spans="1:7" x14ac:dyDescent="0.3">
      <c r="A35" s="300">
        <v>11</v>
      </c>
      <c r="B35" s="306" t="s">
        <v>687</v>
      </c>
      <c r="C35" s="307"/>
      <c r="D35" s="326"/>
      <c r="E35" s="326"/>
      <c r="F35" s="326"/>
      <c r="G35" s="327"/>
    </row>
    <row r="36" spans="1:7" x14ac:dyDescent="0.3">
      <c r="A36" s="300">
        <v>12</v>
      </c>
      <c r="B36" s="328" t="s">
        <v>791</v>
      </c>
      <c r="C36" s="307"/>
      <c r="D36" s="326"/>
      <c r="E36" s="326"/>
      <c r="F36" s="326"/>
      <c r="G36" s="327"/>
    </row>
    <row r="37" spans="1:7" ht="89.25" x14ac:dyDescent="0.3">
      <c r="A37" s="300">
        <v>13</v>
      </c>
      <c r="B37" s="314" t="s">
        <v>783</v>
      </c>
      <c r="C37" s="315" t="s">
        <v>792</v>
      </c>
      <c r="D37" s="316"/>
      <c r="E37" s="316"/>
      <c r="F37" s="316"/>
      <c r="G37" s="318"/>
    </row>
    <row r="38" spans="1:7" ht="51" x14ac:dyDescent="0.3">
      <c r="A38" s="300">
        <v>14</v>
      </c>
      <c r="B38" s="331"/>
      <c r="C38" s="320" t="s">
        <v>793</v>
      </c>
      <c r="D38" s="316"/>
      <c r="E38" s="316"/>
      <c r="F38" s="316"/>
      <c r="G38" s="318"/>
    </row>
    <row r="39" spans="1:7" ht="25.5" x14ac:dyDescent="0.3">
      <c r="A39" s="300">
        <v>15</v>
      </c>
      <c r="B39" s="331"/>
      <c r="C39" s="329" t="s">
        <v>794</v>
      </c>
      <c r="D39" s="316"/>
      <c r="E39" s="316"/>
      <c r="F39" s="316"/>
      <c r="G39" s="318"/>
    </row>
    <row r="40" spans="1:7" ht="25.5" x14ac:dyDescent="0.3">
      <c r="A40" s="300">
        <v>16</v>
      </c>
      <c r="B40" s="324"/>
      <c r="C40" s="329" t="s">
        <v>795</v>
      </c>
      <c r="D40" s="316"/>
      <c r="E40" s="316"/>
      <c r="F40" s="316"/>
      <c r="G40" s="318"/>
    </row>
    <row r="41" spans="1:7" x14ac:dyDescent="0.3">
      <c r="A41" s="300">
        <v>17</v>
      </c>
      <c r="B41" s="328" t="s">
        <v>796</v>
      </c>
      <c r="C41" s="307"/>
      <c r="D41" s="326"/>
      <c r="E41" s="326"/>
      <c r="F41" s="326"/>
      <c r="G41" s="327"/>
    </row>
    <row r="42" spans="1:7" ht="38.25" x14ac:dyDescent="0.3">
      <c r="A42" s="300">
        <v>18</v>
      </c>
      <c r="B42" s="314" t="s">
        <v>783</v>
      </c>
      <c r="C42" s="320" t="s">
        <v>797</v>
      </c>
      <c r="D42" s="316"/>
      <c r="E42" s="316"/>
      <c r="F42" s="316"/>
      <c r="G42" s="318"/>
    </row>
    <row r="43" spans="1:7" ht="38.25" x14ac:dyDescent="0.3">
      <c r="A43" s="300">
        <v>19</v>
      </c>
      <c r="B43" s="331"/>
      <c r="C43" s="320" t="s">
        <v>798</v>
      </c>
      <c r="D43" s="316"/>
      <c r="E43" s="316"/>
      <c r="F43" s="316"/>
      <c r="G43" s="318"/>
    </row>
    <row r="44" spans="1:7" ht="25.5" x14ac:dyDescent="0.3">
      <c r="A44" s="300">
        <v>20</v>
      </c>
      <c r="B44" s="331"/>
      <c r="C44" s="329" t="s">
        <v>799</v>
      </c>
      <c r="D44" s="316"/>
      <c r="E44" s="316"/>
      <c r="F44" s="316"/>
      <c r="G44" s="318"/>
    </row>
    <row r="45" spans="1:7" ht="25.5" x14ac:dyDescent="0.3">
      <c r="A45" s="300">
        <v>21</v>
      </c>
      <c r="B45" s="324"/>
      <c r="C45" s="329" t="s">
        <v>800</v>
      </c>
      <c r="D45" s="316"/>
      <c r="E45" s="316"/>
      <c r="F45" s="316"/>
      <c r="G45" s="318"/>
    </row>
    <row r="46" spans="1:7" x14ac:dyDescent="0.3">
      <c r="A46" s="300">
        <v>22</v>
      </c>
      <c r="B46" s="328" t="s">
        <v>801</v>
      </c>
      <c r="C46" s="307"/>
      <c r="D46" s="326"/>
      <c r="E46" s="326"/>
      <c r="F46" s="326"/>
      <c r="G46" s="327"/>
    </row>
    <row r="47" spans="1:7" ht="38.25" x14ac:dyDescent="0.3">
      <c r="A47" s="300">
        <v>23</v>
      </c>
      <c r="B47" s="314" t="s">
        <v>783</v>
      </c>
      <c r="C47" s="320" t="s">
        <v>802</v>
      </c>
      <c r="D47" s="316"/>
      <c r="E47" s="316"/>
      <c r="F47" s="316"/>
      <c r="G47" s="318"/>
    </row>
    <row r="48" spans="1:7" ht="25.5" x14ac:dyDescent="0.3">
      <c r="A48" s="300">
        <v>24</v>
      </c>
      <c r="B48" s="331"/>
      <c r="C48" s="329" t="s">
        <v>803</v>
      </c>
      <c r="D48" s="316"/>
      <c r="E48" s="316"/>
      <c r="F48" s="316"/>
      <c r="G48" s="318"/>
    </row>
    <row r="49" spans="1:7" ht="25.5" x14ac:dyDescent="0.3">
      <c r="A49" s="300">
        <v>25</v>
      </c>
      <c r="B49" s="324"/>
      <c r="C49" s="329" t="s">
        <v>804</v>
      </c>
      <c r="D49" s="316"/>
      <c r="E49" s="316"/>
      <c r="F49" s="316"/>
      <c r="G49" s="318"/>
    </row>
    <row r="50" spans="1:7" x14ac:dyDescent="0.3">
      <c r="A50" s="300">
        <v>26</v>
      </c>
      <c r="B50" s="328" t="s">
        <v>805</v>
      </c>
      <c r="C50" s="307"/>
      <c r="D50" s="326"/>
      <c r="E50" s="326"/>
      <c r="F50" s="326"/>
      <c r="G50" s="327"/>
    </row>
    <row r="51" spans="1:7" ht="76.5" x14ac:dyDescent="0.3">
      <c r="A51" s="300">
        <v>27</v>
      </c>
      <c r="B51" s="358" t="s">
        <v>806</v>
      </c>
      <c r="C51" s="320" t="s">
        <v>807</v>
      </c>
      <c r="D51" s="316"/>
      <c r="E51" s="316"/>
      <c r="F51" s="316"/>
      <c r="G51" s="318"/>
    </row>
    <row r="52" spans="1:7" x14ac:dyDescent="0.3">
      <c r="A52" s="300">
        <v>28</v>
      </c>
      <c r="B52" s="306" t="s">
        <v>706</v>
      </c>
      <c r="C52" s="307"/>
      <c r="D52" s="326"/>
      <c r="E52" s="326"/>
      <c r="F52" s="326"/>
      <c r="G52" s="327"/>
    </row>
    <row r="53" spans="1:7" x14ac:dyDescent="0.3">
      <c r="A53" s="300">
        <v>29</v>
      </c>
      <c r="B53" s="328" t="s">
        <v>808</v>
      </c>
      <c r="C53" s="307"/>
      <c r="D53" s="326"/>
      <c r="E53" s="326"/>
      <c r="F53" s="326"/>
      <c r="G53" s="327"/>
    </row>
    <row r="54" spans="1:7" ht="89.25" x14ac:dyDescent="0.3">
      <c r="A54" s="300">
        <v>30</v>
      </c>
      <c r="B54" s="358" t="s">
        <v>806</v>
      </c>
      <c r="C54" s="320" t="s">
        <v>809</v>
      </c>
      <c r="D54" s="316"/>
      <c r="E54" s="316"/>
      <c r="F54" s="316"/>
      <c r="G54" s="318"/>
    </row>
    <row r="55" spans="1:7" x14ac:dyDescent="0.3">
      <c r="A55" s="300">
        <v>31</v>
      </c>
      <c r="B55" s="306" t="s">
        <v>810</v>
      </c>
      <c r="C55" s="307"/>
      <c r="D55" s="326"/>
      <c r="E55" s="326"/>
      <c r="F55" s="326"/>
      <c r="G55" s="327"/>
    </row>
    <row r="56" spans="1:7" x14ac:dyDescent="0.3">
      <c r="A56" s="300">
        <v>32</v>
      </c>
      <c r="B56" s="328" t="s">
        <v>811</v>
      </c>
      <c r="C56" s="307"/>
      <c r="D56" s="326"/>
      <c r="E56" s="326"/>
      <c r="F56" s="326"/>
      <c r="G56" s="327"/>
    </row>
    <row r="57" spans="1:7" ht="38.25" x14ac:dyDescent="0.3">
      <c r="A57" s="300">
        <v>33</v>
      </c>
      <c r="B57" s="314" t="s">
        <v>783</v>
      </c>
      <c r="C57" s="320" t="s">
        <v>812</v>
      </c>
      <c r="D57" s="316"/>
      <c r="E57" s="316"/>
      <c r="F57" s="316"/>
      <c r="G57" s="318"/>
    </row>
    <row r="58" spans="1:7" ht="25.5" x14ac:dyDescent="0.3">
      <c r="A58" s="300">
        <v>34</v>
      </c>
      <c r="B58" s="331"/>
      <c r="C58" s="329" t="s">
        <v>813</v>
      </c>
      <c r="D58" s="316"/>
      <c r="E58" s="316"/>
      <c r="F58" s="316"/>
      <c r="G58" s="318"/>
    </row>
    <row r="59" spans="1:7" ht="25.5" x14ac:dyDescent="0.3">
      <c r="A59" s="300">
        <v>35</v>
      </c>
      <c r="B59" s="331"/>
      <c r="C59" s="329" t="s">
        <v>814</v>
      </c>
      <c r="D59" s="316"/>
      <c r="E59" s="316"/>
      <c r="F59" s="316"/>
      <c r="G59" s="318"/>
    </row>
    <row r="60" spans="1:7" x14ac:dyDescent="0.3">
      <c r="A60" s="300">
        <v>36</v>
      </c>
      <c r="B60" s="331"/>
      <c r="C60" s="320" t="s">
        <v>815</v>
      </c>
      <c r="D60" s="316"/>
      <c r="E60" s="316"/>
      <c r="F60" s="316"/>
      <c r="G60" s="318"/>
    </row>
    <row r="61" spans="1:7" ht="63.75" x14ac:dyDescent="0.3">
      <c r="A61" s="300">
        <v>37</v>
      </c>
      <c r="B61" s="331"/>
      <c r="C61" s="320" t="s">
        <v>816</v>
      </c>
      <c r="D61" s="316"/>
      <c r="E61" s="316"/>
      <c r="F61" s="316"/>
      <c r="G61" s="318"/>
    </row>
    <row r="62" spans="1:7" ht="38.25" x14ac:dyDescent="0.3">
      <c r="A62" s="300">
        <v>38</v>
      </c>
      <c r="B62" s="331"/>
      <c r="C62" s="320" t="s">
        <v>817</v>
      </c>
      <c r="D62" s="316"/>
      <c r="E62" s="316"/>
      <c r="F62" s="316"/>
      <c r="G62" s="318"/>
    </row>
    <row r="63" spans="1:7" ht="25.5" x14ac:dyDescent="0.3">
      <c r="A63" s="300">
        <v>39</v>
      </c>
      <c r="B63" s="331"/>
      <c r="C63" s="329" t="s">
        <v>818</v>
      </c>
      <c r="D63" s="316"/>
      <c r="E63" s="316"/>
      <c r="F63" s="316"/>
      <c r="G63" s="318"/>
    </row>
    <row r="64" spans="1:7" ht="25.5" x14ac:dyDescent="0.3">
      <c r="A64" s="300">
        <v>40</v>
      </c>
      <c r="B64" s="324"/>
      <c r="C64" s="329" t="s">
        <v>819</v>
      </c>
      <c r="D64" s="316"/>
      <c r="E64" s="316"/>
      <c r="F64" s="316"/>
      <c r="G64" s="318"/>
    </row>
    <row r="65" spans="1:7" x14ac:dyDescent="0.3">
      <c r="A65" s="300">
        <v>41</v>
      </c>
      <c r="B65" s="306" t="s">
        <v>820</v>
      </c>
      <c r="C65" s="307"/>
      <c r="D65" s="326"/>
      <c r="E65" s="326"/>
      <c r="F65" s="326"/>
      <c r="G65" s="327"/>
    </row>
    <row r="66" spans="1:7" x14ac:dyDescent="0.3">
      <c r="A66" s="300">
        <v>42</v>
      </c>
      <c r="B66" s="328" t="s">
        <v>821</v>
      </c>
      <c r="C66" s="307"/>
      <c r="D66" s="326"/>
      <c r="E66" s="326"/>
      <c r="F66" s="326"/>
      <c r="G66" s="327"/>
    </row>
    <row r="67" spans="1:7" ht="51" x14ac:dyDescent="0.3">
      <c r="A67" s="300">
        <v>43</v>
      </c>
      <c r="B67" s="314" t="s">
        <v>783</v>
      </c>
      <c r="C67" s="315" t="s">
        <v>822</v>
      </c>
      <c r="D67" s="316"/>
      <c r="E67" s="316"/>
      <c r="F67" s="316"/>
      <c r="G67" s="318"/>
    </row>
    <row r="68" spans="1:7" ht="25.5" x14ac:dyDescent="0.3">
      <c r="A68" s="300">
        <v>44</v>
      </c>
      <c r="B68" s="331"/>
      <c r="C68" s="329" t="s">
        <v>823</v>
      </c>
      <c r="D68" s="316"/>
      <c r="E68" s="316"/>
      <c r="F68" s="316"/>
      <c r="G68" s="318"/>
    </row>
    <row r="69" spans="1:7" ht="25.5" x14ac:dyDescent="0.3">
      <c r="A69" s="300">
        <v>45</v>
      </c>
      <c r="B69" s="324"/>
      <c r="C69" s="329" t="s">
        <v>824</v>
      </c>
      <c r="D69" s="316"/>
      <c r="E69" s="316"/>
      <c r="F69" s="316"/>
      <c r="G69" s="318"/>
    </row>
    <row r="70" spans="1:7" x14ac:dyDescent="0.3">
      <c r="A70" s="300">
        <v>46</v>
      </c>
      <c r="B70" s="306" t="s">
        <v>825</v>
      </c>
      <c r="C70" s="307"/>
      <c r="D70" s="326"/>
      <c r="E70" s="326"/>
      <c r="F70" s="326"/>
      <c r="G70" s="327"/>
    </row>
    <row r="71" spans="1:7" x14ac:dyDescent="0.3">
      <c r="A71" s="300">
        <v>47</v>
      </c>
      <c r="B71" s="328" t="s">
        <v>826</v>
      </c>
      <c r="C71" s="307"/>
      <c r="D71" s="326"/>
      <c r="E71" s="326"/>
      <c r="F71" s="326"/>
      <c r="G71" s="327"/>
    </row>
    <row r="72" spans="1:7" ht="63.75" x14ac:dyDescent="0.3">
      <c r="A72" s="300">
        <v>48</v>
      </c>
      <c r="B72" s="314" t="s">
        <v>783</v>
      </c>
      <c r="C72" s="320" t="s">
        <v>827</v>
      </c>
      <c r="D72" s="316"/>
      <c r="E72" s="316"/>
      <c r="F72" s="316"/>
      <c r="G72" s="318"/>
    </row>
    <row r="73" spans="1:7" ht="25.5" x14ac:dyDescent="0.3">
      <c r="A73" s="300">
        <v>49</v>
      </c>
      <c r="B73" s="331"/>
      <c r="C73" s="320" t="s">
        <v>828</v>
      </c>
      <c r="D73" s="316"/>
      <c r="E73" s="316"/>
      <c r="F73" s="316"/>
      <c r="G73" s="318"/>
    </row>
    <row r="74" spans="1:7" ht="25.5" x14ac:dyDescent="0.3">
      <c r="A74" s="300">
        <v>50</v>
      </c>
      <c r="B74" s="331"/>
      <c r="C74" s="329" t="s">
        <v>829</v>
      </c>
      <c r="D74" s="316"/>
      <c r="E74" s="316"/>
      <c r="F74" s="316"/>
      <c r="G74" s="318"/>
    </row>
    <row r="75" spans="1:7" ht="25.5" x14ac:dyDescent="0.3">
      <c r="A75" s="300">
        <v>51</v>
      </c>
      <c r="B75" s="324"/>
      <c r="C75" s="329" t="s">
        <v>830</v>
      </c>
      <c r="D75" s="316"/>
      <c r="E75" s="316"/>
      <c r="F75" s="316"/>
      <c r="G75" s="318"/>
    </row>
    <row r="76" spans="1:7" x14ac:dyDescent="0.3">
      <c r="A76" s="300">
        <v>52</v>
      </c>
      <c r="B76" s="359" t="s">
        <v>591</v>
      </c>
      <c r="C76" s="320"/>
      <c r="D76" s="316"/>
      <c r="E76" s="316"/>
      <c r="F76" s="316"/>
      <c r="G76" s="318"/>
    </row>
    <row r="77" spans="1:7" x14ac:dyDescent="0.3">
      <c r="A77" s="300">
        <v>53</v>
      </c>
      <c r="B77" s="328" t="s">
        <v>831</v>
      </c>
      <c r="C77" s="307"/>
      <c r="D77" s="326"/>
      <c r="E77" s="326"/>
      <c r="F77" s="326"/>
      <c r="G77" s="327"/>
    </row>
    <row r="78" spans="1:7" ht="76.5" x14ac:dyDescent="0.3">
      <c r="A78" s="300">
        <v>54</v>
      </c>
      <c r="B78" s="314" t="s">
        <v>783</v>
      </c>
      <c r="C78" s="320" t="s">
        <v>832</v>
      </c>
      <c r="D78" s="316"/>
      <c r="E78" s="316"/>
      <c r="F78" s="316"/>
      <c r="G78" s="318"/>
    </row>
    <row r="79" spans="1:7" ht="25.5" x14ac:dyDescent="0.3">
      <c r="A79" s="300">
        <v>55</v>
      </c>
      <c r="B79" s="331"/>
      <c r="C79" s="329" t="s">
        <v>833</v>
      </c>
      <c r="D79" s="316"/>
      <c r="E79" s="316"/>
      <c r="F79" s="316"/>
      <c r="G79" s="318"/>
    </row>
    <row r="80" spans="1:7" ht="25.5" x14ac:dyDescent="0.3">
      <c r="A80" s="300">
        <v>56</v>
      </c>
      <c r="B80" s="324"/>
      <c r="C80" s="329" t="s">
        <v>834</v>
      </c>
      <c r="D80" s="316"/>
      <c r="E80" s="316"/>
      <c r="F80" s="316"/>
      <c r="G80" s="318"/>
    </row>
    <row r="81" spans="1:7" x14ac:dyDescent="0.3">
      <c r="A81" s="300">
        <v>57</v>
      </c>
      <c r="B81" s="306" t="s">
        <v>604</v>
      </c>
      <c r="C81" s="307"/>
      <c r="D81" s="326"/>
      <c r="E81" s="326"/>
      <c r="F81" s="326"/>
      <c r="G81" s="327"/>
    </row>
    <row r="82" spans="1:7" x14ac:dyDescent="0.3">
      <c r="A82" s="300">
        <v>58</v>
      </c>
      <c r="B82" s="328" t="s">
        <v>835</v>
      </c>
      <c r="C82" s="307"/>
      <c r="D82" s="326"/>
      <c r="E82" s="326"/>
      <c r="F82" s="326"/>
      <c r="G82" s="327"/>
    </row>
    <row r="83" spans="1:7" ht="25.5" x14ac:dyDescent="0.3">
      <c r="A83" s="300">
        <v>59</v>
      </c>
      <c r="B83" s="314" t="s">
        <v>783</v>
      </c>
      <c r="C83" s="320" t="s">
        <v>836</v>
      </c>
      <c r="D83" s="316"/>
      <c r="E83" s="316"/>
      <c r="F83" s="316"/>
      <c r="G83" s="318"/>
    </row>
    <row r="84" spans="1:7" ht="25.5" x14ac:dyDescent="0.3">
      <c r="A84" s="300">
        <v>60</v>
      </c>
      <c r="B84" s="331"/>
      <c r="C84" s="329" t="s">
        <v>837</v>
      </c>
      <c r="D84" s="316"/>
      <c r="E84" s="316"/>
      <c r="F84" s="316"/>
      <c r="G84" s="318"/>
    </row>
    <row r="85" spans="1:7" ht="25.5" x14ac:dyDescent="0.3">
      <c r="A85" s="300">
        <v>61</v>
      </c>
      <c r="B85" s="324"/>
      <c r="C85" s="329" t="s">
        <v>838</v>
      </c>
      <c r="D85" s="316"/>
      <c r="E85" s="316"/>
      <c r="F85" s="316"/>
      <c r="G85" s="318"/>
    </row>
    <row r="86" spans="1:7" x14ac:dyDescent="0.3">
      <c r="A86" s="300">
        <v>62</v>
      </c>
      <c r="B86" s="328" t="s">
        <v>839</v>
      </c>
      <c r="C86" s="307"/>
      <c r="D86" s="326"/>
      <c r="E86" s="326"/>
      <c r="F86" s="326"/>
      <c r="G86" s="327"/>
    </row>
    <row r="87" spans="1:7" ht="38.25" x14ac:dyDescent="0.3">
      <c r="A87" s="300">
        <v>63</v>
      </c>
      <c r="B87" s="314" t="s">
        <v>783</v>
      </c>
      <c r="C87" s="320" t="s">
        <v>840</v>
      </c>
      <c r="D87" s="316"/>
      <c r="E87" s="316"/>
      <c r="F87" s="316"/>
      <c r="G87" s="318"/>
    </row>
    <row r="88" spans="1:7" ht="38.25" x14ac:dyDescent="0.3">
      <c r="A88" s="300">
        <v>64</v>
      </c>
      <c r="B88" s="331"/>
      <c r="C88" s="320" t="s">
        <v>841</v>
      </c>
      <c r="D88" s="316"/>
      <c r="E88" s="316"/>
      <c r="F88" s="316"/>
      <c r="G88" s="318"/>
    </row>
    <row r="89" spans="1:7" ht="63.75" x14ac:dyDescent="0.3">
      <c r="A89" s="300">
        <v>65</v>
      </c>
      <c r="B89" s="331"/>
      <c r="C89" s="320" t="s">
        <v>842</v>
      </c>
      <c r="D89" s="316"/>
      <c r="E89" s="316"/>
      <c r="F89" s="316"/>
      <c r="G89" s="318"/>
    </row>
    <row r="90" spans="1:7" ht="51" x14ac:dyDescent="0.3">
      <c r="A90" s="300">
        <v>66</v>
      </c>
      <c r="B90" s="331"/>
      <c r="C90" s="320" t="s">
        <v>843</v>
      </c>
      <c r="D90" s="316"/>
      <c r="E90" s="316"/>
      <c r="F90" s="316"/>
      <c r="G90" s="318"/>
    </row>
    <row r="91" spans="1:7" ht="38.25" x14ac:dyDescent="0.3">
      <c r="A91" s="300">
        <v>67</v>
      </c>
      <c r="B91" s="331"/>
      <c r="C91" s="320" t="s">
        <v>844</v>
      </c>
      <c r="D91" s="316"/>
      <c r="E91" s="316"/>
      <c r="F91" s="316"/>
      <c r="G91" s="318"/>
    </row>
    <row r="92" spans="1:7" ht="38.25" x14ac:dyDescent="0.3">
      <c r="A92" s="300">
        <v>68</v>
      </c>
      <c r="B92" s="331"/>
      <c r="C92" s="320" t="s">
        <v>845</v>
      </c>
      <c r="D92" s="316"/>
      <c r="E92" s="316"/>
      <c r="F92" s="316"/>
      <c r="G92" s="318"/>
    </row>
    <row r="93" spans="1:7" ht="38.25" x14ac:dyDescent="0.3">
      <c r="A93" s="300">
        <v>69</v>
      </c>
      <c r="B93" s="331"/>
      <c r="C93" s="329" t="s">
        <v>846</v>
      </c>
      <c r="D93" s="316"/>
      <c r="E93" s="316"/>
      <c r="F93" s="316"/>
      <c r="G93" s="318"/>
    </row>
    <row r="94" spans="1:7" ht="38.25" x14ac:dyDescent="0.3">
      <c r="A94" s="300">
        <v>70</v>
      </c>
      <c r="B94" s="324"/>
      <c r="C94" s="329" t="s">
        <v>847</v>
      </c>
      <c r="D94" s="316"/>
      <c r="E94" s="316"/>
      <c r="F94" s="316"/>
      <c r="G94" s="318"/>
    </row>
    <row r="95" spans="1:7" x14ac:dyDescent="0.3">
      <c r="A95" s="300">
        <v>71</v>
      </c>
      <c r="B95" s="328" t="s">
        <v>848</v>
      </c>
      <c r="C95" s="307"/>
      <c r="D95" s="326"/>
      <c r="E95" s="326"/>
      <c r="F95" s="326"/>
      <c r="G95" s="327"/>
    </row>
    <row r="96" spans="1:7" ht="51" x14ac:dyDescent="0.3">
      <c r="A96" s="300">
        <v>72</v>
      </c>
      <c r="B96" s="314" t="s">
        <v>783</v>
      </c>
      <c r="C96" s="320" t="s">
        <v>849</v>
      </c>
      <c r="D96" s="316"/>
      <c r="E96" s="316"/>
      <c r="F96" s="316"/>
      <c r="G96" s="318"/>
    </row>
    <row r="97" spans="1:7" ht="51" x14ac:dyDescent="0.3">
      <c r="A97" s="300">
        <v>73</v>
      </c>
      <c r="B97" s="331"/>
      <c r="C97" s="320" t="s">
        <v>850</v>
      </c>
      <c r="D97" s="316"/>
      <c r="E97" s="316"/>
      <c r="F97" s="316"/>
      <c r="G97" s="318"/>
    </row>
    <row r="98" spans="1:7" ht="25.5" x14ac:dyDescent="0.3">
      <c r="A98" s="300">
        <v>74</v>
      </c>
      <c r="B98" s="331"/>
      <c r="C98" s="329" t="s">
        <v>851</v>
      </c>
      <c r="D98" s="316"/>
      <c r="E98" s="316"/>
      <c r="F98" s="316"/>
      <c r="G98" s="318"/>
    </row>
    <row r="99" spans="1:7" ht="25.5" x14ac:dyDescent="0.3">
      <c r="A99" s="300">
        <v>75</v>
      </c>
      <c r="B99" s="324"/>
      <c r="C99" s="329" t="s">
        <v>852</v>
      </c>
      <c r="D99" s="316"/>
      <c r="E99" s="316"/>
      <c r="F99" s="316"/>
      <c r="G99" s="318"/>
    </row>
    <row r="100" spans="1:7" x14ac:dyDescent="0.3">
      <c r="A100" s="300">
        <v>76</v>
      </c>
      <c r="B100" s="328" t="s">
        <v>853</v>
      </c>
      <c r="C100" s="307"/>
      <c r="D100" s="326"/>
      <c r="E100" s="326"/>
      <c r="F100" s="326"/>
      <c r="G100" s="327"/>
    </row>
    <row r="101" spans="1:7" ht="51" x14ac:dyDescent="0.3">
      <c r="A101" s="300">
        <v>77</v>
      </c>
      <c r="B101" s="314" t="s">
        <v>783</v>
      </c>
      <c r="C101" s="320" t="s">
        <v>854</v>
      </c>
      <c r="D101" s="316"/>
      <c r="E101" s="316"/>
      <c r="F101" s="316"/>
      <c r="G101" s="318"/>
    </row>
    <row r="102" spans="1:7" ht="51" x14ac:dyDescent="0.3">
      <c r="A102" s="300">
        <v>78</v>
      </c>
      <c r="B102" s="331"/>
      <c r="C102" s="320" t="s">
        <v>855</v>
      </c>
      <c r="D102" s="316"/>
      <c r="E102" s="316"/>
      <c r="F102" s="316"/>
      <c r="G102" s="318"/>
    </row>
    <row r="103" spans="1:7" ht="38.25" x14ac:dyDescent="0.3">
      <c r="A103" s="300">
        <v>79</v>
      </c>
      <c r="B103" s="331"/>
      <c r="C103" s="320" t="s">
        <v>856</v>
      </c>
      <c r="D103" s="316"/>
      <c r="E103" s="316"/>
      <c r="F103" s="316"/>
      <c r="G103" s="318"/>
    </row>
    <row r="104" spans="1:7" ht="25.5" x14ac:dyDescent="0.3">
      <c r="A104" s="300">
        <v>80</v>
      </c>
      <c r="B104" s="331"/>
      <c r="C104" s="329" t="s">
        <v>857</v>
      </c>
      <c r="D104" s="316"/>
      <c r="E104" s="316"/>
      <c r="F104" s="316"/>
      <c r="G104" s="318"/>
    </row>
    <row r="105" spans="1:7" ht="25.5" x14ac:dyDescent="0.3">
      <c r="A105" s="300">
        <v>81</v>
      </c>
      <c r="B105" s="324"/>
      <c r="C105" s="329" t="s">
        <v>858</v>
      </c>
      <c r="D105" s="316"/>
      <c r="E105" s="316"/>
      <c r="F105" s="316"/>
      <c r="G105" s="318"/>
    </row>
    <row r="106" spans="1:7" x14ac:dyDescent="0.3">
      <c r="A106" s="300">
        <v>82</v>
      </c>
      <c r="B106" s="328" t="s">
        <v>859</v>
      </c>
      <c r="C106" s="307"/>
      <c r="D106" s="326"/>
      <c r="E106" s="326"/>
      <c r="F106" s="326"/>
      <c r="G106" s="327"/>
    </row>
    <row r="107" spans="1:7" ht="76.5" x14ac:dyDescent="0.3">
      <c r="A107" s="300">
        <v>83</v>
      </c>
      <c r="B107" s="314" t="s">
        <v>783</v>
      </c>
      <c r="C107" s="320" t="s">
        <v>860</v>
      </c>
      <c r="D107" s="316"/>
      <c r="E107" s="316"/>
      <c r="F107" s="316"/>
      <c r="G107" s="318"/>
    </row>
    <row r="108" spans="1:7" ht="25.5" x14ac:dyDescent="0.3">
      <c r="A108" s="300">
        <v>84</v>
      </c>
      <c r="B108" s="331"/>
      <c r="C108" s="329" t="s">
        <v>861</v>
      </c>
      <c r="D108" s="316"/>
      <c r="E108" s="316"/>
      <c r="F108" s="316"/>
      <c r="G108" s="318"/>
    </row>
    <row r="109" spans="1:7" ht="25.5" x14ac:dyDescent="0.3">
      <c r="A109" s="300">
        <v>85</v>
      </c>
      <c r="B109" s="324"/>
      <c r="C109" s="329" t="s">
        <v>862</v>
      </c>
      <c r="D109" s="316"/>
      <c r="E109" s="316"/>
      <c r="F109" s="316"/>
      <c r="G109" s="318"/>
    </row>
    <row r="110" spans="1:7" x14ac:dyDescent="0.3">
      <c r="A110" s="300">
        <v>86</v>
      </c>
      <c r="B110" s="328" t="s">
        <v>863</v>
      </c>
      <c r="C110" s="307"/>
      <c r="D110" s="360"/>
      <c r="E110" s="360"/>
      <c r="F110" s="360"/>
      <c r="G110" s="361"/>
    </row>
    <row r="111" spans="1:7" ht="38.25" x14ac:dyDescent="0.3">
      <c r="A111" s="300">
        <v>87</v>
      </c>
      <c r="B111" s="362" t="s">
        <v>783</v>
      </c>
      <c r="C111" s="320" t="s">
        <v>864</v>
      </c>
      <c r="D111" s="316"/>
      <c r="E111" s="316"/>
      <c r="F111" s="316"/>
      <c r="G111" s="318"/>
    </row>
    <row r="112" spans="1:7" x14ac:dyDescent="0.3">
      <c r="A112" s="300">
        <v>88</v>
      </c>
      <c r="B112" s="328" t="s">
        <v>865</v>
      </c>
      <c r="C112" s="307"/>
      <c r="D112" s="326"/>
      <c r="E112" s="326"/>
      <c r="F112" s="326"/>
      <c r="G112" s="327"/>
    </row>
    <row r="113" spans="1:7" ht="51" x14ac:dyDescent="0.3">
      <c r="A113" s="300">
        <v>89</v>
      </c>
      <c r="B113" s="314" t="s">
        <v>783</v>
      </c>
      <c r="C113" s="320" t="s">
        <v>866</v>
      </c>
      <c r="D113" s="316"/>
      <c r="E113" s="316"/>
      <c r="F113" s="316"/>
      <c r="G113" s="318"/>
    </row>
    <row r="114" spans="1:7" ht="25.5" x14ac:dyDescent="0.3">
      <c r="A114" s="300">
        <v>90</v>
      </c>
      <c r="B114" s="331"/>
      <c r="C114" s="320" t="s">
        <v>867</v>
      </c>
      <c r="D114" s="316"/>
      <c r="E114" s="316"/>
      <c r="F114" s="316"/>
      <c r="G114" s="318"/>
    </row>
    <row r="115" spans="1:7" ht="25.5" x14ac:dyDescent="0.3">
      <c r="A115" s="300">
        <v>91</v>
      </c>
      <c r="B115" s="331"/>
      <c r="C115" s="329" t="s">
        <v>868</v>
      </c>
      <c r="D115" s="316"/>
      <c r="E115" s="316"/>
      <c r="F115" s="316"/>
      <c r="G115" s="318"/>
    </row>
    <row r="116" spans="1:7" ht="25.5" x14ac:dyDescent="0.3">
      <c r="A116" s="300">
        <v>92</v>
      </c>
      <c r="B116" s="324"/>
      <c r="C116" s="329" t="s">
        <v>869</v>
      </c>
      <c r="D116" s="316"/>
      <c r="E116" s="316"/>
      <c r="F116" s="316"/>
      <c r="G116" s="318"/>
    </row>
    <row r="117" spans="1:7" x14ac:dyDescent="0.3">
      <c r="A117" s="300">
        <v>93</v>
      </c>
      <c r="B117" s="306" t="s">
        <v>870</v>
      </c>
      <c r="C117" s="307"/>
      <c r="D117" s="326"/>
      <c r="E117" s="326"/>
      <c r="F117" s="326"/>
      <c r="G117" s="327"/>
    </row>
    <row r="118" spans="1:7" x14ac:dyDescent="0.3">
      <c r="A118" s="300">
        <v>94</v>
      </c>
      <c r="B118" s="328" t="s">
        <v>871</v>
      </c>
      <c r="C118" s="307"/>
      <c r="D118" s="326"/>
      <c r="E118" s="326"/>
      <c r="F118" s="326"/>
      <c r="G118" s="327"/>
    </row>
    <row r="119" spans="1:7" ht="51" x14ac:dyDescent="0.3">
      <c r="A119" s="300">
        <v>95</v>
      </c>
      <c r="B119" s="314" t="s">
        <v>783</v>
      </c>
      <c r="C119" s="320" t="s">
        <v>872</v>
      </c>
      <c r="D119" s="316"/>
      <c r="E119" s="316"/>
      <c r="F119" s="316"/>
      <c r="G119" s="318"/>
    </row>
    <row r="120" spans="1:7" ht="25.5" x14ac:dyDescent="0.3">
      <c r="A120" s="300">
        <v>96</v>
      </c>
      <c r="B120" s="331"/>
      <c r="C120" s="329" t="s">
        <v>873</v>
      </c>
      <c r="D120" s="316"/>
      <c r="E120" s="316"/>
      <c r="F120" s="316"/>
      <c r="G120" s="318"/>
    </row>
    <row r="121" spans="1:7" ht="25.5" x14ac:dyDescent="0.3">
      <c r="A121" s="300">
        <v>97</v>
      </c>
      <c r="B121" s="324"/>
      <c r="C121" s="329" t="s">
        <v>874</v>
      </c>
      <c r="D121" s="316"/>
      <c r="E121" s="316"/>
      <c r="F121" s="316"/>
      <c r="G121" s="318"/>
    </row>
    <row r="122" spans="1:7" x14ac:dyDescent="0.3">
      <c r="A122" s="300">
        <v>98</v>
      </c>
      <c r="B122" s="306" t="s">
        <v>638</v>
      </c>
      <c r="C122" s="307"/>
      <c r="D122" s="326"/>
      <c r="E122" s="326"/>
      <c r="F122" s="326"/>
      <c r="G122" s="327"/>
    </row>
    <row r="123" spans="1:7" x14ac:dyDescent="0.3">
      <c r="A123" s="300">
        <v>99</v>
      </c>
      <c r="B123" s="328" t="s">
        <v>875</v>
      </c>
      <c r="C123" s="307"/>
      <c r="D123" s="326"/>
      <c r="E123" s="326"/>
      <c r="F123" s="326"/>
      <c r="G123" s="327"/>
    </row>
    <row r="124" spans="1:7" ht="51" x14ac:dyDescent="0.3">
      <c r="A124" s="300">
        <v>100</v>
      </c>
      <c r="B124" s="314" t="s">
        <v>783</v>
      </c>
      <c r="C124" s="320" t="s">
        <v>876</v>
      </c>
      <c r="D124" s="316"/>
      <c r="E124" s="316"/>
      <c r="F124" s="316"/>
      <c r="G124" s="318"/>
    </row>
    <row r="125" spans="1:7" ht="25.5" x14ac:dyDescent="0.3">
      <c r="A125" s="300">
        <v>101</v>
      </c>
      <c r="B125" s="331"/>
      <c r="C125" s="329" t="s">
        <v>877</v>
      </c>
      <c r="D125" s="316"/>
      <c r="E125" s="316"/>
      <c r="F125" s="316"/>
      <c r="G125" s="318"/>
    </row>
    <row r="126" spans="1:7" ht="25.5" x14ac:dyDescent="0.3">
      <c r="A126" s="300">
        <v>102</v>
      </c>
      <c r="B126" s="324"/>
      <c r="C126" s="329" t="s">
        <v>878</v>
      </c>
      <c r="D126" s="316"/>
      <c r="E126" s="316"/>
      <c r="F126" s="316"/>
      <c r="G126" s="318"/>
    </row>
    <row r="127" spans="1:7" x14ac:dyDescent="0.3">
      <c r="A127" s="300">
        <v>103</v>
      </c>
      <c r="B127" s="306" t="s">
        <v>879</v>
      </c>
      <c r="C127" s="307"/>
      <c r="D127" s="326"/>
      <c r="E127" s="326"/>
      <c r="F127" s="326"/>
      <c r="G127" s="327"/>
    </row>
    <row r="128" spans="1:7" x14ac:dyDescent="0.3">
      <c r="A128" s="300">
        <v>104</v>
      </c>
      <c r="B128" s="328" t="s">
        <v>880</v>
      </c>
      <c r="C128" s="307"/>
      <c r="D128" s="326"/>
      <c r="E128" s="326"/>
      <c r="F128" s="326"/>
      <c r="G128" s="327"/>
    </row>
    <row r="129" spans="1:7" ht="51" x14ac:dyDescent="0.3">
      <c r="A129" s="300">
        <v>105</v>
      </c>
      <c r="B129" s="362" t="s">
        <v>783</v>
      </c>
      <c r="C129" s="320" t="s">
        <v>881</v>
      </c>
      <c r="D129" s="316"/>
      <c r="E129" s="316"/>
      <c r="F129" s="316"/>
      <c r="G129" s="318"/>
    </row>
    <row r="130" spans="1:7" x14ac:dyDescent="0.3">
      <c r="A130" s="300">
        <v>106</v>
      </c>
      <c r="B130" s="306" t="s">
        <v>882</v>
      </c>
      <c r="C130" s="307"/>
      <c r="D130" s="326"/>
      <c r="E130" s="326"/>
      <c r="F130" s="326"/>
      <c r="G130" s="327"/>
    </row>
    <row r="131" spans="1:7" x14ac:dyDescent="0.3">
      <c r="A131" s="300">
        <v>107</v>
      </c>
      <c r="B131" s="328" t="s">
        <v>883</v>
      </c>
      <c r="C131" s="307"/>
      <c r="D131" s="326"/>
      <c r="E131" s="326"/>
      <c r="F131" s="326"/>
      <c r="G131" s="327"/>
    </row>
    <row r="132" spans="1:7" ht="51" x14ac:dyDescent="0.3">
      <c r="A132" s="300">
        <v>108</v>
      </c>
      <c r="B132" s="314" t="s">
        <v>783</v>
      </c>
      <c r="C132" s="320" t="s">
        <v>884</v>
      </c>
      <c r="D132" s="316"/>
      <c r="E132" s="316"/>
      <c r="F132" s="316"/>
      <c r="G132" s="318"/>
    </row>
    <row r="133" spans="1:7" ht="25.5" x14ac:dyDescent="0.3">
      <c r="A133" s="300">
        <v>109</v>
      </c>
      <c r="B133" s="331"/>
      <c r="C133" s="329" t="s">
        <v>885</v>
      </c>
      <c r="D133" s="316"/>
      <c r="E133" s="316"/>
      <c r="F133" s="316"/>
      <c r="G133" s="318"/>
    </row>
    <row r="134" spans="1:7" ht="25.5" x14ac:dyDescent="0.3">
      <c r="A134" s="300">
        <v>110</v>
      </c>
      <c r="B134" s="324"/>
      <c r="C134" s="329" t="s">
        <v>886</v>
      </c>
      <c r="D134" s="316"/>
      <c r="E134" s="316"/>
      <c r="F134" s="316"/>
      <c r="G134" s="318"/>
    </row>
    <row r="135" spans="1:7" x14ac:dyDescent="0.3">
      <c r="A135" s="300">
        <v>111</v>
      </c>
      <c r="B135" s="306" t="s">
        <v>887</v>
      </c>
      <c r="C135" s="307"/>
      <c r="D135" s="326"/>
      <c r="E135" s="326"/>
      <c r="F135" s="326"/>
      <c r="G135" s="327"/>
    </row>
    <row r="136" spans="1:7" x14ac:dyDescent="0.3">
      <c r="A136" s="300">
        <v>112</v>
      </c>
      <c r="B136" s="328" t="s">
        <v>888</v>
      </c>
      <c r="C136" s="307"/>
      <c r="D136" s="326"/>
      <c r="E136" s="326"/>
      <c r="F136" s="326"/>
      <c r="G136" s="327"/>
    </row>
    <row r="137" spans="1:7" ht="63.75" x14ac:dyDescent="0.3">
      <c r="A137" s="300">
        <v>113</v>
      </c>
      <c r="B137" s="363" t="s">
        <v>783</v>
      </c>
      <c r="C137" s="364" t="s">
        <v>889</v>
      </c>
      <c r="D137" s="365"/>
      <c r="E137" s="365"/>
      <c r="F137" s="365"/>
      <c r="G137" s="366"/>
    </row>
    <row r="138" spans="1:7" ht="63.75" x14ac:dyDescent="0.3">
      <c r="A138" s="300">
        <v>114</v>
      </c>
      <c r="B138" s="331"/>
      <c r="C138" s="320" t="s">
        <v>890</v>
      </c>
      <c r="D138" s="316"/>
      <c r="E138" s="316"/>
      <c r="F138" s="316"/>
      <c r="G138" s="318"/>
    </row>
    <row r="139" spans="1:7" ht="25.5" x14ac:dyDescent="0.3">
      <c r="A139" s="300">
        <v>115</v>
      </c>
      <c r="B139" s="331"/>
      <c r="C139" s="329" t="s">
        <v>891</v>
      </c>
      <c r="D139" s="316"/>
      <c r="E139" s="316"/>
      <c r="F139" s="316"/>
      <c r="G139" s="318"/>
    </row>
    <row r="140" spans="1:7" ht="25.5" x14ac:dyDescent="0.3">
      <c r="A140" s="300">
        <v>116</v>
      </c>
      <c r="B140" s="324"/>
      <c r="C140" s="329" t="s">
        <v>892</v>
      </c>
      <c r="D140" s="316"/>
      <c r="E140" s="316"/>
      <c r="F140" s="316"/>
      <c r="G140" s="318"/>
    </row>
    <row r="141" spans="1:7" x14ac:dyDescent="0.3">
      <c r="A141" s="300">
        <v>117</v>
      </c>
      <c r="B141" s="328" t="s">
        <v>893</v>
      </c>
      <c r="C141" s="307"/>
      <c r="D141" s="326"/>
      <c r="E141" s="326"/>
      <c r="F141" s="326"/>
      <c r="G141" s="327"/>
    </row>
    <row r="142" spans="1:7" ht="165.75" x14ac:dyDescent="0.3">
      <c r="A142" s="300">
        <v>118</v>
      </c>
      <c r="B142" s="314" t="s">
        <v>783</v>
      </c>
      <c r="C142" s="320" t="s">
        <v>894</v>
      </c>
      <c r="D142" s="316"/>
      <c r="E142" s="316"/>
      <c r="F142" s="316"/>
      <c r="G142" s="318"/>
    </row>
    <row r="143" spans="1:7" ht="63.75" x14ac:dyDescent="0.3">
      <c r="A143" s="300">
        <v>119</v>
      </c>
      <c r="B143" s="331"/>
      <c r="C143" s="320" t="s">
        <v>895</v>
      </c>
      <c r="D143" s="316"/>
      <c r="E143" s="316"/>
      <c r="F143" s="316"/>
      <c r="G143" s="318"/>
    </row>
    <row r="144" spans="1:7" ht="25.5" x14ac:dyDescent="0.3">
      <c r="A144" s="300">
        <v>120</v>
      </c>
      <c r="B144" s="331"/>
      <c r="C144" s="329" t="s">
        <v>896</v>
      </c>
      <c r="D144" s="316"/>
      <c r="E144" s="316"/>
      <c r="F144" s="316"/>
      <c r="G144" s="318"/>
    </row>
    <row r="145" spans="1:7" ht="25.5" x14ac:dyDescent="0.3">
      <c r="A145" s="300">
        <v>121</v>
      </c>
      <c r="B145" s="324"/>
      <c r="C145" s="329" t="s">
        <v>897</v>
      </c>
      <c r="D145" s="316"/>
      <c r="E145" s="316"/>
      <c r="F145" s="316"/>
      <c r="G145" s="318"/>
    </row>
    <row r="146" spans="1:7" x14ac:dyDescent="0.3">
      <c r="A146" s="300">
        <v>122</v>
      </c>
      <c r="B146" s="328" t="s">
        <v>898</v>
      </c>
      <c r="C146" s="307"/>
      <c r="D146" s="326"/>
      <c r="E146" s="326"/>
      <c r="F146" s="326"/>
      <c r="G146" s="327"/>
    </row>
    <row r="147" spans="1:7" ht="63.75" x14ac:dyDescent="0.3">
      <c r="A147" s="300">
        <v>123</v>
      </c>
      <c r="B147" s="314" t="s">
        <v>783</v>
      </c>
      <c r="C147" s="357" t="s">
        <v>899</v>
      </c>
      <c r="D147" s="316"/>
      <c r="E147" s="316"/>
      <c r="F147" s="316"/>
      <c r="G147" s="318"/>
    </row>
    <row r="148" spans="1:7" ht="38.25" x14ac:dyDescent="0.3">
      <c r="A148" s="300">
        <v>124</v>
      </c>
      <c r="B148" s="331"/>
      <c r="C148" s="357" t="s">
        <v>900</v>
      </c>
      <c r="D148" s="316"/>
      <c r="E148" s="316"/>
      <c r="F148" s="316"/>
      <c r="G148" s="318"/>
    </row>
    <row r="149" spans="1:7" ht="25.5" x14ac:dyDescent="0.3">
      <c r="A149" s="300">
        <v>125</v>
      </c>
      <c r="B149" s="331"/>
      <c r="C149" s="329" t="s">
        <v>901</v>
      </c>
      <c r="D149" s="316"/>
      <c r="E149" s="316"/>
      <c r="F149" s="316"/>
      <c r="G149" s="318"/>
    </row>
    <row r="150" spans="1:7" x14ac:dyDescent="0.3">
      <c r="A150" s="300">
        <v>126</v>
      </c>
      <c r="B150" s="324"/>
      <c r="C150" s="329" t="s">
        <v>902</v>
      </c>
      <c r="D150" s="316"/>
      <c r="E150" s="316"/>
      <c r="F150" s="316"/>
      <c r="G150" s="318"/>
    </row>
    <row r="151" spans="1:7" x14ac:dyDescent="0.3">
      <c r="A151" s="300">
        <v>127</v>
      </c>
      <c r="B151" s="306" t="s">
        <v>903</v>
      </c>
      <c r="C151" s="307"/>
      <c r="D151" s="326"/>
      <c r="E151" s="326"/>
      <c r="F151" s="326"/>
      <c r="G151" s="327"/>
    </row>
    <row r="152" spans="1:7" x14ac:dyDescent="0.3">
      <c r="A152" s="300">
        <v>128</v>
      </c>
      <c r="B152" s="310" t="s">
        <v>904</v>
      </c>
      <c r="C152" s="321"/>
      <c r="D152" s="322"/>
      <c r="E152" s="322"/>
      <c r="F152" s="322"/>
      <c r="G152" s="323"/>
    </row>
    <row r="153" spans="1:7" ht="51" x14ac:dyDescent="0.3">
      <c r="A153" s="300">
        <v>129</v>
      </c>
      <c r="B153" s="314" t="s">
        <v>783</v>
      </c>
      <c r="C153" s="320" t="s">
        <v>905</v>
      </c>
      <c r="D153" s="316"/>
      <c r="E153" s="316"/>
      <c r="F153" s="316"/>
      <c r="G153" s="318"/>
    </row>
    <row r="154" spans="1:7" ht="63.75" x14ac:dyDescent="0.3">
      <c r="A154" s="300">
        <v>130</v>
      </c>
      <c r="B154" s="331"/>
      <c r="C154" s="320" t="s">
        <v>906</v>
      </c>
      <c r="D154" s="316"/>
      <c r="E154" s="316"/>
      <c r="F154" s="316"/>
      <c r="G154" s="318"/>
    </row>
    <row r="155" spans="1:7" ht="25.5" x14ac:dyDescent="0.3">
      <c r="A155" s="300">
        <v>131</v>
      </c>
      <c r="B155" s="331"/>
      <c r="C155" s="329" t="s">
        <v>907</v>
      </c>
      <c r="D155" s="316"/>
      <c r="E155" s="316"/>
      <c r="F155" s="316"/>
      <c r="G155" s="318"/>
    </row>
    <row r="156" spans="1:7" ht="25.5" x14ac:dyDescent="0.3">
      <c r="A156" s="300">
        <v>132</v>
      </c>
      <c r="B156" s="324"/>
      <c r="C156" s="329" t="s">
        <v>908</v>
      </c>
      <c r="D156" s="316"/>
      <c r="E156" s="316"/>
      <c r="F156" s="316"/>
      <c r="G156" s="318"/>
    </row>
    <row r="157" spans="1:7" x14ac:dyDescent="0.3">
      <c r="A157" s="300">
        <v>133</v>
      </c>
      <c r="B157" s="310" t="s">
        <v>909</v>
      </c>
      <c r="C157" s="321"/>
      <c r="D157" s="322"/>
      <c r="E157" s="322"/>
      <c r="F157" s="322"/>
      <c r="G157" s="323"/>
    </row>
    <row r="158" spans="1:7" ht="25.5" x14ac:dyDescent="0.3">
      <c r="A158" s="300">
        <v>134</v>
      </c>
      <c r="B158" s="314" t="s">
        <v>783</v>
      </c>
      <c r="C158" s="320" t="s">
        <v>910</v>
      </c>
      <c r="D158" s="316"/>
      <c r="E158" s="316"/>
      <c r="F158" s="316"/>
      <c r="G158" s="318"/>
    </row>
    <row r="159" spans="1:7" ht="127.5" x14ac:dyDescent="0.3">
      <c r="A159" s="300">
        <v>135</v>
      </c>
      <c r="B159" s="331"/>
      <c r="C159" s="320" t="s">
        <v>911</v>
      </c>
      <c r="D159" s="316"/>
      <c r="E159" s="316"/>
      <c r="F159" s="316"/>
      <c r="G159" s="318"/>
    </row>
    <row r="160" spans="1:7" ht="25.5" x14ac:dyDescent="0.3">
      <c r="A160" s="300">
        <v>136</v>
      </c>
      <c r="B160" s="331"/>
      <c r="C160" s="329" t="s">
        <v>912</v>
      </c>
      <c r="D160" s="316"/>
      <c r="E160" s="316"/>
      <c r="F160" s="316"/>
      <c r="G160" s="318"/>
    </row>
    <row r="161" spans="1:7" ht="25.5" x14ac:dyDescent="0.3">
      <c r="A161" s="300">
        <v>137</v>
      </c>
      <c r="B161" s="324"/>
      <c r="C161" s="329" t="s">
        <v>913</v>
      </c>
      <c r="D161" s="316"/>
      <c r="E161" s="316"/>
      <c r="F161" s="316"/>
      <c r="G161" s="318"/>
    </row>
    <row r="162" spans="1:7" x14ac:dyDescent="0.3">
      <c r="A162" s="300">
        <v>138</v>
      </c>
      <c r="B162" s="306" t="s">
        <v>914</v>
      </c>
      <c r="C162" s="307"/>
      <c r="D162" s="326"/>
      <c r="E162" s="326"/>
      <c r="F162" s="326"/>
      <c r="G162" s="327"/>
    </row>
    <row r="163" spans="1:7" x14ac:dyDescent="0.3">
      <c r="A163" s="300">
        <v>139</v>
      </c>
      <c r="B163" s="310" t="s">
        <v>915</v>
      </c>
      <c r="C163" s="321"/>
      <c r="D163" s="322"/>
      <c r="E163" s="322"/>
      <c r="F163" s="322"/>
      <c r="G163" s="323"/>
    </row>
    <row r="164" spans="1:7" ht="38.25" x14ac:dyDescent="0.3">
      <c r="A164" s="300">
        <v>140</v>
      </c>
      <c r="B164" s="314" t="s">
        <v>783</v>
      </c>
      <c r="C164" s="320" t="s">
        <v>916</v>
      </c>
      <c r="D164" s="316"/>
      <c r="E164" s="316"/>
      <c r="F164" s="316"/>
      <c r="G164" s="318"/>
    </row>
    <row r="165" spans="1:7" ht="25.5" x14ac:dyDescent="0.3">
      <c r="A165" s="300">
        <v>141</v>
      </c>
      <c r="B165" s="331"/>
      <c r="C165" s="329" t="s">
        <v>917</v>
      </c>
      <c r="D165" s="316"/>
      <c r="E165" s="316"/>
      <c r="F165" s="316"/>
      <c r="G165" s="318"/>
    </row>
    <row r="166" spans="1:7" ht="25.5" x14ac:dyDescent="0.3">
      <c r="A166" s="300">
        <v>142</v>
      </c>
      <c r="B166" s="324"/>
      <c r="C166" s="329" t="s">
        <v>918</v>
      </c>
      <c r="D166" s="316"/>
      <c r="E166" s="316"/>
      <c r="F166" s="316"/>
      <c r="G166" s="318"/>
    </row>
    <row r="167" spans="1:7" x14ac:dyDescent="0.3">
      <c r="A167" s="300">
        <v>143</v>
      </c>
      <c r="B167" s="306" t="s">
        <v>919</v>
      </c>
      <c r="C167" s="307"/>
      <c r="D167" s="326"/>
      <c r="E167" s="326"/>
      <c r="F167" s="326"/>
      <c r="G167" s="327"/>
    </row>
    <row r="168" spans="1:7" x14ac:dyDescent="0.3">
      <c r="A168" s="300">
        <v>144</v>
      </c>
      <c r="B168" s="328" t="s">
        <v>920</v>
      </c>
      <c r="C168" s="321"/>
      <c r="D168" s="322"/>
      <c r="E168" s="322"/>
      <c r="F168" s="322"/>
      <c r="G168" s="323"/>
    </row>
    <row r="169" spans="1:7" ht="38.25" x14ac:dyDescent="0.3">
      <c r="A169" s="300">
        <v>145</v>
      </c>
      <c r="B169" s="314" t="s">
        <v>806</v>
      </c>
      <c r="C169" s="320" t="s">
        <v>921</v>
      </c>
      <c r="D169" s="316"/>
      <c r="E169" s="316"/>
      <c r="F169" s="316"/>
      <c r="G169" s="318"/>
    </row>
    <row r="170" spans="1:7" ht="25.5" x14ac:dyDescent="0.3">
      <c r="A170" s="300">
        <v>146</v>
      </c>
      <c r="B170" s="331"/>
      <c r="C170" s="329" t="s">
        <v>922</v>
      </c>
      <c r="D170" s="316"/>
      <c r="E170" s="316"/>
      <c r="F170" s="316"/>
      <c r="G170" s="318"/>
    </row>
    <row r="171" spans="1:7" ht="25.5" x14ac:dyDescent="0.3">
      <c r="A171" s="300">
        <v>147</v>
      </c>
      <c r="B171" s="324"/>
      <c r="C171" s="329" t="s">
        <v>923</v>
      </c>
      <c r="D171" s="316"/>
      <c r="E171" s="316"/>
      <c r="F171" s="316"/>
      <c r="G171" s="318"/>
    </row>
    <row r="172" spans="1:7" x14ac:dyDescent="0.3">
      <c r="A172" s="300">
        <v>148</v>
      </c>
      <c r="B172" s="328" t="s">
        <v>924</v>
      </c>
      <c r="C172" s="321"/>
      <c r="D172" s="322"/>
      <c r="E172" s="322"/>
      <c r="F172" s="322"/>
      <c r="G172" s="323"/>
    </row>
    <row r="173" spans="1:7" ht="76.5" x14ac:dyDescent="0.3">
      <c r="A173" s="300">
        <v>149</v>
      </c>
      <c r="B173" s="314" t="s">
        <v>806</v>
      </c>
      <c r="C173" s="320" t="s">
        <v>925</v>
      </c>
      <c r="D173" s="316"/>
      <c r="E173" s="316"/>
      <c r="F173" s="316"/>
      <c r="G173" s="318"/>
    </row>
    <row r="174" spans="1:7" ht="63.75" x14ac:dyDescent="0.3">
      <c r="A174" s="300">
        <v>150</v>
      </c>
      <c r="B174" s="331"/>
      <c r="C174" s="357" t="s">
        <v>926</v>
      </c>
      <c r="D174" s="316"/>
      <c r="E174" s="316"/>
      <c r="F174" s="316"/>
      <c r="G174" s="318"/>
    </row>
    <row r="175" spans="1:7" ht="25.5" x14ac:dyDescent="0.3">
      <c r="A175" s="300">
        <v>151</v>
      </c>
      <c r="B175" s="331"/>
      <c r="C175" s="320" t="s">
        <v>927</v>
      </c>
      <c r="D175" s="316"/>
      <c r="E175" s="316"/>
      <c r="F175" s="316"/>
      <c r="G175" s="318"/>
    </row>
    <row r="176" spans="1:7" x14ac:dyDescent="0.3">
      <c r="A176" s="300">
        <v>152</v>
      </c>
      <c r="B176" s="331"/>
      <c r="C176" s="367" t="s">
        <v>928</v>
      </c>
      <c r="D176" s="316"/>
      <c r="E176" s="316"/>
      <c r="F176" s="316"/>
      <c r="G176" s="318"/>
    </row>
    <row r="177" spans="1:7" x14ac:dyDescent="0.3">
      <c r="A177" s="300">
        <v>153</v>
      </c>
      <c r="B177" s="331"/>
      <c r="C177" s="320" t="s">
        <v>929</v>
      </c>
      <c r="D177" s="316"/>
      <c r="E177" s="316"/>
      <c r="F177" s="316"/>
      <c r="G177" s="318"/>
    </row>
    <row r="178" spans="1:7" ht="38.25" x14ac:dyDescent="0.3">
      <c r="A178" s="300">
        <v>154</v>
      </c>
      <c r="B178" s="331"/>
      <c r="C178" s="357" t="s">
        <v>930</v>
      </c>
      <c r="D178" s="316"/>
      <c r="E178" s="316"/>
      <c r="F178" s="316"/>
      <c r="G178" s="318"/>
    </row>
    <row r="179" spans="1:7" ht="38.25" x14ac:dyDescent="0.3">
      <c r="A179" s="300">
        <v>155</v>
      </c>
      <c r="B179" s="331"/>
      <c r="C179" s="332" t="s">
        <v>931</v>
      </c>
      <c r="D179" s="316"/>
      <c r="E179" s="316"/>
      <c r="F179" s="316"/>
      <c r="G179" s="318"/>
    </row>
    <row r="180" spans="1:7" ht="25.5" x14ac:dyDescent="0.3">
      <c r="A180" s="300">
        <v>156</v>
      </c>
      <c r="B180" s="331"/>
      <c r="C180" s="329" t="s">
        <v>932</v>
      </c>
      <c r="D180" s="316"/>
      <c r="E180" s="316"/>
      <c r="F180" s="316"/>
      <c r="G180" s="318"/>
    </row>
    <row r="181" spans="1:7" x14ac:dyDescent="0.3">
      <c r="A181" s="300">
        <v>157</v>
      </c>
      <c r="B181" s="328" t="s">
        <v>933</v>
      </c>
      <c r="C181" s="321"/>
      <c r="D181" s="322"/>
      <c r="E181" s="322"/>
      <c r="F181" s="322"/>
      <c r="G181" s="323"/>
    </row>
    <row r="182" spans="1:7" ht="89.25" x14ac:dyDescent="0.3">
      <c r="A182" s="300">
        <v>158</v>
      </c>
      <c r="B182" s="314" t="s">
        <v>806</v>
      </c>
      <c r="C182" s="320" t="s">
        <v>934</v>
      </c>
      <c r="D182" s="316"/>
      <c r="E182" s="316"/>
      <c r="F182" s="316"/>
      <c r="G182" s="318"/>
    </row>
    <row r="183" spans="1:7" ht="25.5" x14ac:dyDescent="0.3">
      <c r="A183" s="300">
        <v>159</v>
      </c>
      <c r="B183" s="324"/>
      <c r="C183" s="329" t="s">
        <v>935</v>
      </c>
      <c r="D183" s="316"/>
      <c r="E183" s="316"/>
      <c r="F183" s="316"/>
      <c r="G183" s="318"/>
    </row>
    <row r="184" spans="1:7" x14ac:dyDescent="0.3">
      <c r="A184" s="300">
        <v>160</v>
      </c>
      <c r="B184" s="306" t="s">
        <v>936</v>
      </c>
      <c r="C184" s="307"/>
      <c r="D184" s="326"/>
      <c r="E184" s="326"/>
      <c r="F184" s="326"/>
      <c r="G184" s="327"/>
    </row>
    <row r="185" spans="1:7" x14ac:dyDescent="0.3">
      <c r="A185" s="300">
        <v>161</v>
      </c>
      <c r="B185" s="356" t="s">
        <v>937</v>
      </c>
      <c r="C185" s="321"/>
      <c r="D185" s="322"/>
      <c r="E185" s="322"/>
      <c r="F185" s="322"/>
      <c r="G185" s="323"/>
    </row>
    <row r="186" spans="1:7" ht="63.75" x14ac:dyDescent="0.3">
      <c r="A186" s="300">
        <v>162</v>
      </c>
      <c r="B186" s="314" t="s">
        <v>783</v>
      </c>
      <c r="C186" s="320" t="s">
        <v>938</v>
      </c>
      <c r="D186" s="316"/>
      <c r="E186" s="316"/>
      <c r="F186" s="316"/>
      <c r="G186" s="318"/>
    </row>
    <row r="187" spans="1:7" ht="25.5" x14ac:dyDescent="0.3">
      <c r="A187" s="300">
        <v>163</v>
      </c>
      <c r="B187" s="324"/>
      <c r="C187" s="320" t="s">
        <v>939</v>
      </c>
      <c r="D187" s="316"/>
      <c r="E187" s="316"/>
      <c r="F187" s="316"/>
      <c r="G187" s="318"/>
    </row>
    <row r="188" spans="1:7" ht="38.25" x14ac:dyDescent="0.3">
      <c r="A188" s="300">
        <v>164</v>
      </c>
      <c r="B188" s="314" t="s">
        <v>940</v>
      </c>
      <c r="C188" s="320" t="s">
        <v>941</v>
      </c>
      <c r="D188" s="316"/>
      <c r="E188" s="316"/>
      <c r="F188" s="316"/>
      <c r="G188" s="318"/>
    </row>
    <row r="189" spans="1:7" ht="51" x14ac:dyDescent="0.3">
      <c r="A189" s="300">
        <v>165</v>
      </c>
      <c r="B189" s="331"/>
      <c r="C189" s="320" t="s">
        <v>942</v>
      </c>
      <c r="D189" s="316"/>
      <c r="E189" s="316"/>
      <c r="F189" s="316"/>
      <c r="G189" s="318"/>
    </row>
    <row r="190" spans="1:7" ht="63.75" x14ac:dyDescent="0.3">
      <c r="A190" s="300">
        <v>166</v>
      </c>
      <c r="B190" s="331"/>
      <c r="C190" s="320" t="s">
        <v>943</v>
      </c>
      <c r="D190" s="316"/>
      <c r="E190" s="316"/>
      <c r="F190" s="316"/>
      <c r="G190" s="318"/>
    </row>
    <row r="191" spans="1:7" ht="51" x14ac:dyDescent="0.3">
      <c r="A191" s="300">
        <v>167</v>
      </c>
      <c r="B191" s="324"/>
      <c r="C191" s="320" t="s">
        <v>944</v>
      </c>
      <c r="D191" s="316"/>
      <c r="E191" s="316"/>
      <c r="F191" s="316"/>
      <c r="G191" s="318"/>
    </row>
    <row r="192" spans="1:7" x14ac:dyDescent="0.3">
      <c r="A192" s="300">
        <v>168</v>
      </c>
      <c r="B192" s="306" t="s">
        <v>945</v>
      </c>
      <c r="C192" s="307"/>
      <c r="D192" s="326"/>
      <c r="E192" s="326"/>
      <c r="F192" s="326"/>
      <c r="G192" s="327"/>
    </row>
    <row r="193" spans="1:7" x14ac:dyDescent="0.3">
      <c r="A193" s="300">
        <v>169</v>
      </c>
      <c r="B193" s="328" t="s">
        <v>946</v>
      </c>
      <c r="C193" s="321"/>
      <c r="D193" s="322"/>
      <c r="E193" s="322"/>
      <c r="F193" s="322"/>
      <c r="G193" s="323"/>
    </row>
    <row r="194" spans="1:7" ht="76.5" x14ac:dyDescent="0.3">
      <c r="A194" s="300">
        <v>170</v>
      </c>
      <c r="B194" s="314" t="s">
        <v>783</v>
      </c>
      <c r="C194" s="320" t="s">
        <v>947</v>
      </c>
      <c r="D194" s="316"/>
      <c r="E194" s="316"/>
      <c r="F194" s="316"/>
      <c r="G194" s="318"/>
    </row>
    <row r="195" spans="1:7" ht="51" x14ac:dyDescent="0.3">
      <c r="A195" s="300">
        <v>171</v>
      </c>
      <c r="B195" s="331"/>
      <c r="C195" s="320" t="s">
        <v>948</v>
      </c>
      <c r="D195" s="316"/>
      <c r="E195" s="316"/>
      <c r="F195" s="316"/>
      <c r="G195" s="318"/>
    </row>
    <row r="196" spans="1:7" ht="25.5" x14ac:dyDescent="0.3">
      <c r="A196" s="300">
        <v>172</v>
      </c>
      <c r="B196" s="331"/>
      <c r="C196" s="329" t="s">
        <v>949</v>
      </c>
      <c r="D196" s="316"/>
      <c r="E196" s="316"/>
      <c r="F196" s="316"/>
      <c r="G196" s="318"/>
    </row>
    <row r="197" spans="1:7" ht="25.5" x14ac:dyDescent="0.3">
      <c r="A197" s="300">
        <v>173</v>
      </c>
      <c r="B197" s="324"/>
      <c r="C197" s="329" t="s">
        <v>950</v>
      </c>
      <c r="D197" s="316"/>
      <c r="E197" s="316"/>
      <c r="F197" s="316"/>
      <c r="G197" s="318"/>
    </row>
    <row r="198" spans="1:7" x14ac:dyDescent="0.3">
      <c r="A198" s="300">
        <v>174</v>
      </c>
      <c r="B198" s="328" t="s">
        <v>951</v>
      </c>
      <c r="C198" s="321"/>
      <c r="D198" s="322"/>
      <c r="E198" s="322"/>
      <c r="F198" s="322"/>
      <c r="G198" s="323"/>
    </row>
    <row r="199" spans="1:7" ht="63.75" x14ac:dyDescent="0.3">
      <c r="A199" s="300">
        <v>175</v>
      </c>
      <c r="B199" s="314" t="s">
        <v>783</v>
      </c>
      <c r="C199" s="320" t="s">
        <v>952</v>
      </c>
      <c r="D199" s="316"/>
      <c r="E199" s="316"/>
      <c r="F199" s="316"/>
      <c r="G199" s="318"/>
    </row>
    <row r="200" spans="1:7" ht="25.5" x14ac:dyDescent="0.3">
      <c r="A200" s="300">
        <v>176</v>
      </c>
      <c r="B200" s="331"/>
      <c r="C200" s="329" t="s">
        <v>953</v>
      </c>
      <c r="D200" s="316"/>
      <c r="E200" s="316"/>
      <c r="F200" s="316"/>
      <c r="G200" s="318"/>
    </row>
    <row r="201" spans="1:7" ht="25.5" x14ac:dyDescent="0.3">
      <c r="A201" s="300">
        <v>177</v>
      </c>
      <c r="B201" s="368"/>
      <c r="C201" s="329" t="s">
        <v>954</v>
      </c>
      <c r="D201" s="316"/>
      <c r="E201" s="316"/>
      <c r="F201" s="316"/>
      <c r="G201" s="318"/>
    </row>
    <row r="202" spans="1:7" x14ac:dyDescent="0.3">
      <c r="A202" s="300">
        <v>178</v>
      </c>
      <c r="B202" s="306" t="s">
        <v>955</v>
      </c>
      <c r="C202" s="307"/>
      <c r="D202" s="326"/>
      <c r="E202" s="326"/>
      <c r="F202" s="326"/>
      <c r="G202" s="327"/>
    </row>
    <row r="203" spans="1:7" x14ac:dyDescent="0.3">
      <c r="A203" s="300">
        <v>179</v>
      </c>
      <c r="B203" s="310" t="s">
        <v>956</v>
      </c>
      <c r="C203" s="321"/>
      <c r="D203" s="322"/>
      <c r="E203" s="322"/>
      <c r="F203" s="322"/>
      <c r="G203" s="323"/>
    </row>
    <row r="204" spans="1:7" ht="38.25" x14ac:dyDescent="0.3">
      <c r="A204" s="300">
        <v>180</v>
      </c>
      <c r="B204" s="314" t="s">
        <v>783</v>
      </c>
      <c r="C204" s="320" t="s">
        <v>957</v>
      </c>
      <c r="D204" s="316"/>
      <c r="E204" s="316"/>
      <c r="F204" s="316"/>
      <c r="G204" s="318"/>
    </row>
    <row r="205" spans="1:7" ht="25.5" x14ac:dyDescent="0.3">
      <c r="A205" s="300">
        <v>181</v>
      </c>
      <c r="B205" s="369"/>
      <c r="C205" s="329" t="s">
        <v>958</v>
      </c>
      <c r="D205" s="316"/>
      <c r="E205" s="316"/>
      <c r="F205" s="316"/>
      <c r="G205" s="318"/>
    </row>
    <row r="206" spans="1:7" ht="25.5" x14ac:dyDescent="0.3">
      <c r="A206" s="300">
        <v>182</v>
      </c>
      <c r="B206" s="370"/>
      <c r="C206" s="329" t="s">
        <v>959</v>
      </c>
      <c r="D206" s="316"/>
      <c r="E206" s="316"/>
      <c r="F206" s="316"/>
      <c r="G206" s="318"/>
    </row>
    <row r="207" spans="1:7" x14ac:dyDescent="0.3">
      <c r="A207" s="300">
        <v>183</v>
      </c>
      <c r="B207" s="310" t="s">
        <v>960</v>
      </c>
      <c r="C207" s="321"/>
      <c r="D207" s="322"/>
      <c r="E207" s="322"/>
      <c r="F207" s="322"/>
      <c r="G207" s="323"/>
    </row>
    <row r="208" spans="1:7" x14ac:dyDescent="0.3">
      <c r="A208" s="300">
        <v>184</v>
      </c>
      <c r="B208" s="314" t="s">
        <v>783</v>
      </c>
      <c r="C208" s="357" t="s">
        <v>961</v>
      </c>
      <c r="D208" s="316"/>
      <c r="E208" s="316"/>
      <c r="F208" s="316"/>
      <c r="G208" s="318"/>
    </row>
    <row r="209" spans="1:7" x14ac:dyDescent="0.3">
      <c r="A209" s="300">
        <v>185</v>
      </c>
      <c r="B209" s="369"/>
      <c r="C209" s="357" t="s">
        <v>962</v>
      </c>
      <c r="D209" s="316"/>
      <c r="E209" s="316"/>
      <c r="F209" s="316"/>
      <c r="G209" s="318"/>
    </row>
    <row r="210" spans="1:7" ht="25.5" x14ac:dyDescent="0.3">
      <c r="A210" s="300">
        <v>186</v>
      </c>
      <c r="B210" s="369"/>
      <c r="C210" s="329" t="s">
        <v>963</v>
      </c>
      <c r="D210" s="316"/>
      <c r="E210" s="316"/>
      <c r="F210" s="316"/>
      <c r="G210" s="318"/>
    </row>
    <row r="211" spans="1:7" ht="25.5" x14ac:dyDescent="0.3">
      <c r="A211" s="300">
        <v>187</v>
      </c>
      <c r="B211" s="370"/>
      <c r="C211" s="329" t="s">
        <v>964</v>
      </c>
      <c r="D211" s="316"/>
      <c r="E211" s="316"/>
      <c r="F211" s="316"/>
      <c r="G211" s="318"/>
    </row>
    <row r="212" spans="1:7" x14ac:dyDescent="0.3">
      <c r="A212" s="333"/>
      <c r="B212" s="334"/>
      <c r="C212" s="287"/>
      <c r="D212" s="304"/>
      <c r="E212" s="304"/>
      <c r="F212" s="304"/>
      <c r="G212" s="305"/>
    </row>
    <row r="213" spans="1:7" x14ac:dyDescent="0.3">
      <c r="A213" s="335"/>
      <c r="B213" s="251"/>
      <c r="C213" s="236" t="s">
        <v>9</v>
      </c>
      <c r="D213" s="198"/>
      <c r="E213" s="198"/>
      <c r="F213" s="198"/>
      <c r="G213" s="309"/>
    </row>
    <row r="214" spans="1:7" ht="33" x14ac:dyDescent="0.3">
      <c r="A214" s="335"/>
      <c r="B214" s="251"/>
      <c r="C214" s="336" t="s">
        <v>8</v>
      </c>
      <c r="D214" s="297" t="s">
        <v>587</v>
      </c>
      <c r="E214" s="297" t="s">
        <v>588</v>
      </c>
      <c r="F214" s="299" t="s">
        <v>333</v>
      </c>
      <c r="G214" s="309"/>
    </row>
    <row r="215" spans="1:7" x14ac:dyDescent="0.3">
      <c r="A215" s="335"/>
      <c r="B215" s="251"/>
      <c r="C215" s="339" t="s">
        <v>4</v>
      </c>
      <c r="D215" s="244">
        <f>COUNTA(D28:D211)</f>
        <v>0</v>
      </c>
      <c r="E215" s="244">
        <f>COUNTA(E28:E211)</f>
        <v>0</v>
      </c>
      <c r="F215" s="340">
        <f>COUNTA(F28:F211)</f>
        <v>0</v>
      </c>
      <c r="G215" s="309"/>
    </row>
    <row r="216" spans="1:7" x14ac:dyDescent="0.3">
      <c r="A216" s="335"/>
      <c r="B216" s="251"/>
      <c r="C216" s="341" t="s">
        <v>3</v>
      </c>
      <c r="D216" s="342">
        <f>IF(SUM($D215:$F215)=0,0,D215/SUM($D215:$F215))</f>
        <v>0</v>
      </c>
      <c r="E216" s="342">
        <f>IF(SUM($D215:$F215)=0,0,E215/SUM($D215:$F215))</f>
        <v>0</v>
      </c>
      <c r="F216" s="343">
        <f>IF(SUM($D215:$F215)=0,0,F215/SUM($D215:$F215))</f>
        <v>0</v>
      </c>
      <c r="G216" s="309"/>
    </row>
    <row r="217" spans="1:7" x14ac:dyDescent="0.3">
      <c r="A217" s="335"/>
      <c r="B217" s="251"/>
      <c r="C217" s="198"/>
      <c r="D217" s="198"/>
      <c r="E217" s="198"/>
      <c r="F217" s="198"/>
      <c r="G217" s="309"/>
    </row>
    <row r="218" spans="1:7" x14ac:dyDescent="0.3">
      <c r="A218" s="335"/>
      <c r="B218" s="251"/>
      <c r="C218" s="198"/>
      <c r="D218" s="198"/>
      <c r="E218" s="198"/>
      <c r="F218" s="198"/>
      <c r="G218" s="309"/>
    </row>
    <row r="219" spans="1:7" x14ac:dyDescent="0.3">
      <c r="A219" s="346" t="s">
        <v>2</v>
      </c>
      <c r="B219" s="253"/>
      <c r="C219" s="254"/>
      <c r="D219" s="254"/>
      <c r="E219" s="254"/>
      <c r="F219" s="254"/>
      <c r="G219" s="347"/>
    </row>
    <row r="220" spans="1:7" x14ac:dyDescent="0.3">
      <c r="A220" s="348"/>
      <c r="B220" s="256"/>
      <c r="C220" s="257"/>
      <c r="D220" s="257"/>
      <c r="E220" s="257"/>
      <c r="F220" s="257"/>
      <c r="G220" s="347"/>
    </row>
    <row r="221" spans="1:7" x14ac:dyDescent="0.3">
      <c r="A221" s="349" t="s">
        <v>1</v>
      </c>
      <c r="B221" s="253"/>
      <c r="C221" s="254"/>
      <c r="D221" s="254"/>
      <c r="E221" s="254"/>
      <c r="F221" s="254"/>
      <c r="G221" s="347"/>
    </row>
    <row r="222" spans="1:7" x14ac:dyDescent="0.3">
      <c r="A222" s="350"/>
      <c r="B222" s="256"/>
      <c r="C222" s="259"/>
      <c r="D222" s="259"/>
      <c r="E222" s="259"/>
      <c r="F222" s="259"/>
      <c r="G222" s="347"/>
    </row>
    <row r="223" spans="1:7" x14ac:dyDescent="0.3">
      <c r="A223" s="351"/>
      <c r="B223" s="352"/>
      <c r="C223" s="353"/>
      <c r="D223" s="352"/>
      <c r="E223" s="352"/>
      <c r="F223" s="352"/>
      <c r="G223" s="354"/>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17</vt:i4>
      </vt:variant>
      <vt:variant>
        <vt:lpstr>Névvel ellátott tartományok</vt:lpstr>
      </vt:variant>
      <vt:variant>
        <vt:i4>15</vt:i4>
      </vt:variant>
    </vt:vector>
  </HeadingPairs>
  <TitlesOfParts>
    <vt:vector size="32" baseType="lpstr">
      <vt:lpstr>Munkalap2_</vt:lpstr>
      <vt:lpstr>AS-01-00</vt:lpstr>
      <vt:lpstr>AS-01-01</vt:lpstr>
      <vt:lpstr>SZTV_VALT_2024</vt:lpstr>
      <vt:lpstr>SZTV_VALT_2023</vt:lpstr>
      <vt:lpstr>SZTV_VALT_2022</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'AS-01-00'!Nyomtatási_cím</vt:lpstr>
      <vt:lpstr>'AS-01-01'!Nyomtatási_cím</vt:lpstr>
      <vt:lpstr>Munkalap2_!Nyomtatási_cím</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lpstr>SZTV_VALT_2022!Nyomtatási_cím</vt:lpstr>
      <vt:lpstr>SZTV_VALT_2023!Nyomtatási_cím</vt:lpstr>
      <vt:lpstr>SZTV_VALT_2024!Nyomtatási_cím</vt:lpstr>
      <vt:lpstr>SZTV_VALT_2022!Nyomtatási_terület</vt:lpstr>
      <vt:lpstr>SZTV_VALT_2023!Nyomtatási_terület</vt:lpstr>
      <vt:lpstr>SZTV_VALT_2024!Nyomtatási_terület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v.1.24.1.0.0#2024.10.27.</dc:description>
  <cp:lastPrinted>2021-04-16T13:55:24Z</cp:lastPrinted>
  <dcterms:created xsi:type="dcterms:W3CDTF">2021-04-16T13:51:50Z</dcterms:created>
  <dcterms:modified xsi:type="dcterms:W3CDTF">2024-10-24T13:49:11Z</dcterms:modified>
</cp:coreProperties>
</file>