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KAUDIT\TEV\FEJL\DIGITAUDIT_2025\DKF\2025\Következő\Új mappa\2. KE Eredménykimutatás\2. KE-Af Erkim (forg)\"/>
    </mc:Choice>
  </mc:AlternateContent>
  <xr:revisionPtr revIDLastSave="0" documentId="13_ncr:1_{5C45901A-A92F-488D-86C6-4C820C4DEEFB}" xr6:coauthVersionLast="36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KE-Af_Ö" sheetId="48" r:id="rId1"/>
    <sheet name="KE-Af-01_FŐLAP" sheetId="47" r:id="rId2"/>
    <sheet name="Alapa" sheetId="59" r:id="rId3"/>
    <sheet name="Import_M" sheetId="61" r:id="rId4"/>
    <sheet name="Import_O" sheetId="62" r:id="rId5"/>
    <sheet name="Import_F" sheetId="63" r:id="rId6"/>
  </sheets>
  <externalReferences>
    <externalReference r:id="rId7"/>
    <externalReference r:id="rId8"/>
  </externalReferences>
  <definedNames>
    <definedName name="_xlnm.Database">[1]Tartalomj.!$A$1:$D$108</definedName>
    <definedName name="KörlevMező">'[2]#HIV'!$A$1</definedName>
    <definedName name="_xlnm.Print_Area" localSheetId="0">'KE-Af_Ö'!$A$1:$E$32</definedName>
    <definedName name="_xlnm.Print_Area" localSheetId="1">'KE-Af-01_FŐLAP'!$A$1:$H$48</definedName>
    <definedName name="TABLE" localSheetId="2">Alapa!$C$27:$C$27</definedName>
    <definedName name="TABLE_2" localSheetId="2">Alapa!$C$27:$C$27</definedName>
    <definedName name="wrn.Proba." hidden="1">{#N/A,#N/A,TRUE,"A1";#N/A,#N/A,TRUE,"A2";#N/A,#N/A,TRUE,"B1"}</definedName>
  </definedNames>
  <calcPr calcId="191029"/>
</workbook>
</file>

<file path=xl/calcChain.xml><?xml version="1.0" encoding="utf-8"?>
<calcChain xmlns="http://schemas.openxmlformats.org/spreadsheetml/2006/main">
  <c r="E17" i="48" l="1"/>
  <c r="E16" i="48"/>
  <c r="E15" i="48"/>
  <c r="E14" i="48"/>
  <c r="E13" i="48"/>
  <c r="B21" i="48"/>
  <c r="B20" i="48"/>
  <c r="B19" i="48"/>
  <c r="D17" i="48"/>
  <c r="D16" i="48"/>
  <c r="D15" i="48"/>
  <c r="D14" i="48"/>
  <c r="D13" i="48"/>
  <c r="C11" i="48"/>
  <c r="B11" i="48"/>
  <c r="D10" i="48"/>
  <c r="D9" i="48"/>
  <c r="D8" i="48"/>
  <c r="E57" i="48" l="1"/>
  <c r="D57" i="48"/>
  <c r="C57" i="48"/>
  <c r="E56" i="48"/>
  <c r="D56" i="48"/>
  <c r="C56" i="48"/>
  <c r="E55" i="48"/>
  <c r="D55" i="48"/>
  <c r="C55" i="48"/>
  <c r="E54" i="48"/>
  <c r="D54" i="48"/>
  <c r="C54" i="48"/>
  <c r="D4" i="48" l="1"/>
  <c r="A8" i="47" l="1"/>
  <c r="A7" i="47"/>
  <c r="C31" i="47" l="1"/>
  <c r="C30" i="47"/>
  <c r="A29" i="47" l="1"/>
  <c r="H34" i="47"/>
  <c r="H33" i="47"/>
  <c r="B34" i="47"/>
  <c r="B33" i="47"/>
  <c r="H30" i="47" s="1"/>
  <c r="B31" i="47"/>
  <c r="B30" i="47"/>
  <c r="H31" i="47" l="1"/>
  <c r="E2" i="47"/>
  <c r="D2" i="47"/>
  <c r="F13" i="47"/>
  <c r="A10" i="47" s="1"/>
  <c r="B13" i="47"/>
  <c r="F14" i="47"/>
  <c r="B14" i="47"/>
  <c r="H14" i="47" s="1"/>
  <c r="F15" i="47"/>
  <c r="B15" i="47"/>
  <c r="H15" i="47" s="1"/>
  <c r="F16" i="47"/>
  <c r="B16" i="47"/>
  <c r="H16" i="47" s="1"/>
  <c r="F17" i="47"/>
  <c r="B17" i="47"/>
  <c r="H17" i="47" s="1"/>
  <c r="F18" i="47"/>
  <c r="B18" i="47"/>
  <c r="H18" i="47" s="1"/>
  <c r="F19" i="47"/>
  <c r="B19" i="47"/>
  <c r="H19" i="47" s="1"/>
  <c r="F20" i="47"/>
  <c r="B20" i="47"/>
  <c r="H20" i="47" s="1"/>
  <c r="F21" i="47"/>
  <c r="B21" i="47"/>
  <c r="H21" i="47" s="1"/>
  <c r="F22" i="47"/>
  <c r="B22" i="47"/>
  <c r="H22" i="47" s="1"/>
  <c r="F23" i="47"/>
  <c r="B23" i="47"/>
  <c r="H23" i="47" s="1"/>
  <c r="F24" i="47"/>
  <c r="B24" i="47"/>
  <c r="H24" i="47" s="1"/>
  <c r="F25" i="47"/>
  <c r="B25" i="47"/>
  <c r="H25" i="47" s="1"/>
  <c r="F26" i="47"/>
  <c r="B26" i="47"/>
  <c r="H26" i="47" s="1"/>
  <c r="F12" i="47"/>
  <c r="B12" i="47"/>
  <c r="H12" i="47" s="1"/>
  <c r="F11" i="47"/>
  <c r="B11" i="47"/>
  <c r="H11" i="47" s="1"/>
  <c r="F7" i="47"/>
  <c r="D6" i="48"/>
  <c r="D5" i="48"/>
  <c r="A5" i="48"/>
  <c r="A4" i="48"/>
  <c r="F6" i="47"/>
  <c r="F5" i="47"/>
  <c r="A6" i="47"/>
  <c r="A5" i="47"/>
  <c r="D11" i="47"/>
  <c r="E11" i="47"/>
  <c r="D12" i="47"/>
  <c r="E12" i="47"/>
  <c r="D13" i="47"/>
  <c r="E13" i="47"/>
  <c r="D14" i="47"/>
  <c r="E14" i="47"/>
  <c r="D15" i="47"/>
  <c r="E15" i="47"/>
  <c r="D16" i="47"/>
  <c r="E16" i="47"/>
  <c r="D17" i="47"/>
  <c r="E17" i="47"/>
  <c r="D18" i="47"/>
  <c r="E18" i="47"/>
  <c r="D19" i="47"/>
  <c r="E19" i="47"/>
  <c r="D20" i="47"/>
  <c r="E20" i="47"/>
  <c r="D21" i="47"/>
  <c r="E21" i="47"/>
  <c r="D22" i="47"/>
  <c r="E22" i="47"/>
  <c r="D23" i="47"/>
  <c r="E23" i="47"/>
  <c r="D24" i="47"/>
  <c r="E24" i="47"/>
  <c r="D25" i="47"/>
  <c r="E25" i="47"/>
  <c r="D26" i="47"/>
  <c r="E26" i="47"/>
  <c r="B27" i="47"/>
  <c r="H27" i="47" s="1"/>
  <c r="F27" i="47"/>
  <c r="D27" i="47"/>
  <c r="E27" i="47"/>
  <c r="G15" i="47" l="1"/>
  <c r="G22" i="47"/>
  <c r="G21" i="47"/>
  <c r="G20" i="47"/>
  <c r="G27" i="47"/>
  <c r="G11" i="47"/>
  <c r="G24" i="47"/>
  <c r="G13" i="47"/>
  <c r="G16" i="47"/>
  <c r="G26" i="47"/>
  <c r="G19" i="47"/>
  <c r="G17" i="47"/>
  <c r="G23" i="47"/>
  <c r="H13" i="47"/>
  <c r="G18" i="47"/>
  <c r="G14" i="47"/>
  <c r="G12" i="47"/>
  <c r="G25" i="47"/>
</calcChain>
</file>

<file path=xl/sharedStrings.xml><?xml version="1.0" encoding="utf-8"?>
<sst xmlns="http://schemas.openxmlformats.org/spreadsheetml/2006/main" count="217" uniqueCount="129">
  <si>
    <t xml:space="preserve"> </t>
  </si>
  <si>
    <t>KE-Af-01</t>
  </si>
  <si>
    <t>KÖNYVVIZSGÁLATI  FŐLAP</t>
  </si>
  <si>
    <t>Dátum:</t>
  </si>
  <si>
    <t>Készítette:</t>
  </si>
  <si>
    <t>Előző év</t>
  </si>
  <si>
    <t>Tárgyév</t>
  </si>
  <si>
    <t>Változás</t>
  </si>
  <si>
    <t>Változás %</t>
  </si>
  <si>
    <t>Könyv-vizsgálatra átadva</t>
  </si>
  <si>
    <t>Módosítás</t>
  </si>
  <si>
    <t>Végleges</t>
  </si>
  <si>
    <t>Következtetés:</t>
  </si>
  <si>
    <t>Belföldi ért.nettó árbevétele</t>
  </si>
  <si>
    <t>Export ért. nettó árbevétele</t>
  </si>
  <si>
    <t>Értékesítés nettó árbevétele</t>
  </si>
  <si>
    <t>Ért. elszámolt közvetlen önk.</t>
  </si>
  <si>
    <t>Eladott árúk beszerzési értéke</t>
  </si>
  <si>
    <t>Eladott (közvetített) szolg. é.</t>
  </si>
  <si>
    <t xml:space="preserve">Értékesítés közv.  költségei </t>
  </si>
  <si>
    <t>Értékesítés bruttó eredménye ( I-II sorok)</t>
  </si>
  <si>
    <t>Értékesítési, forgalmazási költ.</t>
  </si>
  <si>
    <t>Igazgatási költségek</t>
  </si>
  <si>
    <t>Egyéb általános költségek</t>
  </si>
  <si>
    <t xml:space="preserve">Az ért. közvetett költségei </t>
  </si>
  <si>
    <t>Egyéb bevételek</t>
  </si>
  <si>
    <t>Ebből: visszaírt értékvesztés</t>
  </si>
  <si>
    <t>Egyéb ráfordítások</t>
  </si>
  <si>
    <t>Ebből: értékvesztés</t>
  </si>
  <si>
    <t>ÜZEMI (ÜZLETI) TEV. ER.</t>
  </si>
  <si>
    <t>KE-Af</t>
  </si>
  <si>
    <t>%</t>
  </si>
  <si>
    <t>Ellenőrizte:</t>
  </si>
  <si>
    <t>KE-Af ÜZEMI (ÜZLETI) TEVÉKENYSÉG EREDMÉNYE (Forgalmi eljárással)</t>
  </si>
  <si>
    <t>Eredmény:</t>
  </si>
  <si>
    <r>
      <t xml:space="preserve">Beszámoló szintű </t>
    </r>
    <r>
      <rPr>
        <b/>
        <sz val="9"/>
        <color indexed="10"/>
        <rFont val="Arial Narrow"/>
        <family val="2"/>
        <charset val="238"/>
      </rPr>
      <t>tervezett</t>
    </r>
    <r>
      <rPr>
        <b/>
        <sz val="9"/>
        <rFont val="Arial Narrow"/>
        <family val="2"/>
        <charset val="238"/>
      </rPr>
      <t xml:space="preserve"> lényegesség</t>
    </r>
  </si>
  <si>
    <r>
      <rPr>
        <b/>
        <sz val="9"/>
        <color indexed="10"/>
        <rFont val="Arial Narrow"/>
        <family val="2"/>
        <charset val="238"/>
      </rPr>
      <t>Tervezett</t>
    </r>
    <r>
      <rPr>
        <b/>
        <sz val="9"/>
        <rFont val="Arial Narrow"/>
        <family val="2"/>
        <charset val="238"/>
      </rPr>
      <t xml:space="preserve"> elhanyagolható hiba</t>
    </r>
  </si>
  <si>
    <r>
      <t xml:space="preserve">Beszámoló szintű </t>
    </r>
    <r>
      <rPr>
        <b/>
        <sz val="9"/>
        <color indexed="10"/>
        <rFont val="Arial Narrow"/>
        <family val="2"/>
        <charset val="238"/>
      </rPr>
      <t>tényleges</t>
    </r>
    <r>
      <rPr>
        <b/>
        <sz val="9"/>
        <rFont val="Arial Narrow"/>
        <family val="2"/>
        <charset val="238"/>
      </rPr>
      <t xml:space="preserve"> lényegesség</t>
    </r>
  </si>
  <si>
    <r>
      <rPr>
        <b/>
        <sz val="9"/>
        <color indexed="10"/>
        <rFont val="Arial Narrow"/>
        <family val="2"/>
        <charset val="238"/>
      </rPr>
      <t>Tényleges</t>
    </r>
    <r>
      <rPr>
        <b/>
        <sz val="9"/>
        <rFont val="Arial Narrow"/>
        <family val="2"/>
        <charset val="238"/>
      </rPr>
      <t xml:space="preserve"> elhanyagolható hiba</t>
    </r>
  </si>
  <si>
    <t>*Nettó árbevételre kiszámított.</t>
  </si>
  <si>
    <t>Csalás kockázata</t>
  </si>
  <si>
    <r>
      <t xml:space="preserve">Specifikus lényegesség </t>
    </r>
    <r>
      <rPr>
        <b/>
        <sz val="9"/>
        <color indexed="10"/>
        <rFont val="Arial Narrow"/>
        <family val="2"/>
        <charset val="238"/>
      </rPr>
      <t>terv</t>
    </r>
    <r>
      <rPr>
        <b/>
        <sz val="9"/>
        <rFont val="Arial Narrow"/>
        <family val="2"/>
        <charset val="238"/>
      </rPr>
      <t xml:space="preserve"> adatok alapján*</t>
    </r>
  </si>
  <si>
    <r>
      <t xml:space="preserve">Specifikus lényegesség </t>
    </r>
    <r>
      <rPr>
        <b/>
        <sz val="9"/>
        <color indexed="10"/>
        <rFont val="Arial Narrow"/>
        <family val="2"/>
        <charset val="238"/>
      </rPr>
      <t>tény</t>
    </r>
    <r>
      <rPr>
        <b/>
        <sz val="9"/>
        <rFont val="Arial Narrow"/>
        <family val="2"/>
        <charset val="238"/>
      </rPr>
      <t xml:space="preserve"> adatok alapján*</t>
    </r>
  </si>
  <si>
    <t>Kontroll</t>
  </si>
  <si>
    <t>Elemzés</t>
  </si>
  <si>
    <t>Adatteszt</t>
  </si>
  <si>
    <t>Kockázat</t>
  </si>
  <si>
    <t>Könyvvizsgálati módszerek:</t>
  </si>
  <si>
    <t>Lényeges hibás állítás kockázata</t>
  </si>
  <si>
    <r>
      <rPr>
        <b/>
        <sz val="9"/>
        <color rgb="FFFF0000"/>
        <rFont val="Arial Narrow"/>
        <family val="2"/>
        <charset val="238"/>
      </rPr>
      <t>Tervezett</t>
    </r>
    <r>
      <rPr>
        <b/>
        <sz val="9"/>
        <rFont val="Arial Narrow"/>
        <family val="2"/>
        <charset val="238"/>
      </rPr>
      <t xml:space="preserve"> végrehajtási lényegesség:</t>
    </r>
  </si>
  <si>
    <r>
      <rPr>
        <b/>
        <sz val="9"/>
        <color rgb="FFFF0000"/>
        <rFont val="Arial Narrow"/>
        <family val="2"/>
        <charset val="238"/>
      </rPr>
      <t>Tényleges</t>
    </r>
    <r>
      <rPr>
        <b/>
        <sz val="9"/>
        <rFont val="Arial Narrow"/>
        <family val="2"/>
        <charset val="238"/>
      </rPr>
      <t xml:space="preserve"> végrehajtási lényegesség:</t>
    </r>
  </si>
  <si>
    <t>Kockázat hatása az állításokra*:</t>
  </si>
  <si>
    <t>Teljesség (T)</t>
  </si>
  <si>
    <t>Létezés (L)</t>
  </si>
  <si>
    <t>Pontosság, értékelés (PÉ)</t>
  </si>
  <si>
    <t>Bemutatás (B)</t>
  </si>
  <si>
    <t>Átfogó (Át)</t>
  </si>
  <si>
    <t>NÉ</t>
  </si>
  <si>
    <t>IGEN</t>
  </si>
  <si>
    <t>NEM</t>
  </si>
  <si>
    <t xml:space="preserve">
</t>
  </si>
  <si>
    <t>Főkönyv= analtikia</t>
  </si>
  <si>
    <t>-</t>
  </si>
  <si>
    <t>ÜZEMI (ÜZLETI) TEVÉKENYSÉG EREDMÉNYE (Forgalmi költség eljárással)</t>
  </si>
  <si>
    <t>Összegzés</t>
  </si>
  <si>
    <t>Dátum</t>
  </si>
  <si>
    <t>Készítette</t>
  </si>
  <si>
    <t>Ellenőrizte</t>
  </si>
  <si>
    <t>A területen feltárt hibás állításokat felvezettük  a nem helyesbített hibás állítások összesítő lapjára.</t>
  </si>
  <si>
    <t>A területen elegendő és megfelelő könyvvizsgálati bizonyítékot szereztünk a releváns állítások tekintetében.</t>
  </si>
  <si>
    <t xml:space="preserve"> - Az értékesítés nettó árbevétlére</t>
  </si>
  <si>
    <t xml:space="preserve">
</t>
  </si>
  <si>
    <t>A területen feltárt hibás rendszerbeli gyengeségeket felvezettük a Vezetőségi levél megfelelő szakaszába.</t>
  </si>
  <si>
    <t>Eredendő kockázatok</t>
  </si>
  <si>
    <t>ÖSSZEFOGLALÓ MUNKALAP</t>
  </si>
  <si>
    <t>A kockázatbecslés alapján:</t>
  </si>
  <si>
    <t>A könyvvizsgálati eljárások összefoglaló értékelése</t>
  </si>
  <si>
    <t>PDF riport készítése:</t>
  </si>
  <si>
    <t>1. Kattintson az első munkafülre.</t>
  </si>
  <si>
    <t>2. Nyomja le a Ctrl billentyűt és kattintson a második munkafülre.</t>
  </si>
  <si>
    <t>3. Ha mindkét munkafül háttere fehér, válassza ki a Mentés másként parancsot (ikont).</t>
  </si>
  <si>
    <t>4. A megjelenő Windows ablakban válassza ki a Mentés helyét ( mappáját).</t>
  </si>
  <si>
    <t>5. Fájl típusnál válassza ki a PDF formátumot.</t>
  </si>
  <si>
    <t>6. Mentse le a PDF formátumú fájlt.</t>
  </si>
  <si>
    <t xml:space="preserve">Elemző eljárások megállapításai: </t>
  </si>
  <si>
    <t>Rendben?</t>
  </si>
  <si>
    <t>Az alapvető elemző eljárások megfelelőek.</t>
  </si>
  <si>
    <t>Pénzügyi és más adatok összhangja:</t>
  </si>
  <si>
    <t>Jelentős változások, és a várakozások:</t>
  </si>
  <si>
    <t>Infromációk forrása, összehasonlíthatósága:</t>
  </si>
  <si>
    <t>A várt értéktől való eltérés elfogadható:</t>
  </si>
  <si>
    <t>NEM esetén végzett egyéb eljárások:</t>
  </si>
  <si>
    <t>pl.: interjú, külső megerősítés, megfelelő számviteli bizonylat</t>
  </si>
  <si>
    <t>A lefolytatott eljárások megbízható információkra épültek, a bizonyítékok rendelkezésre álltak, a vizsgálatok lefolytatása eredményes volt.</t>
  </si>
  <si>
    <t>A területen bemutatott információk összhangban vannak a könyvvizsgáló gazdálkodó egységről szerzett ismereteivel, lényeges hibás állítás nem volt.</t>
  </si>
  <si>
    <t>A kockázatbecslés keretében:</t>
  </si>
  <si>
    <t>Könyvvizsgálati dosszié</t>
  </si>
  <si>
    <t>Végrehajtva</t>
  </si>
  <si>
    <r>
      <t xml:space="preserve">Elvégeztük a </t>
    </r>
    <r>
      <rPr>
        <b/>
        <sz val="10"/>
        <rFont val="Arial Narrow"/>
        <family val="2"/>
        <charset val="238"/>
      </rPr>
      <t>megbízás előkészítését</t>
    </r>
    <r>
      <rPr>
        <sz val="10"/>
        <rFont val="Arial Narrow"/>
        <family val="2"/>
        <charset val="238"/>
      </rPr>
      <t xml:space="preserve">, értékeltük </t>
    </r>
    <r>
      <rPr>
        <b/>
        <sz val="10"/>
        <rFont val="Arial Narrow"/>
        <family val="2"/>
        <charset val="238"/>
      </rPr>
      <t>a kontrollkörnyezetet.</t>
    </r>
  </si>
  <si>
    <t>KK fejezet</t>
  </si>
  <si>
    <r>
      <t xml:space="preserve">Rögzítettük a </t>
    </r>
    <r>
      <rPr>
        <b/>
        <sz val="10"/>
        <rFont val="Arial Narrow"/>
        <family val="2"/>
        <charset val="238"/>
      </rPr>
      <t>megbízás jellemzőit.</t>
    </r>
  </si>
  <si>
    <r>
      <t xml:space="preserve">Felmértük az </t>
    </r>
    <r>
      <rPr>
        <b/>
        <sz val="10"/>
        <rFont val="Arial Narrow"/>
        <family val="2"/>
        <charset val="238"/>
      </rPr>
      <t xml:space="preserve">átfogó kockázatokat. </t>
    </r>
    <r>
      <rPr>
        <sz val="10"/>
        <rFont val="Arial Narrow"/>
        <family val="2"/>
        <charset val="238"/>
      </rPr>
      <t xml:space="preserve">
</t>
    </r>
  </si>
  <si>
    <r>
      <t xml:space="preserve">Megállapítottuk a </t>
    </r>
    <r>
      <rPr>
        <b/>
        <sz val="10"/>
        <rFont val="Arial Narrow"/>
        <family val="2"/>
        <charset val="238"/>
      </rPr>
      <t>lényegességi küszöbértékeket.</t>
    </r>
    <r>
      <rPr>
        <sz val="10"/>
        <rFont val="Arial Narrow"/>
        <family val="2"/>
        <charset val="238"/>
      </rPr>
      <t xml:space="preserve">
</t>
    </r>
  </si>
  <si>
    <r>
      <t xml:space="preserve">Meghatároztuk az </t>
    </r>
    <r>
      <rPr>
        <b/>
        <sz val="10"/>
        <rFont val="Arial Narrow"/>
        <family val="2"/>
        <charset val="238"/>
      </rPr>
      <t>erőforrásokat.</t>
    </r>
  </si>
  <si>
    <r>
      <t xml:space="preserve">Megállapítottuk az egyes vizsgálati területek </t>
    </r>
    <r>
      <rPr>
        <b/>
        <sz val="10"/>
        <rFont val="Arial Narrow"/>
        <family val="2"/>
        <charset val="238"/>
      </rPr>
      <t>lényegességi szintjeit.</t>
    </r>
    <r>
      <rPr>
        <sz val="10"/>
        <rFont val="Arial Narrow"/>
        <family val="2"/>
        <charset val="238"/>
      </rPr>
      <t xml:space="preserve">
</t>
    </r>
  </si>
  <si>
    <r>
      <t xml:space="preserve">A kockázatbecslést kiterjesztettük </t>
    </r>
    <r>
      <rPr>
        <b/>
        <sz val="10"/>
        <rFont val="Arial Narrow"/>
        <family val="2"/>
        <charset val="238"/>
      </rPr>
      <t>a pénzügyi kimutatásra, az ügyletekre, számlaegyenlegekre és közzétételekre</t>
    </r>
    <r>
      <rPr>
        <sz val="10"/>
        <rFont val="Arial Narrow"/>
        <family val="2"/>
        <charset val="238"/>
      </rPr>
      <t>.</t>
    </r>
  </si>
  <si>
    <r>
      <t xml:space="preserve">Megállapítottuk az </t>
    </r>
    <r>
      <rPr>
        <b/>
        <sz val="10"/>
        <rFont val="Arial Narrow"/>
        <family val="2"/>
        <charset val="238"/>
      </rPr>
      <t>eredendő (csalás és üzleti) kockázatok</t>
    </r>
    <r>
      <rPr>
        <sz val="10"/>
        <rFont val="Arial Narrow"/>
        <family val="2"/>
        <charset val="238"/>
      </rPr>
      <t xml:space="preserve"> forrását és következményét.</t>
    </r>
  </si>
  <si>
    <r>
      <t xml:space="preserve">A kockázatokat </t>
    </r>
    <r>
      <rPr>
        <b/>
        <sz val="10"/>
        <rFont val="Arial Narrow"/>
        <family val="2"/>
        <charset val="238"/>
      </rPr>
      <t>az állításokra vonatkoztattuk (T,L,Pé,B,Át)</t>
    </r>
  </si>
  <si>
    <r>
      <t xml:space="preserve">Megítéltük, hogy a feltárt kockázatok </t>
    </r>
    <r>
      <rPr>
        <b/>
        <sz val="10"/>
        <rFont val="Arial Narrow"/>
        <family val="2"/>
        <charset val="238"/>
      </rPr>
      <t>relevánsak-e.</t>
    </r>
    <r>
      <rPr>
        <sz val="10"/>
        <rFont val="Arial Narrow"/>
        <family val="2"/>
        <charset val="238"/>
      </rPr>
      <t xml:space="preserve">
</t>
    </r>
  </si>
  <si>
    <r>
      <t xml:space="preserve">Értékeltük </t>
    </r>
    <r>
      <rPr>
        <b/>
        <sz val="10"/>
        <rFont val="Arial Narrow"/>
        <family val="2"/>
        <charset val="238"/>
      </rPr>
      <t>a lényeges hibás állítás kockázatának valószínűségét.</t>
    </r>
    <r>
      <rPr>
        <sz val="10"/>
        <rFont val="Arial Narrow"/>
        <family val="2"/>
        <charset val="238"/>
      </rPr>
      <t xml:space="preserve">
</t>
    </r>
  </si>
  <si>
    <r>
      <t>Megbecsültük</t>
    </r>
    <r>
      <rPr>
        <b/>
        <sz val="10"/>
        <rFont val="Arial Narrow"/>
        <family val="2"/>
        <charset val="238"/>
      </rPr>
      <t xml:space="preserve"> eredendő kockázat spektrumát. </t>
    </r>
    <r>
      <rPr>
        <sz val="10"/>
        <rFont val="Arial Narrow"/>
        <family val="2"/>
        <charset val="238"/>
      </rPr>
      <t xml:space="preserve">
</t>
    </r>
  </si>
  <si>
    <r>
      <t xml:space="preserve">Megítéltük, hogy a terület </t>
    </r>
    <r>
      <rPr>
        <b/>
        <sz val="10"/>
        <rFont val="Arial Narrow"/>
        <family val="2"/>
        <charset val="238"/>
      </rPr>
      <t>jelentős,</t>
    </r>
    <r>
      <rPr>
        <sz val="10"/>
        <rFont val="Arial Narrow"/>
        <family val="2"/>
        <charset val="238"/>
      </rPr>
      <t xml:space="preserve"> vagy sem. </t>
    </r>
  </si>
  <si>
    <r>
      <t xml:space="preserve">Eldöntöttük, hogy </t>
    </r>
    <r>
      <rPr>
        <b/>
        <sz val="10"/>
        <rFont val="Arial Narrow"/>
        <family val="2"/>
        <charset val="238"/>
      </rPr>
      <t>támaszkodunk-e a kontrollokra</t>
    </r>
    <r>
      <rPr>
        <sz val="10"/>
        <rFont val="Arial Narrow"/>
        <family val="2"/>
        <charset val="238"/>
      </rPr>
      <t xml:space="preserve">. 
</t>
    </r>
  </si>
  <si>
    <r>
      <t xml:space="preserve">Megbecsültük </t>
    </r>
    <r>
      <rPr>
        <b/>
        <sz val="10"/>
        <rFont val="Arial Narrow"/>
        <family val="2"/>
        <charset val="238"/>
      </rPr>
      <t>a lényeges hibás állítás kockázatát.</t>
    </r>
    <r>
      <rPr>
        <sz val="10"/>
        <rFont val="Arial Narrow"/>
        <family val="2"/>
        <charset val="238"/>
      </rPr>
      <t xml:space="preserve">
</t>
    </r>
  </si>
  <si>
    <r>
      <t xml:space="preserve">A releváns kockázatokra </t>
    </r>
    <r>
      <rPr>
        <b/>
        <sz val="10"/>
        <rFont val="Arial Narrow"/>
        <family val="2"/>
        <charset val="238"/>
      </rPr>
      <t>válaszként munkafeladatokat</t>
    </r>
    <r>
      <rPr>
        <sz val="10"/>
        <rFont val="Arial Narrow"/>
        <family val="2"/>
        <charset val="238"/>
      </rPr>
      <t xml:space="preserve"> jelöltünk ki.
</t>
    </r>
  </si>
  <si>
    <r>
      <t xml:space="preserve">Megállapítottuk, hogy az eljárások </t>
    </r>
    <r>
      <rPr>
        <b/>
        <sz val="10"/>
        <rFont val="Arial Narrow"/>
        <family val="2"/>
        <charset val="238"/>
      </rPr>
      <t>elegendő bizonyítékokat szolgáltatnak-e</t>
    </r>
    <r>
      <rPr>
        <sz val="10"/>
        <rFont val="Arial Narrow"/>
        <family val="2"/>
        <charset val="238"/>
      </rPr>
      <t xml:space="preserve"> a vélemény elkészítéséhez.</t>
    </r>
  </si>
  <si>
    <t>A munkafeladatok végrehajtása keretében:</t>
  </si>
  <si>
    <r>
      <t xml:space="preserve">Elvégeztük a </t>
    </r>
    <r>
      <rPr>
        <b/>
        <sz val="10"/>
        <rFont val="Arial Narrow"/>
        <family val="2"/>
        <charset val="238"/>
      </rPr>
      <t>számviteli rendszer</t>
    </r>
    <r>
      <rPr>
        <sz val="10"/>
        <rFont val="Arial Narrow"/>
        <family val="2"/>
        <charset val="238"/>
      </rPr>
      <t xml:space="preserve"> érvényesülését igazoló vizsgálatokat.
</t>
    </r>
  </si>
  <si>
    <t>KM, KE fejezet</t>
  </si>
  <si>
    <r>
      <t xml:space="preserve">Megyőződtünk a </t>
    </r>
    <r>
      <rPr>
        <b/>
        <sz val="10"/>
        <rFont val="Arial Narrow"/>
        <family val="2"/>
        <charset val="238"/>
      </rPr>
      <t>nyitó egyenlegek</t>
    </r>
    <r>
      <rPr>
        <sz val="10"/>
        <rFont val="Arial Narrow"/>
        <family val="2"/>
        <charset val="238"/>
      </rPr>
      <t xml:space="preserve"> helyességéről.
</t>
    </r>
  </si>
  <si>
    <r>
      <t xml:space="preserve">Megállapítottuk az </t>
    </r>
    <r>
      <rPr>
        <b/>
        <sz val="10"/>
        <rFont val="Arial Narrow"/>
        <family val="2"/>
        <charset val="238"/>
      </rPr>
      <t>analitikus és szintetikus kimutatások</t>
    </r>
    <r>
      <rPr>
        <sz val="10"/>
        <rFont val="Arial Narrow"/>
        <family val="2"/>
        <charset val="238"/>
      </rPr>
      <t xml:space="preserve"> egyezőségét.
</t>
    </r>
  </si>
  <si>
    <r>
      <t>Bizonyítékokkal támasztottuk alá a gazdasági eseményekre vonatkozó</t>
    </r>
    <r>
      <rPr>
        <b/>
        <sz val="10"/>
        <rFont val="Arial Narrow"/>
        <family val="2"/>
        <charset val="238"/>
      </rPr>
      <t xml:space="preserve"> állításokat.</t>
    </r>
  </si>
  <si>
    <r>
      <t xml:space="preserve">Megállapítottuk a fordulónapra készített </t>
    </r>
    <r>
      <rPr>
        <b/>
        <sz val="10"/>
        <rFont val="Arial Narrow"/>
        <family val="2"/>
        <charset val="238"/>
      </rPr>
      <t>főkönyvi egyenlegek besorolásainak egyezőségét.</t>
    </r>
    <r>
      <rPr>
        <sz val="10"/>
        <rFont val="Arial Narrow"/>
        <family val="2"/>
        <charset val="238"/>
      </rPr>
      <t xml:space="preserve">
</t>
    </r>
  </si>
  <si>
    <r>
      <t xml:space="preserve">Megvizsgáltuk az évközi és a mérlegben alkalmazott </t>
    </r>
    <r>
      <rPr>
        <b/>
        <sz val="10"/>
        <rFont val="Arial Narrow"/>
        <family val="2"/>
        <charset val="238"/>
      </rPr>
      <t>értékelési eljárásokat és azok eredményét</t>
    </r>
    <r>
      <rPr>
        <sz val="10"/>
        <rFont val="Arial Narrow"/>
        <family val="2"/>
        <charset val="238"/>
      </rPr>
      <t xml:space="preserve">.
</t>
    </r>
  </si>
  <si>
    <r>
      <t xml:space="preserve">Vizsgálat tárgyává tettük </t>
    </r>
    <r>
      <rPr>
        <b/>
        <sz val="10"/>
        <rFont val="Arial Narrow"/>
        <family val="2"/>
        <charset val="238"/>
      </rPr>
      <t>a bemutatáshoz és közzétételhez</t>
    </r>
    <r>
      <rPr>
        <sz val="10"/>
        <rFont val="Arial Narrow"/>
        <family val="2"/>
        <charset val="238"/>
      </rPr>
      <t xml:space="preserve"> szükséges adatok és információk körét.
</t>
    </r>
  </si>
  <si>
    <r>
      <t xml:space="preserve">Vizsgálat tárgyává tettük </t>
    </r>
    <r>
      <rPr>
        <b/>
        <sz val="10"/>
        <rFont val="Arial Narrow"/>
        <family val="2"/>
        <charset val="238"/>
      </rPr>
      <t xml:space="preserve">a szándékos hiba (csalás) </t>
    </r>
    <r>
      <rPr>
        <sz val="10"/>
        <rFont val="Arial Narrow"/>
        <family val="2"/>
        <charset val="238"/>
      </rPr>
      <t xml:space="preserve">kockázatának előfordulását.
</t>
    </r>
  </si>
  <si>
    <r>
      <t xml:space="preserve">A vizsgálatok során </t>
    </r>
    <r>
      <rPr>
        <b/>
        <sz val="10"/>
        <rFont val="Arial Narrow"/>
        <family val="2"/>
        <charset val="238"/>
      </rPr>
      <t>szkeptikus módszertant</t>
    </r>
    <r>
      <rPr>
        <sz val="10"/>
        <rFont val="Arial Narrow"/>
        <family val="2"/>
        <charset val="238"/>
      </rPr>
      <t xml:space="preserve"> alkalmaztunk.
</t>
    </r>
  </si>
  <si>
    <t>A területen kijelölt eljárásokat teljeskörűen elvégeztük</t>
  </si>
  <si>
    <t>Releváns?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</si>
</sst>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F_t_-;\-* #,##0.00\ _F_t_-;_-* &quot;-&quot;??\ _F_t_-;_-@_-"/>
    <numFmt numFmtId="164" formatCode="_-* #,##0.00\ _F_t_._-;\-* #,##0.00\ _F_t_._-;_-* &quot;-&quot;??\ _F_t_._-;_-@_-"/>
    <numFmt numFmtId="165" formatCode="#,##0_ ;[Red]\-#,##0\ "/>
  </numFmts>
  <fonts count="51" x14ac:knownFonts="1">
    <font>
      <sz val="11"/>
      <name val="Arial"/>
      <family val="2"/>
    </font>
    <font>
      <sz val="11"/>
      <color indexed="8"/>
      <name val="Arial"/>
      <family val="2"/>
      <charset val="238"/>
    </font>
    <font>
      <sz val="11"/>
      <name val="Arial"/>
      <family val="2"/>
    </font>
    <font>
      <sz val="11"/>
      <color indexed="8"/>
      <name val="Arial"/>
      <family val="2"/>
    </font>
    <font>
      <u/>
      <sz val="10"/>
      <color indexed="12"/>
      <name val="Arial"/>
      <family val="2"/>
      <charset val="238"/>
    </font>
    <font>
      <sz val="12"/>
      <name val="Times New Roman"/>
      <family val="1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12"/>
      <name val="Arial CE"/>
      <charset val="238"/>
    </font>
    <font>
      <sz val="11"/>
      <name val="Times New Roman CE"/>
      <family val="1"/>
      <charset val="238"/>
    </font>
    <font>
      <b/>
      <sz val="9"/>
      <name val="Arial Narrow"/>
      <family val="2"/>
      <charset val="238"/>
    </font>
    <font>
      <sz val="11"/>
      <name val="Arial Narrow"/>
      <family val="2"/>
      <charset val="238"/>
    </font>
    <font>
      <b/>
      <sz val="11"/>
      <name val="Arial Narrow"/>
      <family val="2"/>
      <charset val="238"/>
    </font>
    <font>
      <b/>
      <sz val="10"/>
      <name val="Arial Narrow"/>
      <family val="2"/>
      <charset val="238"/>
    </font>
    <font>
      <sz val="9"/>
      <name val="Arial Narrow"/>
      <family val="2"/>
      <charset val="238"/>
    </font>
    <font>
      <sz val="11"/>
      <color indexed="10"/>
      <name val="Arial Narrow"/>
      <family val="2"/>
      <charset val="238"/>
    </font>
    <font>
      <b/>
      <u/>
      <sz val="11"/>
      <name val="Arial Narrow"/>
      <family val="2"/>
      <charset val="238"/>
    </font>
    <font>
      <sz val="10"/>
      <name val="Arial Narrow"/>
      <family val="2"/>
      <charset val="238"/>
    </font>
    <font>
      <sz val="9"/>
      <name val="Arial"/>
      <family val="2"/>
      <charset val="238"/>
    </font>
    <font>
      <sz val="10"/>
      <name val="MS Sans Serif"/>
      <family val="2"/>
      <charset val="238"/>
    </font>
    <font>
      <sz val="11"/>
      <color indexed="56"/>
      <name val="Garamond"/>
      <family val="1"/>
      <charset val="238"/>
    </font>
    <font>
      <b/>
      <sz val="11"/>
      <color indexed="12"/>
      <name val="Arial Narrow"/>
      <family val="2"/>
      <charset val="238"/>
    </font>
    <font>
      <sz val="11"/>
      <color indexed="8"/>
      <name val="Calibri"/>
      <family val="2"/>
      <charset val="238"/>
    </font>
    <font>
      <u/>
      <sz val="10"/>
      <color indexed="12"/>
      <name val="Arial Narrow"/>
      <family val="2"/>
    </font>
    <font>
      <u/>
      <sz val="10"/>
      <color indexed="12"/>
      <name val="Arial CE"/>
      <charset val="238"/>
    </font>
    <font>
      <u/>
      <sz val="12"/>
      <color indexed="12"/>
      <name val="Arial CE"/>
      <charset val="238"/>
    </font>
    <font>
      <b/>
      <sz val="9"/>
      <color indexed="10"/>
      <name val="Arial Narrow"/>
      <family val="2"/>
      <charset val="238"/>
    </font>
    <font>
      <b/>
      <sz val="10"/>
      <name val="Arial"/>
      <family val="2"/>
    </font>
    <font>
      <i/>
      <sz val="10"/>
      <name val="Arial Narrow"/>
      <family val="2"/>
      <charset val="238"/>
    </font>
    <font>
      <i/>
      <sz val="9"/>
      <name val="Arial Narrow"/>
      <family val="2"/>
      <charset val="238"/>
    </font>
    <font>
      <sz val="11"/>
      <color theme="1"/>
      <name val="Arial Narrow"/>
      <family val="2"/>
      <charset val="238"/>
    </font>
    <font>
      <u/>
      <sz val="11"/>
      <color theme="10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 Narrow"/>
      <family val="2"/>
      <charset val="238"/>
    </font>
    <font>
      <sz val="11"/>
      <color rgb="FFFFFFFF"/>
      <name val="Arial Narrow"/>
      <family val="2"/>
      <charset val="238"/>
    </font>
    <font>
      <b/>
      <sz val="12"/>
      <color rgb="FFFF0000"/>
      <name val="Arial Narrow"/>
      <family val="2"/>
      <charset val="238"/>
    </font>
    <font>
      <sz val="10"/>
      <color theme="0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b/>
      <sz val="9"/>
      <color theme="1"/>
      <name val="Arial Narrow"/>
      <family val="2"/>
      <charset val="238"/>
    </font>
    <font>
      <sz val="9"/>
      <color theme="1"/>
      <name val="Arial Narrow"/>
      <family val="2"/>
      <charset val="238"/>
    </font>
    <font>
      <b/>
      <sz val="9"/>
      <color rgb="FFFF0000"/>
      <name val="Arial Narrow"/>
      <family val="2"/>
      <charset val="238"/>
    </font>
    <font>
      <b/>
      <sz val="11"/>
      <color rgb="FFFF0000"/>
      <name val="Arial Narrow"/>
      <family val="2"/>
      <charset val="238"/>
    </font>
    <font>
      <b/>
      <sz val="12"/>
      <name val="Arial Narrow"/>
      <family val="2"/>
      <charset val="238"/>
    </font>
    <font>
      <b/>
      <sz val="14"/>
      <name val="Arial Narrow"/>
      <family val="2"/>
      <charset val="238"/>
    </font>
    <font>
      <b/>
      <sz val="14"/>
      <color rgb="FFFF0000"/>
      <name val="Arial Narrow"/>
      <family val="2"/>
      <charset val="238"/>
    </font>
    <font>
      <u/>
      <sz val="9"/>
      <color rgb="FF0000FF"/>
      <name val="Arial Narrow"/>
      <family val="2"/>
      <charset val="238"/>
    </font>
    <font>
      <b/>
      <u/>
      <sz val="10"/>
      <name val="Arial Narrow"/>
      <family val="2"/>
      <charset val="238"/>
    </font>
    <font>
      <b/>
      <sz val="10"/>
      <name val="Arial Narrow"/>
    </font>
    <font>
      <b/>
      <sz val="10"/>
      <name val="Arial"/>
    </font>
  </fonts>
  <fills count="9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FF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</borders>
  <cellStyleXfs count="62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17" fillId="0" borderId="0">
      <alignment vertical="top"/>
    </xf>
    <xf numFmtId="0" fontId="2" fillId="0" borderId="0"/>
    <xf numFmtId="0" fontId="32" fillId="0" borderId="0"/>
    <xf numFmtId="0" fontId="8" fillId="0" borderId="0"/>
    <xf numFmtId="0" fontId="33" fillId="0" borderId="0"/>
    <xf numFmtId="0" fontId="34" fillId="0" borderId="0"/>
    <xf numFmtId="0" fontId="8" fillId="0" borderId="0"/>
    <xf numFmtId="0" fontId="2" fillId="0" borderId="0"/>
    <xf numFmtId="0" fontId="2" fillId="0" borderId="0"/>
    <xf numFmtId="0" fontId="5" fillId="0" borderId="0"/>
    <xf numFmtId="0" fontId="34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3" fillId="0" borderId="0"/>
    <xf numFmtId="0" fontId="6" fillId="0" borderId="0"/>
    <xf numFmtId="0" fontId="5" fillId="0" borderId="0"/>
    <xf numFmtId="0" fontId="22" fillId="0" borderId="0"/>
    <xf numFmtId="0" fontId="6" fillId="0" borderId="0"/>
    <xf numFmtId="0" fontId="17" fillId="0" borderId="0">
      <alignment vertical="top"/>
    </xf>
    <xf numFmtId="0" fontId="1" fillId="0" borderId="0"/>
    <xf numFmtId="0" fontId="20" fillId="0" borderId="0"/>
    <xf numFmtId="0" fontId="6" fillId="0" borderId="0"/>
    <xf numFmtId="0" fontId="20" fillId="0" borderId="0"/>
    <xf numFmtId="0" fontId="32" fillId="0" borderId="0"/>
    <xf numFmtId="0" fontId="1" fillId="0" borderId="0"/>
    <xf numFmtId="0" fontId="7" fillId="0" borderId="0"/>
    <xf numFmtId="0" fontId="17" fillId="0" borderId="0"/>
    <xf numFmtId="0" fontId="17" fillId="0" borderId="0"/>
    <xf numFmtId="0" fontId="6" fillId="0" borderId="0"/>
    <xf numFmtId="0" fontId="7" fillId="0" borderId="0"/>
    <xf numFmtId="0" fontId="17" fillId="0" borderId="0">
      <alignment vertical="top"/>
    </xf>
    <xf numFmtId="0" fontId="17" fillId="0" borderId="0">
      <alignment vertical="top"/>
    </xf>
    <xf numFmtId="0" fontId="7" fillId="0" borderId="0"/>
    <xf numFmtId="0" fontId="8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</cellStyleXfs>
  <cellXfs count="164">
    <xf numFmtId="0" fontId="0" fillId="0" borderId="0" xfId="0"/>
    <xf numFmtId="0" fontId="9" fillId="0" borderId="0" xfId="0" applyFont="1"/>
    <xf numFmtId="0" fontId="12" fillId="2" borderId="0" xfId="0" applyFont="1" applyFill="1"/>
    <xf numFmtId="0" fontId="11" fillId="2" borderId="0" xfId="0" applyFont="1" applyFill="1"/>
    <xf numFmtId="0" fontId="12" fillId="2" borderId="0" xfId="0" applyFont="1" applyFill="1" applyAlignment="1">
      <alignment horizontal="right"/>
    </xf>
    <xf numFmtId="0" fontId="11" fillId="2" borderId="0" xfId="0" applyFont="1" applyFill="1" applyAlignment="1">
      <alignment vertical="center" wrapText="1"/>
    </xf>
    <xf numFmtId="0" fontId="12" fillId="3" borderId="0" xfId="0" applyFont="1" applyFill="1"/>
    <xf numFmtId="0" fontId="11" fillId="3" borderId="0" xfId="0" applyFont="1" applyFill="1"/>
    <xf numFmtId="0" fontId="12" fillId="3" borderId="0" xfId="59" applyFont="1" applyFill="1" applyAlignment="1">
      <alignment vertical="center" wrapText="1"/>
    </xf>
    <xf numFmtId="0" fontId="11" fillId="3" borderId="0" xfId="59" applyFont="1" applyFill="1"/>
    <xf numFmtId="0" fontId="11" fillId="3" borderId="0" xfId="58" applyFont="1" applyFill="1"/>
    <xf numFmtId="0" fontId="10" fillId="3" borderId="0" xfId="59" applyFont="1" applyFill="1" applyAlignment="1">
      <alignment vertical="center"/>
    </xf>
    <xf numFmtId="0" fontId="12" fillId="3" borderId="0" xfId="0" applyFont="1" applyFill="1" applyAlignment="1">
      <alignment horizontal="left"/>
    </xf>
    <xf numFmtId="0" fontId="13" fillId="3" borderId="1" xfId="0" applyFont="1" applyFill="1" applyBorder="1"/>
    <xf numFmtId="0" fontId="13" fillId="3" borderId="2" xfId="0" applyFont="1" applyFill="1" applyBorder="1"/>
    <xf numFmtId="0" fontId="17" fillId="3" borderId="3" xfId="58" applyFont="1" applyFill="1" applyBorder="1"/>
    <xf numFmtId="0" fontId="13" fillId="0" borderId="1" xfId="0" applyFont="1" applyBorder="1"/>
    <xf numFmtId="0" fontId="18" fillId="0" borderId="0" xfId="0" applyFont="1"/>
    <xf numFmtId="3" fontId="18" fillId="0" borderId="0" xfId="0" applyNumberFormat="1" applyFont="1"/>
    <xf numFmtId="0" fontId="17" fillId="3" borderId="0" xfId="0" applyFont="1" applyFill="1"/>
    <xf numFmtId="0" fontId="17" fillId="3" borderId="0" xfId="0" applyFont="1" applyFill="1" applyAlignment="1">
      <alignment vertical="center" wrapText="1"/>
    </xf>
    <xf numFmtId="0" fontId="14" fillId="3" borderId="0" xfId="0" applyFont="1" applyFill="1"/>
    <xf numFmtId="0" fontId="10" fillId="3" borderId="5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top" wrapText="1"/>
    </xf>
    <xf numFmtId="0" fontId="14" fillId="3" borderId="6" xfId="0" applyFont="1" applyFill="1" applyBorder="1" applyAlignment="1">
      <alignment horizontal="left"/>
    </xf>
    <xf numFmtId="0" fontId="14" fillId="3" borderId="7" xfId="0" applyFont="1" applyFill="1" applyBorder="1"/>
    <xf numFmtId="0" fontId="10" fillId="3" borderId="7" xfId="0" applyFont="1" applyFill="1" applyBorder="1"/>
    <xf numFmtId="0" fontId="10" fillId="3" borderId="8" xfId="0" applyFont="1" applyFill="1" applyBorder="1" applyAlignment="1">
      <alignment horizontal="left"/>
    </xf>
    <xf numFmtId="0" fontId="13" fillId="3" borderId="2" xfId="0" applyFont="1" applyFill="1" applyBorder="1" applyAlignment="1">
      <alignment horizontal="right"/>
    </xf>
    <xf numFmtId="0" fontId="12" fillId="2" borderId="0" xfId="0" applyFont="1" applyFill="1" applyAlignment="1">
      <alignment horizontal="left"/>
    </xf>
    <xf numFmtId="0" fontId="15" fillId="2" borderId="0" xfId="0" applyFont="1" applyFill="1"/>
    <xf numFmtId="1" fontId="11" fillId="2" borderId="0" xfId="0" applyNumberFormat="1" applyFont="1" applyFill="1"/>
    <xf numFmtId="3" fontId="12" fillId="2" borderId="0" xfId="0" applyNumberFormat="1" applyFont="1" applyFill="1" applyAlignment="1" applyProtection="1">
      <alignment horizontal="right"/>
      <protection locked="0"/>
    </xf>
    <xf numFmtId="0" fontId="11" fillId="2" borderId="0" xfId="0" applyFont="1" applyFill="1" applyProtection="1">
      <protection locked="0"/>
    </xf>
    <xf numFmtId="3" fontId="11" fillId="2" borderId="0" xfId="0" applyNumberFormat="1" applyFont="1" applyFill="1"/>
    <xf numFmtId="3" fontId="12" fillId="2" borderId="0" xfId="0" applyNumberFormat="1" applyFont="1" applyFill="1" applyAlignment="1">
      <alignment horizontal="center"/>
    </xf>
    <xf numFmtId="3" fontId="11" fillId="2" borderId="0" xfId="0" applyNumberFormat="1" applyFont="1" applyFill="1" applyAlignment="1">
      <alignment horizontal="right"/>
    </xf>
    <xf numFmtId="0" fontId="11" fillId="2" borderId="0" xfId="0" applyFont="1" applyFill="1" applyAlignment="1">
      <alignment horizontal="left"/>
    </xf>
    <xf numFmtId="3" fontId="12" fillId="2" borderId="0" xfId="0" applyNumberFormat="1" applyFont="1" applyFill="1" applyAlignment="1">
      <alignment horizontal="right"/>
    </xf>
    <xf numFmtId="0" fontId="13" fillId="3" borderId="0" xfId="0" applyFont="1" applyFill="1"/>
    <xf numFmtId="0" fontId="17" fillId="3" borderId="2" xfId="0" applyFont="1" applyFill="1" applyBorder="1"/>
    <xf numFmtId="0" fontId="17" fillId="3" borderId="3" xfId="0" applyFont="1" applyFill="1" applyBorder="1"/>
    <xf numFmtId="0" fontId="13" fillId="3" borderId="11" xfId="0" applyFont="1" applyFill="1" applyBorder="1"/>
    <xf numFmtId="0" fontId="17" fillId="3" borderId="9" xfId="0" applyFont="1" applyFill="1" applyBorder="1"/>
    <xf numFmtId="0" fontId="12" fillId="4" borderId="0" xfId="0" applyFont="1" applyFill="1" applyAlignment="1">
      <alignment horizontal="center"/>
    </xf>
    <xf numFmtId="0" fontId="21" fillId="2" borderId="0" xfId="14" applyFont="1" applyFill="1" applyAlignment="1" applyProtection="1"/>
    <xf numFmtId="0" fontId="13" fillId="3" borderId="10" xfId="0" applyFont="1" applyFill="1" applyBorder="1"/>
    <xf numFmtId="0" fontId="0" fillId="0" borderId="0" xfId="0" quotePrefix="1"/>
    <xf numFmtId="0" fontId="10" fillId="3" borderId="1" xfId="0" applyFont="1" applyFill="1" applyBorder="1" applyAlignment="1">
      <alignment horizontal="left"/>
    </xf>
    <xf numFmtId="0" fontId="11" fillId="0" borderId="0" xfId="0" applyFont="1"/>
    <xf numFmtId="0" fontId="36" fillId="0" borderId="0" xfId="0" applyFont="1"/>
    <xf numFmtId="14" fontId="0" fillId="0" borderId="0" xfId="0" applyNumberFormat="1"/>
    <xf numFmtId="0" fontId="17" fillId="6" borderId="0" xfId="0" applyFont="1" applyFill="1"/>
    <xf numFmtId="0" fontId="11" fillId="5" borderId="0" xfId="0" applyFont="1" applyFill="1" applyAlignment="1">
      <alignment vertical="center" wrapText="1"/>
    </xf>
    <xf numFmtId="0" fontId="11" fillId="5" borderId="3" xfId="0" applyFont="1" applyFill="1" applyBorder="1" applyAlignment="1">
      <alignment vertical="center" wrapText="1"/>
    </xf>
    <xf numFmtId="0" fontId="17" fillId="0" borderId="0" xfId="0" applyFont="1"/>
    <xf numFmtId="0" fontId="13" fillId="0" borderId="0" xfId="0" applyFont="1" applyAlignment="1">
      <alignment horizontal="left" vertical="center"/>
    </xf>
    <xf numFmtId="0" fontId="37" fillId="2" borderId="0" xfId="30" applyFont="1" applyFill="1"/>
    <xf numFmtId="0" fontId="38" fillId="3" borderId="0" xfId="0" applyFont="1" applyFill="1"/>
    <xf numFmtId="0" fontId="14" fillId="0" borderId="0" xfId="0" applyFont="1"/>
    <xf numFmtId="0" fontId="10" fillId="0" borderId="1" xfId="0" applyFont="1" applyBorder="1" applyAlignment="1">
      <alignment horizontal="left"/>
    </xf>
    <xf numFmtId="0" fontId="10" fillId="0" borderId="2" xfId="0" applyFont="1" applyBorder="1" applyAlignment="1">
      <alignment horizontal="right"/>
    </xf>
    <xf numFmtId="0" fontId="14" fillId="0" borderId="16" xfId="0" applyFont="1" applyBorder="1"/>
    <xf numFmtId="0" fontId="11" fillId="0" borderId="0" xfId="0" applyFont="1" applyAlignment="1">
      <alignment vertical="center" wrapText="1"/>
    </xf>
    <xf numFmtId="0" fontId="27" fillId="0" borderId="0" xfId="0" applyFont="1"/>
    <xf numFmtId="0" fontId="29" fillId="0" borderId="0" xfId="0" applyFont="1"/>
    <xf numFmtId="165" fontId="10" fillId="3" borderId="17" xfId="0" applyNumberFormat="1" applyFont="1" applyFill="1" applyBorder="1"/>
    <xf numFmtId="165" fontId="10" fillId="3" borderId="17" xfId="0" applyNumberFormat="1" applyFont="1" applyFill="1" applyBorder="1" applyAlignment="1">
      <alignment vertical="center"/>
    </xf>
    <xf numFmtId="165" fontId="10" fillId="3" borderId="18" xfId="0" applyNumberFormat="1" applyFont="1" applyFill="1" applyBorder="1"/>
    <xf numFmtId="165" fontId="10" fillId="3" borderId="4" xfId="0" applyNumberFormat="1" applyFont="1" applyFill="1" applyBorder="1"/>
    <xf numFmtId="165" fontId="10" fillId="3" borderId="19" xfId="0" applyNumberFormat="1" applyFont="1" applyFill="1" applyBorder="1"/>
    <xf numFmtId="165" fontId="10" fillId="3" borderId="5" xfId="0" applyNumberFormat="1" applyFont="1" applyFill="1" applyBorder="1"/>
    <xf numFmtId="165" fontId="10" fillId="3" borderId="20" xfId="0" applyNumberFormat="1" applyFont="1" applyFill="1" applyBorder="1"/>
    <xf numFmtId="165" fontId="10" fillId="3" borderId="21" xfId="0" applyNumberFormat="1" applyFont="1" applyFill="1" applyBorder="1"/>
    <xf numFmtId="165" fontId="14" fillId="0" borderId="0" xfId="0" applyNumberFormat="1" applyFont="1"/>
    <xf numFmtId="0" fontId="39" fillId="3" borderId="0" xfId="0" applyFont="1" applyFill="1" applyAlignment="1">
      <alignment horizontal="left"/>
    </xf>
    <xf numFmtId="3" fontId="39" fillId="3" borderId="0" xfId="0" applyNumberFormat="1" applyFont="1" applyFill="1"/>
    <xf numFmtId="0" fontId="39" fillId="3" borderId="0" xfId="0" applyFont="1" applyFill="1" applyAlignment="1">
      <alignment horizontal="center"/>
    </xf>
    <xf numFmtId="0" fontId="40" fillId="0" borderId="0" xfId="0" applyFont="1" applyAlignment="1">
      <alignment horizontal="center"/>
    </xf>
    <xf numFmtId="0" fontId="40" fillId="0" borderId="0" xfId="0" applyFont="1" applyAlignment="1">
      <alignment horizontal="left"/>
    </xf>
    <xf numFmtId="0" fontId="41" fillId="3" borderId="0" xfId="0" applyFont="1" applyFill="1"/>
    <xf numFmtId="0" fontId="41" fillId="0" borderId="0" xfId="0" applyFont="1"/>
    <xf numFmtId="0" fontId="42" fillId="0" borderId="0" xfId="0" applyFont="1" applyAlignment="1">
      <alignment horizontal="right"/>
    </xf>
    <xf numFmtId="0" fontId="28" fillId="2" borderId="0" xfId="0" applyFont="1" applyFill="1"/>
    <xf numFmtId="0" fontId="17" fillId="3" borderId="0" xfId="58" applyFont="1" applyFill="1"/>
    <xf numFmtId="0" fontId="13" fillId="3" borderId="1" xfId="0" applyFont="1" applyFill="1" applyBorder="1" applyAlignment="1">
      <alignment horizontal="left" vertical="center"/>
    </xf>
    <xf numFmtId="0" fontId="11" fillId="0" borderId="2" xfId="0" applyFont="1" applyBorder="1" applyAlignment="1">
      <alignment vertical="center" wrapText="1"/>
    </xf>
    <xf numFmtId="0" fontId="17" fillId="3" borderId="2" xfId="0" applyFont="1" applyFill="1" applyBorder="1" applyAlignment="1">
      <alignment vertical="center" wrapText="1"/>
    </xf>
    <xf numFmtId="0" fontId="17" fillId="3" borderId="10" xfId="0" applyFont="1" applyFill="1" applyBorder="1" applyAlignment="1">
      <alignment vertical="center" wrapText="1"/>
    </xf>
    <xf numFmtId="0" fontId="17" fillId="3" borderId="9" xfId="0" applyFont="1" applyFill="1" applyBorder="1" applyAlignment="1">
      <alignment vertical="center" wrapText="1"/>
    </xf>
    <xf numFmtId="0" fontId="27" fillId="0" borderId="10" xfId="0" applyFont="1" applyBorder="1"/>
    <xf numFmtId="0" fontId="11" fillId="0" borderId="3" xfId="0" applyFont="1" applyBorder="1" applyAlignment="1">
      <alignment vertical="center" wrapText="1"/>
    </xf>
    <xf numFmtId="0" fontId="17" fillId="3" borderId="13" xfId="0" applyFont="1" applyFill="1" applyBorder="1" applyAlignment="1">
      <alignment vertical="center" wrapText="1"/>
    </xf>
    <xf numFmtId="0" fontId="16" fillId="3" borderId="2" xfId="0" applyFont="1" applyFill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1" fontId="10" fillId="0" borderId="24" xfId="0" applyNumberFormat="1" applyFont="1" applyBorder="1"/>
    <xf numFmtId="0" fontId="41" fillId="8" borderId="0" xfId="0" applyFont="1" applyFill="1" applyAlignment="1">
      <alignment horizontal="left"/>
    </xf>
    <xf numFmtId="0" fontId="10" fillId="0" borderId="25" xfId="0" applyFont="1" applyBorder="1" applyAlignment="1">
      <alignment horizontal="left"/>
    </xf>
    <xf numFmtId="0" fontId="10" fillId="0" borderId="26" xfId="0" applyFont="1" applyBorder="1" applyAlignment="1">
      <alignment horizontal="right"/>
    </xf>
    <xf numFmtId="0" fontId="14" fillId="0" borderId="27" xfId="0" applyFont="1" applyBorder="1"/>
    <xf numFmtId="165" fontId="10" fillId="8" borderId="28" xfId="0" applyNumberFormat="1" applyFont="1" applyFill="1" applyBorder="1"/>
    <xf numFmtId="0" fontId="27" fillId="0" borderId="12" xfId="0" applyFont="1" applyBorder="1" applyAlignment="1">
      <alignment horizontal="center"/>
    </xf>
    <xf numFmtId="0" fontId="27" fillId="0" borderId="9" xfId="0" applyFont="1" applyBorder="1" applyAlignment="1">
      <alignment horizontal="center"/>
    </xf>
    <xf numFmtId="0" fontId="16" fillId="3" borderId="0" xfId="58" applyFont="1" applyFill="1"/>
    <xf numFmtId="0" fontId="43" fillId="0" borderId="1" xfId="0" applyFont="1" applyBorder="1" applyAlignment="1">
      <alignment vertical="center"/>
    </xf>
    <xf numFmtId="0" fontId="27" fillId="0" borderId="3" xfId="0" applyFont="1" applyBorder="1" applyAlignment="1">
      <alignment horizontal="center"/>
    </xf>
    <xf numFmtId="0" fontId="43" fillId="3" borderId="0" xfId="0" applyFont="1" applyFill="1"/>
    <xf numFmtId="0" fontId="14" fillId="6" borderId="0" xfId="0" applyFont="1" applyFill="1" applyAlignment="1">
      <alignment wrapText="1"/>
    </xf>
    <xf numFmtId="0" fontId="10" fillId="8" borderId="29" xfId="0" applyFont="1" applyFill="1" applyBorder="1" applyAlignment="1">
      <alignment horizontal="center" vertical="center" wrapText="1"/>
    </xf>
    <xf numFmtId="165" fontId="10" fillId="7" borderId="30" xfId="0" applyNumberFormat="1" applyFont="1" applyFill="1" applyBorder="1" applyAlignment="1">
      <alignment horizontal="center"/>
    </xf>
    <xf numFmtId="165" fontId="10" fillId="7" borderId="31" xfId="0" applyNumberFormat="1" applyFont="1" applyFill="1" applyBorder="1" applyAlignment="1">
      <alignment horizontal="center"/>
    </xf>
    <xf numFmtId="165" fontId="10" fillId="8" borderId="32" xfId="0" applyNumberFormat="1" applyFont="1" applyFill="1" applyBorder="1" applyAlignment="1">
      <alignment horizontal="center"/>
    </xf>
    <xf numFmtId="0" fontId="44" fillId="3" borderId="0" xfId="0" applyFont="1" applyFill="1" applyAlignment="1">
      <alignment horizontal="center"/>
    </xf>
    <xf numFmtId="0" fontId="11" fillId="6" borderId="0" xfId="0" applyFont="1" applyFill="1"/>
    <xf numFmtId="0" fontId="11" fillId="6" borderId="0" xfId="0" applyFont="1" applyFill="1" applyAlignment="1">
      <alignment wrapText="1"/>
    </xf>
    <xf numFmtId="0" fontId="42" fillId="8" borderId="0" xfId="0" applyFont="1" applyFill="1" applyAlignment="1">
      <alignment horizontal="right" vertical="center"/>
    </xf>
    <xf numFmtId="0" fontId="45" fillId="8" borderId="0" xfId="0" applyFont="1" applyFill="1" applyAlignment="1">
      <alignment horizontal="center"/>
    </xf>
    <xf numFmtId="0" fontId="13" fillId="0" borderId="0" xfId="0" applyFont="1" applyFill="1" applyAlignment="1">
      <alignment horizontal="left"/>
    </xf>
    <xf numFmtId="0" fontId="46" fillId="6" borderId="0" xfId="0" applyFont="1" applyFill="1"/>
    <xf numFmtId="0" fontId="13" fillId="6" borderId="0" xfId="0" applyFont="1" applyFill="1"/>
    <xf numFmtId="0" fontId="10" fillId="0" borderId="0" xfId="0" applyFont="1" applyFill="1" applyAlignment="1">
      <alignment horizontal="left"/>
    </xf>
    <xf numFmtId="0" fontId="10" fillId="8" borderId="0" xfId="0" applyFont="1" applyFill="1" applyAlignment="1">
      <alignment horizontal="center"/>
    </xf>
    <xf numFmtId="0" fontId="14" fillId="8" borderId="0" xfId="0" applyFont="1" applyFill="1"/>
    <xf numFmtId="0" fontId="47" fillId="8" borderId="0" xfId="0" applyFont="1" applyFill="1"/>
    <xf numFmtId="0" fontId="14" fillId="6" borderId="0" xfId="0" applyFont="1" applyFill="1"/>
    <xf numFmtId="0" fontId="14" fillId="0" borderId="34" xfId="0" applyFont="1" applyFill="1" applyBorder="1" applyAlignment="1">
      <alignment horizontal="left" vertical="top" wrapText="1"/>
    </xf>
    <xf numFmtId="165" fontId="10" fillId="7" borderId="35" xfId="0" applyNumberFormat="1" applyFont="1" applyFill="1" applyBorder="1" applyAlignment="1">
      <alignment horizontal="center"/>
    </xf>
    <xf numFmtId="0" fontId="10" fillId="0" borderId="34" xfId="0" applyFont="1" applyFill="1" applyBorder="1" applyAlignment="1">
      <alignment horizontal="left" vertical="top" wrapText="1"/>
    </xf>
    <xf numFmtId="3" fontId="14" fillId="8" borderId="0" xfId="0" applyNumberFormat="1" applyFont="1" applyFill="1"/>
    <xf numFmtId="0" fontId="13" fillId="0" borderId="0" xfId="0" applyFont="1"/>
    <xf numFmtId="0" fontId="17" fillId="8" borderId="0" xfId="0" applyFont="1" applyFill="1" applyAlignment="1">
      <alignment wrapText="1"/>
    </xf>
    <xf numFmtId="0" fontId="17" fillId="8" borderId="0" xfId="0" applyFont="1" applyFill="1" applyAlignment="1">
      <alignment vertical="center" wrapText="1"/>
    </xf>
    <xf numFmtId="0" fontId="17" fillId="8" borderId="0" xfId="0" applyFont="1" applyFill="1"/>
    <xf numFmtId="14" fontId="13" fillId="6" borderId="2" xfId="0" applyNumberFormat="1" applyFont="1" applyFill="1" applyBorder="1" applyAlignment="1">
      <alignment horizontal="center"/>
    </xf>
    <xf numFmtId="0" fontId="48" fillId="0" borderId="0" xfId="0" applyFont="1" applyFill="1" applyAlignment="1">
      <alignment horizontal="left" vertical="center"/>
    </xf>
    <xf numFmtId="0" fontId="11" fillId="0" borderId="0" xfId="0" applyFont="1" applyAlignment="1">
      <alignment horizontal="center" vertical="center" wrapText="1"/>
    </xf>
    <xf numFmtId="0" fontId="13" fillId="3" borderId="0" xfId="0" applyFont="1" applyFill="1" applyAlignment="1">
      <alignment horizontal="center" vertical="center"/>
    </xf>
    <xf numFmtId="0" fontId="13" fillId="3" borderId="0" xfId="0" applyFont="1" applyFill="1" applyAlignment="1">
      <alignment horizontal="center" vertical="center" wrapText="1"/>
    </xf>
    <xf numFmtId="0" fontId="17" fillId="0" borderId="33" xfId="0" applyFont="1" applyFill="1" applyBorder="1" applyAlignment="1">
      <alignment horizontal="left" vertical="top" indent="2"/>
    </xf>
    <xf numFmtId="0" fontId="17" fillId="3" borderId="15" xfId="0" applyFont="1" applyFill="1" applyBorder="1"/>
    <xf numFmtId="0" fontId="17" fillId="3" borderId="14" xfId="0" applyFont="1" applyFill="1" applyBorder="1"/>
    <xf numFmtId="0" fontId="17" fillId="6" borderId="4" xfId="0" applyFont="1" applyFill="1" applyBorder="1" applyAlignment="1">
      <alignment horizontal="center"/>
    </xf>
    <xf numFmtId="0" fontId="13" fillId="7" borderId="4" xfId="0" applyFont="1" applyFill="1" applyBorder="1" applyAlignment="1">
      <alignment horizontal="center"/>
    </xf>
    <xf numFmtId="0" fontId="13" fillId="8" borderId="31" xfId="0" applyFont="1" applyFill="1" applyBorder="1" applyAlignment="1">
      <alignment horizontal="center"/>
    </xf>
    <xf numFmtId="3" fontId="13" fillId="8" borderId="31" xfId="0" applyNumberFormat="1" applyFont="1" applyFill="1" applyBorder="1" applyAlignment="1">
      <alignment horizontal="center"/>
    </xf>
    <xf numFmtId="14" fontId="17" fillId="0" borderId="31" xfId="0" applyNumberFormat="1" applyFont="1" applyBorder="1" applyAlignment="1">
      <alignment horizontal="center" vertical="top"/>
    </xf>
    <xf numFmtId="3" fontId="17" fillId="8" borderId="31" xfId="0" applyNumberFormat="1" applyFont="1" applyFill="1" applyBorder="1" applyAlignment="1">
      <alignment horizontal="center" vertical="top"/>
    </xf>
    <xf numFmtId="3" fontId="17" fillId="8" borderId="31" xfId="0" applyNumberFormat="1" applyFont="1" applyFill="1" applyBorder="1" applyAlignment="1">
      <alignment horizontal="center" vertical="center"/>
    </xf>
    <xf numFmtId="0" fontId="49" fillId="8" borderId="0" xfId="0" applyFont="1" applyFill="1" applyAlignment="1">
      <alignment horizontal="center"/>
    </xf>
    <xf numFmtId="0" fontId="50" fillId="0" borderId="24" xfId="0" applyFont="1" applyFill="1" applyBorder="1" applyAlignment="1">
      <alignment horizontal="center"/>
    </xf>
    <xf numFmtId="0" fontId="13" fillId="6" borderId="31" xfId="0" applyFont="1" applyFill="1" applyBorder="1" applyAlignment="1">
      <alignment horizontal="left" vertical="top" wrapText="1"/>
    </xf>
    <xf numFmtId="0" fontId="16" fillId="0" borderId="0" xfId="0" applyFont="1" applyFill="1" applyAlignment="1">
      <alignment horizontal="center"/>
    </xf>
    <xf numFmtId="0" fontId="48" fillId="8" borderId="36" xfId="0" applyFont="1" applyFill="1" applyBorder="1" applyAlignment="1">
      <alignment horizontal="center"/>
    </xf>
    <xf numFmtId="0" fontId="48" fillId="8" borderId="37" xfId="0" applyFont="1" applyFill="1" applyBorder="1" applyAlignment="1">
      <alignment horizontal="center"/>
    </xf>
    <xf numFmtId="0" fontId="11" fillId="8" borderId="0" xfId="0" applyFont="1" applyFill="1" applyAlignment="1">
      <alignment horizontal="justify" vertical="top" wrapText="1"/>
    </xf>
    <xf numFmtId="0" fontId="14" fillId="6" borderId="34" xfId="0" applyFont="1" applyFill="1" applyBorder="1" applyAlignment="1">
      <alignment horizontal="left" vertical="top" wrapText="1"/>
    </xf>
    <xf numFmtId="0" fontId="11" fillId="6" borderId="0" xfId="0" applyFont="1" applyFill="1" applyAlignment="1">
      <alignment horizontal="left" vertical="top" wrapText="1"/>
    </xf>
    <xf numFmtId="0" fontId="10" fillId="3" borderId="6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/>
    </xf>
    <xf numFmtId="0" fontId="10" fillId="3" borderId="17" xfId="0" applyFont="1" applyFill="1" applyBorder="1" applyAlignment="1">
      <alignment horizontal="center"/>
    </xf>
    <xf numFmtId="0" fontId="10" fillId="3" borderId="17" xfId="0" applyFont="1" applyFill="1" applyBorder="1" applyAlignment="1">
      <alignment horizontal="center" vertical="center"/>
    </xf>
    <xf numFmtId="0" fontId="14" fillId="3" borderId="5" xfId="0" applyFont="1" applyFill="1" applyBorder="1" applyAlignment="1">
      <alignment horizontal="center" vertical="center"/>
    </xf>
    <xf numFmtId="0" fontId="10" fillId="3" borderId="22" xfId="0" applyFont="1" applyFill="1" applyBorder="1" applyAlignment="1">
      <alignment horizontal="center" vertical="center"/>
    </xf>
    <xf numFmtId="0" fontId="10" fillId="3" borderId="23" xfId="0" applyFont="1" applyFill="1" applyBorder="1" applyAlignment="1">
      <alignment horizontal="center" vertical="center"/>
    </xf>
  </cellXfs>
  <cellStyles count="62">
    <cellStyle name="Ezres 2" xfId="1" xr:uid="{00000000-0005-0000-0000-000000000000}"/>
    <cellStyle name="Ezres 2 2" xfId="2" xr:uid="{00000000-0005-0000-0000-000001000000}"/>
    <cellStyle name="Ezres 2 2 2" xfId="3" xr:uid="{00000000-0005-0000-0000-000002000000}"/>
    <cellStyle name="Ezres 3" xfId="4" xr:uid="{00000000-0005-0000-0000-000003000000}"/>
    <cellStyle name="Ezres 3 2" xfId="5" xr:uid="{00000000-0005-0000-0000-000004000000}"/>
    <cellStyle name="Ezres 3 2 2" xfId="6" xr:uid="{00000000-0005-0000-0000-000005000000}"/>
    <cellStyle name="Ezres 3 3" xfId="7" xr:uid="{00000000-0005-0000-0000-000006000000}"/>
    <cellStyle name="Ezres 4" xfId="8" xr:uid="{00000000-0005-0000-0000-000007000000}"/>
    <cellStyle name="Ezres 4 2" xfId="9" xr:uid="{00000000-0005-0000-0000-000008000000}"/>
    <cellStyle name="Ezres 4 3" xfId="10" xr:uid="{00000000-0005-0000-0000-000009000000}"/>
    <cellStyle name="Ezres 5" xfId="11" xr:uid="{00000000-0005-0000-0000-00000A000000}"/>
    <cellStyle name="Ezres 6" xfId="12" xr:uid="{00000000-0005-0000-0000-00000B000000}"/>
    <cellStyle name="Ezres 7" xfId="13" xr:uid="{00000000-0005-0000-0000-00000C000000}"/>
    <cellStyle name="Hivatkozás" xfId="14" builtinId="8"/>
    <cellStyle name="Hivatkozás 2" xfId="15" xr:uid="{00000000-0005-0000-0000-00000E000000}"/>
    <cellStyle name="Hivatkozás 2 2" xfId="16" xr:uid="{00000000-0005-0000-0000-00000F000000}"/>
    <cellStyle name="Hivatkozás 2 3" xfId="17" xr:uid="{00000000-0005-0000-0000-000010000000}"/>
    <cellStyle name="Hivatkozás 3" xfId="18" xr:uid="{00000000-0005-0000-0000-000011000000}"/>
    <cellStyle name="Hivatkozás 4" xfId="19" xr:uid="{00000000-0005-0000-0000-000012000000}"/>
    <cellStyle name="Hivatkozás 4 2" xfId="20" xr:uid="{00000000-0005-0000-0000-000013000000}"/>
    <cellStyle name="Hivatkozás 4 3" xfId="21" xr:uid="{00000000-0005-0000-0000-000014000000}"/>
    <cellStyle name="Hivatkozás 5" xfId="22" xr:uid="{00000000-0005-0000-0000-000015000000}"/>
    <cellStyle name="Normál" xfId="0" builtinId="0"/>
    <cellStyle name="Normál 10" xfId="23" xr:uid="{00000000-0005-0000-0000-000017000000}"/>
    <cellStyle name="Normál 11" xfId="24" xr:uid="{00000000-0005-0000-0000-000018000000}"/>
    <cellStyle name="Normál 12" xfId="25" xr:uid="{00000000-0005-0000-0000-000019000000}"/>
    <cellStyle name="Normál 13" xfId="26" xr:uid="{00000000-0005-0000-0000-00001A000000}"/>
    <cellStyle name="Normal 2" xfId="27" xr:uid="{00000000-0005-0000-0000-00001B000000}"/>
    <cellStyle name="Normál 2" xfId="28" xr:uid="{00000000-0005-0000-0000-00001C000000}"/>
    <cellStyle name="Normál 2 10" xfId="29" xr:uid="{00000000-0005-0000-0000-00001D000000}"/>
    <cellStyle name="Normál 2 2" xfId="30" xr:uid="{00000000-0005-0000-0000-00001E000000}"/>
    <cellStyle name="Normál 2 3" xfId="31" xr:uid="{00000000-0005-0000-0000-00001F000000}"/>
    <cellStyle name="Normál 2 4" xfId="32" xr:uid="{00000000-0005-0000-0000-000020000000}"/>
    <cellStyle name="Normál 2 5" xfId="33" xr:uid="{00000000-0005-0000-0000-000021000000}"/>
    <cellStyle name="Normál 2 6" xfId="34" xr:uid="{00000000-0005-0000-0000-000022000000}"/>
    <cellStyle name="Normál 2 7" xfId="35" xr:uid="{00000000-0005-0000-0000-000023000000}"/>
    <cellStyle name="Normál 2 8" xfId="36" xr:uid="{00000000-0005-0000-0000-000024000000}"/>
    <cellStyle name="Normál 2 9" xfId="37" xr:uid="{00000000-0005-0000-0000-000025000000}"/>
    <cellStyle name="Normál 2_Alapa" xfId="38" xr:uid="{00000000-0005-0000-0000-000026000000}"/>
    <cellStyle name="Normál 3" xfId="39" xr:uid="{00000000-0005-0000-0000-000027000000}"/>
    <cellStyle name="Normál 3 2" xfId="40" xr:uid="{00000000-0005-0000-0000-000028000000}"/>
    <cellStyle name="Normál 3 3" xfId="41" xr:uid="{00000000-0005-0000-0000-000029000000}"/>
    <cellStyle name="Normál 3 4" xfId="42" xr:uid="{00000000-0005-0000-0000-00002A000000}"/>
    <cellStyle name="Normál 3 4 2" xfId="43" xr:uid="{00000000-0005-0000-0000-00002B000000}"/>
    <cellStyle name="Normál 3_AuditDok_2010_Feri" xfId="44" xr:uid="{00000000-0005-0000-0000-00002C000000}"/>
    <cellStyle name="Normál 4" xfId="45" xr:uid="{00000000-0005-0000-0000-00002D000000}"/>
    <cellStyle name="Normál 4 2" xfId="46" xr:uid="{00000000-0005-0000-0000-00002E000000}"/>
    <cellStyle name="Normál 4 3" xfId="47" xr:uid="{00000000-0005-0000-0000-00002F000000}"/>
    <cellStyle name="Normál 4 4" xfId="48" xr:uid="{00000000-0005-0000-0000-000030000000}"/>
    <cellStyle name="Normál 4_AuditDok_2010_Feri" xfId="49" xr:uid="{00000000-0005-0000-0000-000031000000}"/>
    <cellStyle name="Normál 5" xfId="50" xr:uid="{00000000-0005-0000-0000-000032000000}"/>
    <cellStyle name="Normál 6" xfId="51" xr:uid="{00000000-0005-0000-0000-000033000000}"/>
    <cellStyle name="Normál 6 2" xfId="52" xr:uid="{00000000-0005-0000-0000-000034000000}"/>
    <cellStyle name="Normál 6 3" xfId="53" xr:uid="{00000000-0005-0000-0000-000035000000}"/>
    <cellStyle name="Normál 7" xfId="54" xr:uid="{00000000-0005-0000-0000-000036000000}"/>
    <cellStyle name="Normál 8" xfId="55" xr:uid="{00000000-0005-0000-0000-000037000000}"/>
    <cellStyle name="Normál 9" xfId="56" xr:uid="{00000000-0005-0000-0000-000038000000}"/>
    <cellStyle name="Normal_1997os osztalékkorlát" xfId="57" xr:uid="{00000000-0005-0000-0000-000039000000}"/>
    <cellStyle name="Normál_Munka1_Munka9" xfId="58" xr:uid="{00000000-0005-0000-0000-00003D000000}"/>
    <cellStyle name="Normál_Munka9" xfId="59" xr:uid="{00000000-0005-0000-0000-00003E000000}"/>
    <cellStyle name="Standard_BRPRINT" xfId="60" xr:uid="{00000000-0005-0000-0000-00003F000000}"/>
    <cellStyle name="Százalék 2" xfId="61" xr:uid="{00000000-0005-0000-0000-000040000000}"/>
  </cellStyles>
  <dxfs count="1">
    <dxf>
      <fill>
        <patternFill>
          <bgColor indexed="47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erleg_2009_kimaradt_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K&#214;NYVVIZSG&#193;LAT/DIGITAUDIT/2011%20AuditDok/Munkalap%202010/Merleg_2007SQ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ed_koc"/>
      <sheetName val="Ügyféltől anyagok"/>
      <sheetName val="Kiküld teszt"/>
      <sheetName val="Napló"/>
      <sheetName val="Cash-Flow_régi"/>
      <sheetName val="Lényeg"/>
      <sheetName val="II.C3"/>
      <sheetName val="Kikuld"/>
      <sheetName val="II.B"/>
      <sheetName val="II.B1_A"/>
      <sheetName val="II.B2_A"/>
      <sheetName val="II.B2_B3"/>
      <sheetName val="II.B3_A"/>
      <sheetName val="II.B6"/>
      <sheetName val="II.B7"/>
      <sheetName val="II.F1"/>
      <sheetName val="II.F2"/>
      <sheetName val="Állandó"/>
      <sheetName val="Tartalomj."/>
      <sheetName val="Dokumentumok"/>
      <sheetName val="Tervezés"/>
      <sheetName val="Min_ell szab."/>
      <sheetName val="II.B2_A_régi"/>
      <sheetName val="Munka1"/>
      <sheetName val="Munka2"/>
      <sheetName val="Munka3"/>
      <sheetName val="8. L.A.II.6."/>
      <sheetName val="11. L.A.III.2.,4.,5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rleg_2007SQL"/>
      <sheetName val="#HIV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77"/>
  <sheetViews>
    <sheetView showGridLines="0" tabSelected="1" zoomScaleNormal="100" workbookViewId="0"/>
  </sheetViews>
  <sheetFormatPr defaultColWidth="9" defaultRowHeight="16.5" x14ac:dyDescent="0.3"/>
  <cols>
    <col min="1" max="1" width="7.25" style="3" customWidth="1"/>
    <col min="2" max="2" width="54.75" style="5" customWidth="1"/>
    <col min="3" max="3" width="13.125" style="5" customWidth="1"/>
    <col min="4" max="5" width="13.125" style="3" customWidth="1"/>
    <col min="6" max="6" width="9.625" style="3" bestFit="1" customWidth="1"/>
    <col min="7" max="16384" width="9" style="3"/>
  </cols>
  <sheetData>
    <row r="1" spans="1:7" x14ac:dyDescent="0.3">
      <c r="A1" s="12" t="s">
        <v>30</v>
      </c>
      <c r="B1" s="63"/>
      <c r="C1" s="6"/>
      <c r="D1" s="7"/>
      <c r="E1" s="7"/>
    </row>
    <row r="2" spans="1:7" ht="16.5" customHeight="1" x14ac:dyDescent="0.3">
      <c r="A2" s="6"/>
      <c r="B2" s="116" t="s">
        <v>74</v>
      </c>
      <c r="C2" s="6"/>
      <c r="D2" s="7"/>
      <c r="E2" s="7"/>
      <c r="F2" s="57"/>
    </row>
    <row r="3" spans="1:7" ht="16.5" customHeight="1" x14ac:dyDescent="0.3">
      <c r="A3" s="11" t="s">
        <v>63</v>
      </c>
      <c r="B3" s="53"/>
      <c r="C3" s="8"/>
      <c r="D3" s="9"/>
      <c r="E3" s="9"/>
      <c r="F3" s="45"/>
    </row>
    <row r="4" spans="1:7" ht="16.5" customHeight="1" x14ac:dyDescent="0.3">
      <c r="A4" s="16" t="str">
        <f>"Ügyfél:   "&amp;Alapa!C17</f>
        <v xml:space="preserve">Ügyfél:   </v>
      </c>
      <c r="B4" s="54"/>
      <c r="C4" s="13" t="s">
        <v>3</v>
      </c>
      <c r="D4" s="133">
        <f>Alapa!F15</f>
        <v>0</v>
      </c>
      <c r="E4" s="15"/>
      <c r="F4" s="45"/>
    </row>
    <row r="5" spans="1:7" ht="16.5" customHeight="1" x14ac:dyDescent="0.3">
      <c r="A5" s="16" t="str">
        <f>"Fordulónap: "&amp;Alapa!C12</f>
        <v xml:space="preserve">Fordulónap: </v>
      </c>
      <c r="B5" s="54"/>
      <c r="C5" s="13" t="s">
        <v>4</v>
      </c>
      <c r="D5" s="14" t="e">
        <f>VLOOKUP(G5,Alapa!$G$2:$H$22,2)</f>
        <v>#N/A</v>
      </c>
      <c r="E5" s="15"/>
      <c r="F5" s="3" t="s">
        <v>4</v>
      </c>
      <c r="G5" s="44">
        <v>1</v>
      </c>
    </row>
    <row r="6" spans="1:7" ht="16.5" customHeight="1" x14ac:dyDescent="0.3">
      <c r="A6" s="103" t="s">
        <v>75</v>
      </c>
      <c r="B6" s="53"/>
      <c r="C6" s="13" t="s">
        <v>32</v>
      </c>
      <c r="D6" s="14" t="str">
        <f>IF(Alapa!$N$2=0," ",Alapa!$N$2)</f>
        <v xml:space="preserve"> </v>
      </c>
      <c r="E6" s="15"/>
      <c r="F6" s="45"/>
    </row>
    <row r="7" spans="1:7" ht="16.5" customHeight="1" x14ac:dyDescent="0.3">
      <c r="A7" s="94" t="s">
        <v>15</v>
      </c>
      <c r="B7" s="53"/>
      <c r="C7" s="39"/>
      <c r="D7" s="39"/>
      <c r="E7" s="84"/>
      <c r="F7" s="45"/>
      <c r="G7" s="118" t="s">
        <v>77</v>
      </c>
    </row>
    <row r="8" spans="1:7" ht="16.5" customHeight="1" x14ac:dyDescent="0.3">
      <c r="A8" s="85" t="s">
        <v>40</v>
      </c>
      <c r="B8" s="86"/>
      <c r="C8" s="87"/>
      <c r="D8" s="101" t="str">
        <f>IF(Alapa!$D$111=0,"",Alapa!$D$111)</f>
        <v/>
      </c>
      <c r="E8" s="10"/>
      <c r="G8" s="119" t="s">
        <v>78</v>
      </c>
    </row>
    <row r="9" spans="1:7" ht="16.5" customHeight="1" x14ac:dyDescent="0.3">
      <c r="A9" s="85" t="s">
        <v>73</v>
      </c>
      <c r="B9" s="86"/>
      <c r="C9" s="87"/>
      <c r="D9" s="101" t="str">
        <f>IF(Alapa!$E$111=0,"",Alapa!$E$111)</f>
        <v/>
      </c>
      <c r="E9" s="10"/>
      <c r="G9" s="119" t="s">
        <v>79</v>
      </c>
    </row>
    <row r="10" spans="1:7" ht="16.5" customHeight="1" x14ac:dyDescent="0.3">
      <c r="A10" s="85" t="s">
        <v>48</v>
      </c>
      <c r="B10" s="86"/>
      <c r="C10" s="87"/>
      <c r="D10" s="101" t="str">
        <f>IF(Alapa!$F$111=0,"",Alapa!$F$111)</f>
        <v/>
      </c>
      <c r="E10" s="19"/>
      <c r="F10" s="83"/>
      <c r="G10" s="119" t="s">
        <v>80</v>
      </c>
    </row>
    <row r="11" spans="1:7" ht="16.5" customHeight="1" x14ac:dyDescent="0.3">
      <c r="A11" s="85" t="s">
        <v>46</v>
      </c>
      <c r="B11" s="91" t="str">
        <f>IF(Alapa!$L$111=0,"",Alapa!$L$111)</f>
        <v/>
      </c>
      <c r="C11" s="104" t="str">
        <f>IF(Alapa!V111=0,"",Alapa!V111)</f>
        <v/>
      </c>
      <c r="D11" s="105"/>
      <c r="E11" s="19"/>
      <c r="G11" s="119" t="s">
        <v>81</v>
      </c>
    </row>
    <row r="12" spans="1:7" ht="16.5" customHeight="1" x14ac:dyDescent="0.3">
      <c r="A12" s="93" t="s">
        <v>51</v>
      </c>
      <c r="B12" s="86"/>
      <c r="C12" s="89"/>
      <c r="D12" s="102"/>
      <c r="E12" s="148" t="s">
        <v>128</v>
      </c>
      <c r="G12" s="119" t="s">
        <v>82</v>
      </c>
    </row>
    <row r="13" spans="1:7" ht="16.5" customHeight="1" x14ac:dyDescent="0.3">
      <c r="A13" s="85" t="s">
        <v>52</v>
      </c>
      <c r="B13" s="86"/>
      <c r="C13" s="87"/>
      <c r="D13" s="101" t="str">
        <f>IF(Alapa!$G$111=0,"",Alapa!$G$111)</f>
        <v/>
      </c>
      <c r="E13" s="149" t="str">
        <f>IF(Alapa!$W$111=0,"",Alapa!$W$111)</f>
        <v/>
      </c>
      <c r="G13" s="119" t="s">
        <v>83</v>
      </c>
    </row>
    <row r="14" spans="1:7" ht="16.5" customHeight="1" x14ac:dyDescent="0.3">
      <c r="A14" s="85" t="s">
        <v>53</v>
      </c>
      <c r="B14" s="86"/>
      <c r="C14" s="87"/>
      <c r="D14" s="101" t="str">
        <f>IF(Alapa!$H$111=0,"",Alapa!$H$111)</f>
        <v/>
      </c>
      <c r="E14" s="149" t="str">
        <f>IF(Alapa!$X$111=0,"",Alapa!$X$111)</f>
        <v/>
      </c>
    </row>
    <row r="15" spans="1:7" ht="16.5" customHeight="1" x14ac:dyDescent="0.3">
      <c r="A15" s="85" t="s">
        <v>54</v>
      </c>
      <c r="B15" s="86"/>
      <c r="C15" s="87"/>
      <c r="D15" s="101" t="str">
        <f>IF(Alapa!$I$111=0,"",Alapa!$I$111)</f>
        <v/>
      </c>
      <c r="E15" s="149" t="str">
        <f>IF(Alapa!$Y$111=0,"",Alapa!$Y$111)</f>
        <v/>
      </c>
    </row>
    <row r="16" spans="1:7" ht="16.5" customHeight="1" x14ac:dyDescent="0.3">
      <c r="A16" s="85" t="s">
        <v>55</v>
      </c>
      <c r="B16" s="86"/>
      <c r="C16" s="87"/>
      <c r="D16" s="101" t="str">
        <f>IF(Alapa!$J$111=0,"",Alapa!$J$111)</f>
        <v/>
      </c>
      <c r="E16" s="149" t="str">
        <f>IF(Alapa!$X$111=0,"",Alapa!$X$111)</f>
        <v/>
      </c>
    </row>
    <row r="17" spans="1:6" ht="16.5" customHeight="1" x14ac:dyDescent="0.3">
      <c r="A17" s="85" t="s">
        <v>56</v>
      </c>
      <c r="B17" s="86"/>
      <c r="C17" s="87"/>
      <c r="D17" s="101" t="str">
        <f>IF(Alapa!$K$111=0,"",Alapa!$K$111)</f>
        <v/>
      </c>
      <c r="E17" s="149" t="str">
        <f>IF(Alapa!$AA$111=0,"",Alapa!$AA$111)</f>
        <v/>
      </c>
    </row>
    <row r="18" spans="1:6" ht="16.5" customHeight="1" x14ac:dyDescent="0.3">
      <c r="A18" s="93" t="s">
        <v>47</v>
      </c>
      <c r="B18" s="86"/>
      <c r="C18" s="88"/>
      <c r="D18" s="90"/>
      <c r="E18" s="19"/>
    </row>
    <row r="19" spans="1:6" x14ac:dyDescent="0.3">
      <c r="A19" s="85" t="s">
        <v>43</v>
      </c>
      <c r="B19" s="91" t="str">
        <f>IF(Alapa!$M$111=0,"",Alapa!$M$111)</f>
        <v/>
      </c>
      <c r="C19" s="92"/>
      <c r="D19" s="64"/>
      <c r="E19" s="19"/>
    </row>
    <row r="20" spans="1:6" x14ac:dyDescent="0.3">
      <c r="A20" s="85" t="s">
        <v>44</v>
      </c>
      <c r="B20" s="91" t="str">
        <f>IF(Alapa!$N$111=0,"",Alapa!$N$111)</f>
        <v/>
      </c>
      <c r="C20" s="92"/>
      <c r="D20" s="64"/>
      <c r="E20" s="19"/>
    </row>
    <row r="21" spans="1:6" x14ac:dyDescent="0.3">
      <c r="A21" s="85" t="s">
        <v>45</v>
      </c>
      <c r="B21" s="91" t="str">
        <f>IF(Alapa!$O$111=0,"",Alapa!$O$111)</f>
        <v/>
      </c>
      <c r="C21" s="92"/>
      <c r="D21" s="64"/>
      <c r="E21" s="19"/>
    </row>
    <row r="22" spans="1:6" ht="16.5" customHeight="1" x14ac:dyDescent="0.3">
      <c r="A22" s="20"/>
      <c r="B22" s="20"/>
      <c r="C22" s="20"/>
      <c r="D22" s="19"/>
      <c r="E22" s="19"/>
    </row>
    <row r="23" spans="1:6" ht="16.5" customHeight="1" x14ac:dyDescent="0.3">
      <c r="A23" s="151" t="s">
        <v>76</v>
      </c>
      <c r="B23" s="151"/>
      <c r="C23" s="151"/>
      <c r="D23" s="151"/>
      <c r="E23" s="151"/>
      <c r="F23" s="113"/>
    </row>
    <row r="24" spans="1:6" ht="15.75" customHeight="1" x14ac:dyDescent="0.3">
      <c r="A24" s="134" t="s">
        <v>95</v>
      </c>
      <c r="B24" s="135"/>
      <c r="C24" s="136"/>
      <c r="D24" s="137" t="s">
        <v>96</v>
      </c>
      <c r="E24" s="137" t="s">
        <v>97</v>
      </c>
      <c r="F24" s="114"/>
    </row>
    <row r="25" spans="1:6" x14ac:dyDescent="0.3">
      <c r="A25" s="138" t="s">
        <v>98</v>
      </c>
      <c r="B25" s="139"/>
      <c r="C25" s="140"/>
      <c r="D25" s="141" t="s">
        <v>99</v>
      </c>
      <c r="E25" s="142" t="s">
        <v>58</v>
      </c>
      <c r="F25" s="114"/>
    </row>
    <row r="26" spans="1:6" x14ac:dyDescent="0.3">
      <c r="A26" s="138" t="s">
        <v>100</v>
      </c>
      <c r="B26" s="139"/>
      <c r="C26" s="140"/>
      <c r="D26" s="141" t="s">
        <v>99</v>
      </c>
      <c r="E26" s="142" t="s">
        <v>58</v>
      </c>
      <c r="F26" s="114"/>
    </row>
    <row r="27" spans="1:6" x14ac:dyDescent="0.3">
      <c r="A27" s="138" t="s">
        <v>101</v>
      </c>
      <c r="B27" s="139"/>
      <c r="C27" s="140"/>
      <c r="D27" s="141" t="s">
        <v>99</v>
      </c>
      <c r="E27" s="142" t="s">
        <v>58</v>
      </c>
      <c r="F27" s="114"/>
    </row>
    <row r="28" spans="1:6" x14ac:dyDescent="0.3">
      <c r="A28" s="138" t="s">
        <v>102</v>
      </c>
      <c r="B28" s="139"/>
      <c r="C28" s="140"/>
      <c r="D28" s="141" t="s">
        <v>99</v>
      </c>
      <c r="E28" s="142" t="s">
        <v>58</v>
      </c>
      <c r="F28" s="114"/>
    </row>
    <row r="29" spans="1:6" x14ac:dyDescent="0.3">
      <c r="A29" s="138" t="s">
        <v>103</v>
      </c>
      <c r="B29" s="139"/>
      <c r="C29" s="140"/>
      <c r="D29" s="141" t="s">
        <v>99</v>
      </c>
      <c r="E29" s="142" t="s">
        <v>58</v>
      </c>
      <c r="F29" s="114"/>
    </row>
    <row r="30" spans="1:6" x14ac:dyDescent="0.3">
      <c r="A30" s="138" t="s">
        <v>104</v>
      </c>
      <c r="B30" s="139"/>
      <c r="C30" s="140"/>
      <c r="D30" s="141" t="s">
        <v>99</v>
      </c>
      <c r="E30" s="142" t="s">
        <v>58</v>
      </c>
      <c r="F30" s="114"/>
    </row>
    <row r="31" spans="1:6" x14ac:dyDescent="0.3">
      <c r="A31" s="138" t="s">
        <v>105</v>
      </c>
      <c r="B31" s="139"/>
      <c r="C31" s="140"/>
      <c r="D31" s="141" t="s">
        <v>99</v>
      </c>
      <c r="E31" s="142" t="s">
        <v>58</v>
      </c>
      <c r="F31" s="114"/>
    </row>
    <row r="32" spans="1:6" x14ac:dyDescent="0.3">
      <c r="A32" s="138" t="s">
        <v>106</v>
      </c>
      <c r="B32" s="139"/>
      <c r="C32" s="140"/>
      <c r="D32" s="141" t="s">
        <v>99</v>
      </c>
      <c r="E32" s="142" t="s">
        <v>58</v>
      </c>
      <c r="F32" s="114"/>
    </row>
    <row r="33" spans="1:6" x14ac:dyDescent="0.3">
      <c r="A33" s="138" t="s">
        <v>107</v>
      </c>
      <c r="B33" s="139"/>
      <c r="C33" s="140"/>
      <c r="D33" s="141" t="s">
        <v>99</v>
      </c>
      <c r="E33" s="142" t="s">
        <v>58</v>
      </c>
      <c r="F33" s="114"/>
    </row>
    <row r="34" spans="1:6" x14ac:dyDescent="0.3">
      <c r="A34" s="138" t="s">
        <v>108</v>
      </c>
      <c r="B34" s="139"/>
      <c r="C34" s="140"/>
      <c r="D34" s="141" t="s">
        <v>99</v>
      </c>
      <c r="E34" s="142" t="s">
        <v>58</v>
      </c>
      <c r="F34" s="114"/>
    </row>
    <row r="35" spans="1:6" x14ac:dyDescent="0.3">
      <c r="A35" s="138" t="s">
        <v>109</v>
      </c>
      <c r="B35" s="139"/>
      <c r="C35" s="140"/>
      <c r="D35" s="141" t="s">
        <v>99</v>
      </c>
      <c r="E35" s="142" t="s">
        <v>58</v>
      </c>
      <c r="F35" s="114"/>
    </row>
    <row r="36" spans="1:6" x14ac:dyDescent="0.3">
      <c r="A36" s="138" t="s">
        <v>110</v>
      </c>
      <c r="B36" s="139"/>
      <c r="C36" s="140"/>
      <c r="D36" s="141" t="s">
        <v>99</v>
      </c>
      <c r="E36" s="142" t="s">
        <v>58</v>
      </c>
      <c r="F36" s="114"/>
    </row>
    <row r="37" spans="1:6" x14ac:dyDescent="0.3">
      <c r="A37" s="138" t="s">
        <v>111</v>
      </c>
      <c r="B37" s="139"/>
      <c r="C37" s="140"/>
      <c r="D37" s="141" t="s">
        <v>99</v>
      </c>
      <c r="E37" s="142" t="s">
        <v>58</v>
      </c>
      <c r="F37" s="114"/>
    </row>
    <row r="38" spans="1:6" x14ac:dyDescent="0.3">
      <c r="A38" s="138" t="s">
        <v>112</v>
      </c>
      <c r="B38" s="139"/>
      <c r="C38" s="140"/>
      <c r="D38" s="141" t="s">
        <v>99</v>
      </c>
      <c r="E38" s="142" t="s">
        <v>58</v>
      </c>
      <c r="F38" s="114"/>
    </row>
    <row r="39" spans="1:6" x14ac:dyDescent="0.3">
      <c r="A39" s="138" t="s">
        <v>113</v>
      </c>
      <c r="B39" s="139"/>
      <c r="C39" s="140"/>
      <c r="D39" s="141" t="s">
        <v>99</v>
      </c>
      <c r="E39" s="142" t="s">
        <v>58</v>
      </c>
      <c r="F39" s="114"/>
    </row>
    <row r="40" spans="1:6" x14ac:dyDescent="0.3">
      <c r="A40" s="138" t="s">
        <v>114</v>
      </c>
      <c r="B40" s="139"/>
      <c r="C40" s="140"/>
      <c r="D40" s="141" t="s">
        <v>99</v>
      </c>
      <c r="E40" s="142" t="s">
        <v>58</v>
      </c>
      <c r="F40" s="114"/>
    </row>
    <row r="41" spans="1:6" x14ac:dyDescent="0.3">
      <c r="A41" s="138" t="s">
        <v>115</v>
      </c>
      <c r="B41" s="139"/>
      <c r="C41" s="140"/>
      <c r="D41" s="141" t="s">
        <v>99</v>
      </c>
      <c r="E41" s="142" t="s">
        <v>58</v>
      </c>
      <c r="F41" s="114"/>
    </row>
    <row r="42" spans="1:6" x14ac:dyDescent="0.3">
      <c r="A42" s="134" t="s">
        <v>116</v>
      </c>
      <c r="B42" s="135"/>
      <c r="C42" s="136"/>
      <c r="D42" s="137"/>
      <c r="E42" s="136"/>
      <c r="F42" s="114"/>
    </row>
    <row r="43" spans="1:6" x14ac:dyDescent="0.3">
      <c r="A43" s="138" t="s">
        <v>117</v>
      </c>
      <c r="B43" s="139"/>
      <c r="C43" s="140"/>
      <c r="D43" s="141" t="s">
        <v>118</v>
      </c>
      <c r="E43" s="142" t="s">
        <v>58</v>
      </c>
      <c r="F43" s="114"/>
    </row>
    <row r="44" spans="1:6" x14ac:dyDescent="0.3">
      <c r="A44" s="138" t="s">
        <v>119</v>
      </c>
      <c r="B44" s="139"/>
      <c r="C44" s="140"/>
      <c r="D44" s="141" t="s">
        <v>118</v>
      </c>
      <c r="E44" s="142" t="s">
        <v>58</v>
      </c>
      <c r="F44" s="114"/>
    </row>
    <row r="45" spans="1:6" x14ac:dyDescent="0.3">
      <c r="A45" s="138" t="s">
        <v>120</v>
      </c>
      <c r="B45" s="139"/>
      <c r="C45" s="140"/>
      <c r="D45" s="141" t="s">
        <v>118</v>
      </c>
      <c r="E45" s="142" t="s">
        <v>58</v>
      </c>
      <c r="F45" s="114"/>
    </row>
    <row r="46" spans="1:6" x14ac:dyDescent="0.3">
      <c r="A46" s="138" t="s">
        <v>121</v>
      </c>
      <c r="B46" s="139"/>
      <c r="C46" s="140"/>
      <c r="D46" s="141" t="s">
        <v>118</v>
      </c>
      <c r="E46" s="142" t="s">
        <v>58</v>
      </c>
      <c r="F46" s="114"/>
    </row>
    <row r="47" spans="1:6" x14ac:dyDescent="0.3">
      <c r="A47" s="138" t="s">
        <v>122</v>
      </c>
      <c r="B47" s="139"/>
      <c r="C47" s="140"/>
      <c r="D47" s="141" t="s">
        <v>118</v>
      </c>
      <c r="E47" s="142" t="s">
        <v>58</v>
      </c>
      <c r="F47" s="114"/>
    </row>
    <row r="48" spans="1:6" x14ac:dyDescent="0.3">
      <c r="A48" s="138" t="s">
        <v>123</v>
      </c>
      <c r="B48" s="139"/>
      <c r="C48" s="140"/>
      <c r="D48" s="141" t="s">
        <v>118</v>
      </c>
      <c r="E48" s="142" t="s">
        <v>58</v>
      </c>
      <c r="F48" s="114"/>
    </row>
    <row r="49" spans="1:6" x14ac:dyDescent="0.3">
      <c r="A49" s="138" t="s">
        <v>124</v>
      </c>
      <c r="B49" s="139"/>
      <c r="C49" s="140"/>
      <c r="D49" s="141" t="s">
        <v>118</v>
      </c>
      <c r="E49" s="142" t="s">
        <v>58</v>
      </c>
      <c r="F49" s="114"/>
    </row>
    <row r="50" spans="1:6" x14ac:dyDescent="0.3">
      <c r="A50" s="138" t="s">
        <v>125</v>
      </c>
      <c r="B50" s="139"/>
      <c r="C50" s="140"/>
      <c r="D50" s="141" t="s">
        <v>118</v>
      </c>
      <c r="E50" s="142" t="s">
        <v>58</v>
      </c>
      <c r="F50" s="114"/>
    </row>
    <row r="51" spans="1:6" x14ac:dyDescent="0.3">
      <c r="A51" s="138" t="s">
        <v>126</v>
      </c>
      <c r="B51" s="139"/>
      <c r="C51" s="140"/>
      <c r="D51" s="141" t="s">
        <v>118</v>
      </c>
      <c r="E51" s="142" t="s">
        <v>58</v>
      </c>
      <c r="F51" s="114"/>
    </row>
    <row r="52" spans="1:6" x14ac:dyDescent="0.3">
      <c r="A52" s="117"/>
      <c r="B52" s="63"/>
      <c r="C52" s="131"/>
      <c r="D52" s="132"/>
      <c r="E52" s="132"/>
      <c r="F52" s="113"/>
    </row>
    <row r="53" spans="1:6" x14ac:dyDescent="0.3">
      <c r="A53" s="152" t="s">
        <v>64</v>
      </c>
      <c r="B53" s="153"/>
      <c r="C53" s="143" t="s">
        <v>65</v>
      </c>
      <c r="D53" s="144" t="s">
        <v>66</v>
      </c>
      <c r="E53" s="144" t="s">
        <v>67</v>
      </c>
      <c r="F53" s="113"/>
    </row>
    <row r="54" spans="1:6" ht="33" x14ac:dyDescent="0.3">
      <c r="A54" s="150" t="s">
        <v>68</v>
      </c>
      <c r="B54" s="150"/>
      <c r="C54" s="145">
        <f>$D$4</f>
        <v>0</v>
      </c>
      <c r="D54" s="146" t="e">
        <f>$D$5</f>
        <v>#N/A</v>
      </c>
      <c r="E54" s="147" t="str">
        <f>$D$6</f>
        <v xml:space="preserve"> </v>
      </c>
      <c r="F54" s="114" t="s">
        <v>60</v>
      </c>
    </row>
    <row r="55" spans="1:6" ht="33" x14ac:dyDescent="0.3">
      <c r="A55" s="150" t="s">
        <v>72</v>
      </c>
      <c r="B55" s="150"/>
      <c r="C55" s="145">
        <f t="shared" ref="C55:C56" si="0">$D$4</f>
        <v>0</v>
      </c>
      <c r="D55" s="146" t="e">
        <f>$D$5</f>
        <v>#N/A</v>
      </c>
      <c r="E55" s="147" t="str">
        <f>$D$6</f>
        <v xml:space="preserve"> </v>
      </c>
      <c r="F55" s="114" t="s">
        <v>60</v>
      </c>
    </row>
    <row r="56" spans="1:6" ht="33" x14ac:dyDescent="0.3">
      <c r="A56" s="150" t="s">
        <v>127</v>
      </c>
      <c r="B56" s="150"/>
      <c r="C56" s="145">
        <f t="shared" si="0"/>
        <v>0</v>
      </c>
      <c r="D56" s="146" t="e">
        <f>$D$5</f>
        <v>#N/A</v>
      </c>
      <c r="E56" s="147" t="str">
        <f>$D$6</f>
        <v xml:space="preserve"> </v>
      </c>
      <c r="F56" s="114" t="s">
        <v>60</v>
      </c>
    </row>
    <row r="57" spans="1:6" ht="33" x14ac:dyDescent="0.3">
      <c r="A57" s="150" t="s">
        <v>69</v>
      </c>
      <c r="B57" s="150"/>
      <c r="C57" s="145">
        <f>$D$4</f>
        <v>0</v>
      </c>
      <c r="D57" s="146" t="e">
        <f>$D$5</f>
        <v>#N/A</v>
      </c>
      <c r="E57" s="147" t="str">
        <f>$D$6</f>
        <v xml:space="preserve"> </v>
      </c>
      <c r="F57" s="114" t="s">
        <v>60</v>
      </c>
    </row>
    <row r="58" spans="1:6" x14ac:dyDescent="0.3">
      <c r="A58" s="132"/>
      <c r="B58" s="132"/>
      <c r="C58" s="131"/>
      <c r="D58" s="132"/>
      <c r="E58" s="132"/>
      <c r="F58" s="113"/>
    </row>
    <row r="77" spans="2:2" x14ac:dyDescent="0.3">
      <c r="B77" s="5" t="s">
        <v>0</v>
      </c>
    </row>
  </sheetData>
  <mergeCells count="6">
    <mergeCell ref="A56:B56"/>
    <mergeCell ref="A57:B57"/>
    <mergeCell ref="A23:E23"/>
    <mergeCell ref="A53:B53"/>
    <mergeCell ref="A54:B54"/>
    <mergeCell ref="A55:B55"/>
  </mergeCells>
  <phoneticPr fontId="0" type="noConversion"/>
  <dataValidations count="1">
    <dataValidation type="list" allowBlank="1" showInputMessage="1" showErrorMessage="1" sqref="E43:E51 E25:E41" xr:uid="{1A070C74-923D-4FC6-8603-A4D15E4F429A}">
      <formula1>$L$1:$N$1</formula1>
    </dataValidation>
  </dataValidations>
  <pageMargins left="0.70866141732283472" right="0.70866141732283472" top="0.70866141732283472" bottom="0.70866141732283472" header="0.51181102362204722" footer="0.51181102362204722"/>
  <pageSetup paperSize="9" scale="83" orientation="portrait" r:id="rId1"/>
  <headerFooter alignWithMargins="0">
    <oddFooter xml:space="preserve">&amp;L&amp;"Arial Narrow,Normál"&amp;8&amp;F/&amp;A&amp;C &amp;"Arial Narrow,Normál"&amp;8&amp;P/&amp;N&amp;R&amp;"Arial Narrow,Normál"&amp;8DigitAudit/AuditDok </oddFooter>
  </headerFooter>
  <ignoredErrors>
    <ignoredError sqref="E15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105"/>
  <sheetViews>
    <sheetView showGridLines="0" zoomScaleNormal="100" workbookViewId="0"/>
  </sheetViews>
  <sheetFormatPr defaultColWidth="9" defaultRowHeight="16.5" x14ac:dyDescent="0.3"/>
  <cols>
    <col min="1" max="1" width="25.625" style="3" customWidth="1"/>
    <col min="2" max="8" width="8.625" style="3" customWidth="1"/>
    <col min="9" max="16384" width="9" style="3"/>
  </cols>
  <sheetData>
    <row r="1" spans="1:16" x14ac:dyDescent="0.3">
      <c r="A1" s="12" t="s">
        <v>1</v>
      </c>
      <c r="B1" s="19"/>
      <c r="C1" s="19"/>
      <c r="D1" s="19"/>
      <c r="E1" s="19"/>
      <c r="F1" s="39"/>
      <c r="G1" s="39"/>
      <c r="H1" s="19"/>
    </row>
    <row r="2" spans="1:16" x14ac:dyDescent="0.3">
      <c r="A2" s="39"/>
      <c r="B2" s="19"/>
      <c r="C2" s="19"/>
      <c r="D2" s="58" t="str">
        <f>A45</f>
        <v>Eredmény:</v>
      </c>
      <c r="E2" s="58" t="str">
        <f>A47</f>
        <v>Következtetés:</v>
      </c>
      <c r="F2" s="19"/>
      <c r="G2" s="19"/>
      <c r="H2" s="19"/>
      <c r="M2" s="52"/>
      <c r="N2" s="52" t="s">
        <v>57</v>
      </c>
      <c r="O2" s="52" t="s">
        <v>58</v>
      </c>
      <c r="P2" s="52" t="s">
        <v>59</v>
      </c>
    </row>
    <row r="3" spans="1:16" ht="18" customHeight="1" x14ac:dyDescent="0.3">
      <c r="A3" s="39" t="s">
        <v>33</v>
      </c>
      <c r="B3" s="39"/>
      <c r="C3" s="19"/>
      <c r="D3" s="19"/>
      <c r="E3" s="19"/>
      <c r="F3" s="39"/>
      <c r="G3" s="39"/>
      <c r="H3" s="19"/>
      <c r="I3" s="107" t="s">
        <v>71</v>
      </c>
    </row>
    <row r="4" spans="1:16" ht="18" customHeight="1" x14ac:dyDescent="0.3">
      <c r="A4" s="19"/>
      <c r="B4" s="19"/>
      <c r="C4" s="112" t="s">
        <v>2</v>
      </c>
      <c r="D4" s="19"/>
      <c r="E4" s="19"/>
      <c r="F4" s="19"/>
      <c r="G4" s="19"/>
      <c r="H4" s="19"/>
      <c r="I4" s="107" t="s">
        <v>71</v>
      </c>
    </row>
    <row r="5" spans="1:16" x14ac:dyDescent="0.3">
      <c r="A5" s="13" t="str">
        <f>"Ügyfél:   "&amp;Alapa!C17</f>
        <v xml:space="preserve">Ügyfél:   </v>
      </c>
      <c r="B5" s="40"/>
      <c r="C5" s="40"/>
      <c r="D5" s="40"/>
      <c r="E5" s="13" t="s">
        <v>3</v>
      </c>
      <c r="F5" s="133">
        <f>Alapa!$C$15</f>
        <v>0</v>
      </c>
      <c r="G5" s="28"/>
      <c r="H5" s="41"/>
      <c r="I5" s="107"/>
    </row>
    <row r="6" spans="1:16" x14ac:dyDescent="0.3">
      <c r="A6" s="42" t="str">
        <f>"Fordulónap: "&amp;Alapa!C12</f>
        <v xml:space="preserve">Fordulónap: </v>
      </c>
      <c r="B6" s="43"/>
      <c r="C6" s="43"/>
      <c r="D6" s="41"/>
      <c r="E6" s="13" t="s">
        <v>4</v>
      </c>
      <c r="F6" s="46" t="e">
        <f>VLOOKUP(I6,Alapa!$G$2:$H$22,2)</f>
        <v>#N/A</v>
      </c>
      <c r="G6" s="28"/>
      <c r="H6" s="41"/>
      <c r="I6" s="44">
        <v>1</v>
      </c>
    </row>
    <row r="7" spans="1:16" ht="20.25" customHeight="1" x14ac:dyDescent="0.3">
      <c r="A7" s="106" t="str">
        <f>IF(Alapa!V110=0,"",Alapa!V110)</f>
        <v/>
      </c>
      <c r="B7" s="19" t="s">
        <v>70</v>
      </c>
      <c r="C7" s="19"/>
      <c r="D7" s="19"/>
      <c r="E7" s="13" t="s">
        <v>32</v>
      </c>
      <c r="F7" s="14" t="str">
        <f>IF(Alapa!$N$2=0," ",Alapa!$N$2)</f>
        <v xml:space="preserve"> </v>
      </c>
      <c r="G7" s="28"/>
      <c r="H7" s="41"/>
      <c r="I7" s="107" t="s">
        <v>71</v>
      </c>
    </row>
    <row r="8" spans="1:16" ht="20.25" customHeight="1" x14ac:dyDescent="0.3">
      <c r="A8" s="154" t="str">
        <f>IF(Alapa!$L$110=0,"",Alapa!$L$110)</f>
        <v/>
      </c>
      <c r="B8" s="154"/>
      <c r="C8" s="154"/>
      <c r="D8" s="154"/>
      <c r="E8" s="154"/>
      <c r="F8" s="154"/>
      <c r="G8" s="154"/>
      <c r="H8" s="154"/>
      <c r="I8" s="107" t="s">
        <v>71</v>
      </c>
    </row>
    <row r="9" spans="1:16" ht="14.25" customHeight="1" x14ac:dyDescent="0.3">
      <c r="A9" s="21"/>
      <c r="B9" s="157" t="s">
        <v>5</v>
      </c>
      <c r="C9" s="159" t="s">
        <v>6</v>
      </c>
      <c r="D9" s="159"/>
      <c r="E9" s="159"/>
      <c r="F9" s="159"/>
      <c r="G9" s="160" t="s">
        <v>7</v>
      </c>
      <c r="H9" s="162" t="s">
        <v>8</v>
      </c>
      <c r="I9" s="30"/>
    </row>
    <row r="10" spans="1:16" ht="40.5" x14ac:dyDescent="0.3">
      <c r="A10" s="115" t="str">
        <f>IF(F13=0,"",IF(F13&gt;=H30,"Értékesítés nettó árbevétele:  LÉNYEGES",""))</f>
        <v/>
      </c>
      <c r="B10" s="158"/>
      <c r="C10" s="108" t="s">
        <v>61</v>
      </c>
      <c r="D10" s="23" t="s">
        <v>9</v>
      </c>
      <c r="E10" s="22" t="s">
        <v>10</v>
      </c>
      <c r="F10" s="22" t="s">
        <v>11</v>
      </c>
      <c r="G10" s="161"/>
      <c r="H10" s="163"/>
    </row>
    <row r="11" spans="1:16" x14ac:dyDescent="0.3">
      <c r="A11" s="24" t="s">
        <v>13</v>
      </c>
      <c r="B11" s="66">
        <f>Import_F!D3</f>
        <v>0</v>
      </c>
      <c r="C11" s="109" t="s">
        <v>58</v>
      </c>
      <c r="D11" s="66">
        <f>Import_F!F3-Import_F!G3</f>
        <v>0</v>
      </c>
      <c r="E11" s="66">
        <f>Import_F!G3</f>
        <v>0</v>
      </c>
      <c r="F11" s="66">
        <f>Import_F!F3</f>
        <v>0</v>
      </c>
      <c r="G11" s="67">
        <f>F11-B11</f>
        <v>0</v>
      </c>
      <c r="H11" s="68">
        <f>IF(B11&lt;&gt;0,F11/B11%-100,0)</f>
        <v>0</v>
      </c>
    </row>
    <row r="12" spans="1:16" x14ac:dyDescent="0.3">
      <c r="A12" s="25" t="s">
        <v>14</v>
      </c>
      <c r="B12" s="69">
        <f>Import_F!D4</f>
        <v>0</v>
      </c>
      <c r="C12" s="110" t="s">
        <v>58</v>
      </c>
      <c r="D12" s="69">
        <f>Import_F!F4-Import_F!G4</f>
        <v>0</v>
      </c>
      <c r="E12" s="69">
        <f>Import_F!G4</f>
        <v>0</v>
      </c>
      <c r="F12" s="69">
        <f>Import_F!F4</f>
        <v>0</v>
      </c>
      <c r="G12" s="69">
        <f t="shared" ref="G12:G27" si="0">F12-B12</f>
        <v>0</v>
      </c>
      <c r="H12" s="70">
        <f t="shared" ref="H12:H27" si="1">IF(B12&lt;&gt;0,F12/B12%-100,0)</f>
        <v>0</v>
      </c>
      <c r="K12" s="3" t="s">
        <v>0</v>
      </c>
    </row>
    <row r="13" spans="1:16" x14ac:dyDescent="0.3">
      <c r="A13" s="26" t="s">
        <v>15</v>
      </c>
      <c r="B13" s="69">
        <f>Import_F!D5</f>
        <v>0</v>
      </c>
      <c r="C13" s="111" t="s">
        <v>62</v>
      </c>
      <c r="D13" s="69">
        <f>Import_F!F5-Import_F!G5</f>
        <v>0</v>
      </c>
      <c r="E13" s="69">
        <f>Import_F!G5</f>
        <v>0</v>
      </c>
      <c r="F13" s="69">
        <f>Import_F!F5</f>
        <v>0</v>
      </c>
      <c r="G13" s="69">
        <f t="shared" si="0"/>
        <v>0</v>
      </c>
      <c r="H13" s="70">
        <f t="shared" si="1"/>
        <v>0</v>
      </c>
    </row>
    <row r="14" spans="1:16" x14ac:dyDescent="0.3">
      <c r="A14" s="25" t="s">
        <v>16</v>
      </c>
      <c r="B14" s="69">
        <f>Import_F!D6</f>
        <v>0</v>
      </c>
      <c r="C14" s="110" t="s">
        <v>58</v>
      </c>
      <c r="D14" s="69">
        <f>Import_F!F6-Import_F!G6</f>
        <v>0</v>
      </c>
      <c r="E14" s="69">
        <f>Import_F!G6</f>
        <v>0</v>
      </c>
      <c r="F14" s="69">
        <f>Import_F!F6</f>
        <v>0</v>
      </c>
      <c r="G14" s="69">
        <f t="shared" si="0"/>
        <v>0</v>
      </c>
      <c r="H14" s="70">
        <f t="shared" si="1"/>
        <v>0</v>
      </c>
    </row>
    <row r="15" spans="1:16" x14ac:dyDescent="0.3">
      <c r="A15" s="25" t="s">
        <v>17</v>
      </c>
      <c r="B15" s="69">
        <f>Import_F!D7</f>
        <v>0</v>
      </c>
      <c r="C15" s="110" t="s">
        <v>58</v>
      </c>
      <c r="D15" s="69">
        <f>Import_F!F7-Import_F!G7</f>
        <v>0</v>
      </c>
      <c r="E15" s="69">
        <f>Import_F!G7</f>
        <v>0</v>
      </c>
      <c r="F15" s="69">
        <f>Import_F!F7</f>
        <v>0</v>
      </c>
      <c r="G15" s="69">
        <f t="shared" si="0"/>
        <v>0</v>
      </c>
      <c r="H15" s="70">
        <f t="shared" si="1"/>
        <v>0</v>
      </c>
    </row>
    <row r="16" spans="1:16" x14ac:dyDescent="0.3">
      <c r="A16" s="25" t="s">
        <v>18</v>
      </c>
      <c r="B16" s="69">
        <f>Import_F!D8</f>
        <v>0</v>
      </c>
      <c r="C16" s="110" t="s">
        <v>58</v>
      </c>
      <c r="D16" s="69">
        <f>Import_F!F8-Import_F!G8</f>
        <v>0</v>
      </c>
      <c r="E16" s="69">
        <f>Import_F!G8</f>
        <v>0</v>
      </c>
      <c r="F16" s="69">
        <f>Import_F!F8</f>
        <v>0</v>
      </c>
      <c r="G16" s="69">
        <f t="shared" si="0"/>
        <v>0</v>
      </c>
      <c r="H16" s="70">
        <f t="shared" si="1"/>
        <v>0</v>
      </c>
    </row>
    <row r="17" spans="1:12" x14ac:dyDescent="0.3">
      <c r="A17" s="25" t="s">
        <v>19</v>
      </c>
      <c r="B17" s="69">
        <f>Import_F!D9</f>
        <v>0</v>
      </c>
      <c r="C17" s="110" t="s">
        <v>58</v>
      </c>
      <c r="D17" s="69">
        <f>Import_F!F9-Import_F!G9</f>
        <v>0</v>
      </c>
      <c r="E17" s="69">
        <f>Import_F!G9</f>
        <v>0</v>
      </c>
      <c r="F17" s="69">
        <f>Import_F!F9</f>
        <v>0</v>
      </c>
      <c r="G17" s="69">
        <f t="shared" si="0"/>
        <v>0</v>
      </c>
      <c r="H17" s="70">
        <f t="shared" si="1"/>
        <v>0</v>
      </c>
    </row>
    <row r="18" spans="1:12" x14ac:dyDescent="0.3">
      <c r="A18" s="26" t="s">
        <v>20</v>
      </c>
      <c r="B18" s="69">
        <f>Import_F!D10</f>
        <v>0</v>
      </c>
      <c r="C18" s="111" t="s">
        <v>62</v>
      </c>
      <c r="D18" s="69">
        <f>Import_F!F10-Import_F!G10</f>
        <v>0</v>
      </c>
      <c r="E18" s="69">
        <f>Import_F!G10</f>
        <v>0</v>
      </c>
      <c r="F18" s="69">
        <f>Import_F!F10</f>
        <v>0</v>
      </c>
      <c r="G18" s="69">
        <f t="shared" si="0"/>
        <v>0</v>
      </c>
      <c r="H18" s="70">
        <f t="shared" si="1"/>
        <v>0</v>
      </c>
    </row>
    <row r="19" spans="1:12" x14ac:dyDescent="0.3">
      <c r="A19" s="25" t="s">
        <v>21</v>
      </c>
      <c r="B19" s="69">
        <f>Import_F!D11</f>
        <v>0</v>
      </c>
      <c r="C19" s="110" t="s">
        <v>58</v>
      </c>
      <c r="D19" s="69">
        <f>Import_F!F11-Import_F!G11</f>
        <v>0</v>
      </c>
      <c r="E19" s="69">
        <f>Import_F!G11</f>
        <v>0</v>
      </c>
      <c r="F19" s="69">
        <f>Import_F!F11</f>
        <v>0</v>
      </c>
      <c r="G19" s="69">
        <f t="shared" si="0"/>
        <v>0</v>
      </c>
      <c r="H19" s="70">
        <f t="shared" si="1"/>
        <v>0</v>
      </c>
    </row>
    <row r="20" spans="1:12" x14ac:dyDescent="0.3">
      <c r="A20" s="25" t="s">
        <v>22</v>
      </c>
      <c r="B20" s="69">
        <f>Import_F!D12</f>
        <v>0</v>
      </c>
      <c r="C20" s="110" t="s">
        <v>58</v>
      </c>
      <c r="D20" s="69">
        <f>Import_F!F12-Import_F!G12</f>
        <v>0</v>
      </c>
      <c r="E20" s="69">
        <f>Import_F!G12</f>
        <v>0</v>
      </c>
      <c r="F20" s="69">
        <f>Import_F!F12</f>
        <v>0</v>
      </c>
      <c r="G20" s="69">
        <f t="shared" si="0"/>
        <v>0</v>
      </c>
      <c r="H20" s="70">
        <f t="shared" si="1"/>
        <v>0</v>
      </c>
    </row>
    <row r="21" spans="1:12" x14ac:dyDescent="0.3">
      <c r="A21" s="25" t="s">
        <v>23</v>
      </c>
      <c r="B21" s="69">
        <f>Import_F!D13</f>
        <v>0</v>
      </c>
      <c r="C21" s="110" t="s">
        <v>58</v>
      </c>
      <c r="D21" s="69">
        <f>Import_F!F13-Import_F!G13</f>
        <v>0</v>
      </c>
      <c r="E21" s="69">
        <f>Import_F!G13</f>
        <v>0</v>
      </c>
      <c r="F21" s="69">
        <f>Import_F!F13</f>
        <v>0</v>
      </c>
      <c r="G21" s="69">
        <f t="shared" si="0"/>
        <v>0</v>
      </c>
      <c r="H21" s="70">
        <f t="shared" si="1"/>
        <v>0</v>
      </c>
    </row>
    <row r="22" spans="1:12" x14ac:dyDescent="0.3">
      <c r="A22" s="25" t="s">
        <v>24</v>
      </c>
      <c r="B22" s="69">
        <f>Import_F!D14</f>
        <v>0</v>
      </c>
      <c r="C22" s="110" t="s">
        <v>58</v>
      </c>
      <c r="D22" s="69">
        <f>Import_F!F14-Import_F!G14</f>
        <v>0</v>
      </c>
      <c r="E22" s="69">
        <f>Import_F!G14</f>
        <v>0</v>
      </c>
      <c r="F22" s="69">
        <f>Import_F!F14</f>
        <v>0</v>
      </c>
      <c r="G22" s="69">
        <f t="shared" si="0"/>
        <v>0</v>
      </c>
      <c r="H22" s="70">
        <f t="shared" si="1"/>
        <v>0</v>
      </c>
    </row>
    <row r="23" spans="1:12" x14ac:dyDescent="0.3">
      <c r="A23" s="25" t="s">
        <v>25</v>
      </c>
      <c r="B23" s="69">
        <f>Import_F!D15</f>
        <v>0</v>
      </c>
      <c r="C23" s="110" t="s">
        <v>58</v>
      </c>
      <c r="D23" s="69">
        <f>Import_F!F15-Import_F!G15</f>
        <v>0</v>
      </c>
      <c r="E23" s="69">
        <f>Import_F!G15</f>
        <v>0</v>
      </c>
      <c r="F23" s="69">
        <f>Import_F!F15</f>
        <v>0</v>
      </c>
      <c r="G23" s="69">
        <f t="shared" si="0"/>
        <v>0</v>
      </c>
      <c r="H23" s="70">
        <f t="shared" si="1"/>
        <v>0</v>
      </c>
    </row>
    <row r="24" spans="1:12" x14ac:dyDescent="0.3">
      <c r="A24" s="25" t="s">
        <v>26</v>
      </c>
      <c r="B24" s="69">
        <f>Import_F!D16</f>
        <v>0</v>
      </c>
      <c r="C24" s="110" t="s">
        <v>58</v>
      </c>
      <c r="D24" s="69">
        <f>Import_F!F16-Import_F!G16</f>
        <v>0</v>
      </c>
      <c r="E24" s="69">
        <f>Import_F!G16</f>
        <v>0</v>
      </c>
      <c r="F24" s="69">
        <f>Import_F!F16</f>
        <v>0</v>
      </c>
      <c r="G24" s="69">
        <f t="shared" si="0"/>
        <v>0</v>
      </c>
      <c r="H24" s="70">
        <f t="shared" si="1"/>
        <v>0</v>
      </c>
    </row>
    <row r="25" spans="1:12" x14ac:dyDescent="0.3">
      <c r="A25" s="25" t="s">
        <v>27</v>
      </c>
      <c r="B25" s="69">
        <f>Import_F!D17</f>
        <v>0</v>
      </c>
      <c r="C25" s="110" t="s">
        <v>58</v>
      </c>
      <c r="D25" s="69">
        <f>Import_F!F17-Import_F!G17</f>
        <v>0</v>
      </c>
      <c r="E25" s="69">
        <f>Import_F!G17</f>
        <v>0</v>
      </c>
      <c r="F25" s="69">
        <f>Import_F!F17</f>
        <v>0</v>
      </c>
      <c r="G25" s="69">
        <f t="shared" si="0"/>
        <v>0</v>
      </c>
      <c r="H25" s="70">
        <f t="shared" si="1"/>
        <v>0</v>
      </c>
    </row>
    <row r="26" spans="1:12" x14ac:dyDescent="0.3">
      <c r="A26" s="25" t="s">
        <v>28</v>
      </c>
      <c r="B26" s="69">
        <f>Import_F!D18</f>
        <v>0</v>
      </c>
      <c r="C26" s="110" t="s">
        <v>58</v>
      </c>
      <c r="D26" s="69">
        <f>Import_F!F18-Import_F!G18</f>
        <v>0</v>
      </c>
      <c r="E26" s="69">
        <f>Import_F!G18</f>
        <v>0</v>
      </c>
      <c r="F26" s="69">
        <f>Import_F!F18</f>
        <v>0</v>
      </c>
      <c r="G26" s="69">
        <f t="shared" si="0"/>
        <v>0</v>
      </c>
      <c r="H26" s="70">
        <f t="shared" si="1"/>
        <v>0</v>
      </c>
    </row>
    <row r="27" spans="1:12" x14ac:dyDescent="0.3">
      <c r="A27" s="27" t="s">
        <v>29</v>
      </c>
      <c r="B27" s="71">
        <f>Import_F!D19</f>
        <v>0</v>
      </c>
      <c r="C27" s="111" t="s">
        <v>62</v>
      </c>
      <c r="D27" s="71">
        <f>Import_F!F19-Import_F!G19</f>
        <v>0</v>
      </c>
      <c r="E27" s="71">
        <f>Import_F!G19</f>
        <v>0</v>
      </c>
      <c r="F27" s="71">
        <f>Import_F!F19</f>
        <v>0</v>
      </c>
      <c r="G27" s="71">
        <f t="shared" si="0"/>
        <v>0</v>
      </c>
      <c r="H27" s="72">
        <f t="shared" si="1"/>
        <v>0</v>
      </c>
    </row>
    <row r="28" spans="1:12" x14ac:dyDescent="0.3">
      <c r="A28" s="75"/>
      <c r="B28" s="76"/>
      <c r="C28" s="77"/>
      <c r="D28" s="76"/>
      <c r="E28" s="76"/>
      <c r="F28" s="76"/>
      <c r="G28" s="76"/>
      <c r="H28" s="76"/>
    </row>
    <row r="29" spans="1:12" x14ac:dyDescent="0.3">
      <c r="A29" s="82" t="str">
        <f>IF(Alapa!$U$95="","",Alapa!$U$95)</f>
        <v/>
      </c>
      <c r="B29" s="78"/>
      <c r="C29" s="79"/>
      <c r="D29" s="80"/>
      <c r="E29" s="81"/>
      <c r="F29" s="79"/>
      <c r="G29" s="80"/>
      <c r="H29" s="80"/>
    </row>
    <row r="30" spans="1:12" x14ac:dyDescent="0.3">
      <c r="A30" s="48" t="s">
        <v>35</v>
      </c>
      <c r="B30" s="73">
        <f>IFERROR(ROUND(Alapa!$P$95,0),0)</f>
        <v>0</v>
      </c>
      <c r="C30" s="95">
        <f>Alapa!$R$95</f>
        <v>0</v>
      </c>
      <c r="D30" s="96" t="s">
        <v>31</v>
      </c>
      <c r="E30" s="97" t="s">
        <v>49</v>
      </c>
      <c r="F30" s="98"/>
      <c r="G30" s="99"/>
      <c r="H30" s="100">
        <f>IF(B33=0,B30*C30%,B33*C30%)</f>
        <v>0</v>
      </c>
    </row>
    <row r="31" spans="1:12" x14ac:dyDescent="0.3">
      <c r="A31" s="48" t="s">
        <v>37</v>
      </c>
      <c r="B31" s="73">
        <f>IFERROR(ROUND(Alapa!$Q$95,0),0)</f>
        <v>0</v>
      </c>
      <c r="C31" s="95">
        <f>Alapa!$R$95</f>
        <v>0</v>
      </c>
      <c r="D31" s="96" t="s">
        <v>31</v>
      </c>
      <c r="E31" s="97" t="s">
        <v>50</v>
      </c>
      <c r="F31" s="98"/>
      <c r="G31" s="99"/>
      <c r="H31" s="100">
        <f>IF(B34=0,B31*C31%,B34*C31%)</f>
        <v>0</v>
      </c>
    </row>
    <row r="32" spans="1:12" x14ac:dyDescent="0.3">
      <c r="A32" s="65"/>
      <c r="B32" s="74"/>
      <c r="C32" s="59"/>
      <c r="D32" s="59"/>
      <c r="E32" s="59"/>
      <c r="F32" s="59"/>
      <c r="G32" s="59"/>
      <c r="H32" s="74"/>
      <c r="K32" s="2"/>
      <c r="L32" s="2"/>
    </row>
    <row r="33" spans="1:14" x14ac:dyDescent="0.3">
      <c r="A33" s="48" t="s">
        <v>41</v>
      </c>
      <c r="B33" s="73">
        <f>IFERROR(ROUND(Alapa!$P$110,0),0)</f>
        <v>0</v>
      </c>
      <c r="C33" s="59"/>
      <c r="D33" s="59"/>
      <c r="E33" s="60" t="s">
        <v>36</v>
      </c>
      <c r="F33" s="61"/>
      <c r="G33" s="62"/>
      <c r="H33" s="73">
        <f>IFERROR(ROUND(Alapa!$S$95,0),0)</f>
        <v>0</v>
      </c>
    </row>
    <row r="34" spans="1:14" x14ac:dyDescent="0.3">
      <c r="A34" s="48" t="s">
        <v>42</v>
      </c>
      <c r="B34" s="73">
        <f>IFERROR(ROUND(Alapa!$Q$110,0),0)</f>
        <v>0</v>
      </c>
      <c r="C34" s="59"/>
      <c r="D34" s="59"/>
      <c r="E34" s="60" t="s">
        <v>38</v>
      </c>
      <c r="F34" s="61"/>
      <c r="G34" s="62"/>
      <c r="H34" s="73">
        <f>IFERROR(ROUND(Alapa!$T$95,0),0)</f>
        <v>0</v>
      </c>
    </row>
    <row r="35" spans="1:14" x14ac:dyDescent="0.3">
      <c r="A35" s="65" t="s">
        <v>39</v>
      </c>
      <c r="B35" s="49"/>
      <c r="C35" s="49"/>
      <c r="D35" s="49"/>
      <c r="E35" s="49"/>
      <c r="F35" s="49"/>
      <c r="G35" s="49"/>
      <c r="H35" s="55"/>
    </row>
    <row r="36" spans="1:14" x14ac:dyDescent="0.3">
      <c r="A36" s="65"/>
      <c r="B36" s="49"/>
      <c r="C36" s="49"/>
      <c r="D36" s="49"/>
      <c r="E36" s="49"/>
      <c r="F36" s="49"/>
      <c r="G36" s="49"/>
      <c r="H36" s="55"/>
      <c r="I36" s="2"/>
    </row>
    <row r="37" spans="1:14" x14ac:dyDescent="0.3">
      <c r="A37" s="120" t="s">
        <v>84</v>
      </c>
      <c r="B37" s="121" t="s">
        <v>85</v>
      </c>
      <c r="C37" s="122"/>
      <c r="D37" s="123"/>
      <c r="E37" s="122"/>
      <c r="F37" s="122"/>
      <c r="G37" s="122"/>
      <c r="H37" s="122"/>
      <c r="I37" s="124"/>
      <c r="J37" s="2"/>
      <c r="K37" s="2"/>
      <c r="L37" s="2"/>
      <c r="M37" s="2"/>
      <c r="N37" s="2"/>
    </row>
    <row r="38" spans="1:14" ht="12" customHeight="1" x14ac:dyDescent="0.3">
      <c r="A38" s="125" t="s">
        <v>86</v>
      </c>
      <c r="B38" s="110" t="s">
        <v>58</v>
      </c>
      <c r="C38" s="122"/>
      <c r="D38" s="123"/>
      <c r="E38" s="122"/>
      <c r="F38" s="122"/>
      <c r="G38" s="122"/>
      <c r="H38" s="122"/>
      <c r="I38" s="124"/>
    </row>
    <row r="39" spans="1:14" ht="12" customHeight="1" x14ac:dyDescent="0.3">
      <c r="A39" s="125" t="s">
        <v>87</v>
      </c>
      <c r="B39" s="126" t="s">
        <v>58</v>
      </c>
      <c r="C39" s="122"/>
      <c r="D39" s="123"/>
      <c r="E39" s="122"/>
      <c r="F39" s="122"/>
      <c r="G39" s="122"/>
      <c r="H39" s="122"/>
      <c r="I39" s="124"/>
    </row>
    <row r="40" spans="1:14" ht="12" customHeight="1" x14ac:dyDescent="0.3">
      <c r="A40" s="125" t="s">
        <v>88</v>
      </c>
      <c r="B40" s="126" t="s">
        <v>58</v>
      </c>
      <c r="C40" s="122"/>
      <c r="D40" s="123"/>
      <c r="E40" s="122"/>
      <c r="F40" s="122"/>
      <c r="G40" s="122"/>
      <c r="H40" s="122"/>
      <c r="I40" s="124"/>
    </row>
    <row r="41" spans="1:14" ht="12" customHeight="1" x14ac:dyDescent="0.3">
      <c r="A41" s="125" t="s">
        <v>89</v>
      </c>
      <c r="B41" s="126" t="s">
        <v>58</v>
      </c>
      <c r="C41" s="122"/>
      <c r="D41" s="123"/>
      <c r="E41" s="122"/>
      <c r="F41" s="122"/>
      <c r="G41" s="122"/>
      <c r="H41" s="122"/>
      <c r="I41" s="124"/>
    </row>
    <row r="42" spans="1:14" ht="12" customHeight="1" x14ac:dyDescent="0.3">
      <c r="A42" s="125" t="s">
        <v>90</v>
      </c>
      <c r="B42" s="126" t="s">
        <v>58</v>
      </c>
      <c r="C42" s="122"/>
      <c r="D42" s="123"/>
      <c r="E42" s="122"/>
      <c r="F42" s="122"/>
      <c r="G42" s="122"/>
      <c r="H42" s="122"/>
      <c r="I42" s="124"/>
    </row>
    <row r="43" spans="1:14" ht="12" customHeight="1" x14ac:dyDescent="0.3">
      <c r="A43" s="127" t="s">
        <v>91</v>
      </c>
      <c r="B43" s="155" t="s">
        <v>92</v>
      </c>
      <c r="C43" s="155"/>
      <c r="D43" s="155"/>
      <c r="E43" s="155"/>
      <c r="F43" s="155"/>
      <c r="G43" s="155"/>
      <c r="H43" s="155"/>
      <c r="I43" s="107" t="s">
        <v>71</v>
      </c>
    </row>
    <row r="44" spans="1:14" x14ac:dyDescent="0.3">
      <c r="A44" s="122"/>
      <c r="B44" s="122"/>
      <c r="C44" s="122"/>
      <c r="D44" s="128"/>
      <c r="E44" s="128"/>
      <c r="F44" s="128"/>
      <c r="G44" s="128"/>
      <c r="H44" s="128"/>
      <c r="I44" s="124"/>
    </row>
    <row r="45" spans="1:14" x14ac:dyDescent="0.3">
      <c r="A45" s="129" t="s">
        <v>34</v>
      </c>
      <c r="B45" s="130"/>
      <c r="C45" s="130"/>
      <c r="D45" s="130"/>
      <c r="E45" s="130"/>
      <c r="F45" s="122"/>
      <c r="G45" s="122"/>
      <c r="H45" s="128"/>
      <c r="I45" s="124"/>
    </row>
    <row r="46" spans="1:14" ht="15" customHeight="1" x14ac:dyDescent="0.3">
      <c r="A46" s="156" t="s">
        <v>93</v>
      </c>
      <c r="B46" s="156"/>
      <c r="C46" s="156"/>
      <c r="D46" s="156"/>
      <c r="E46" s="156"/>
      <c r="F46" s="156"/>
      <c r="G46" s="156"/>
      <c r="H46" s="156"/>
      <c r="I46" s="114" t="s">
        <v>60</v>
      </c>
    </row>
    <row r="47" spans="1:14" x14ac:dyDescent="0.3">
      <c r="A47" s="56" t="s">
        <v>12</v>
      </c>
      <c r="B47" s="131"/>
      <c r="C47" s="131"/>
      <c r="D47" s="132"/>
      <c r="E47" s="132"/>
      <c r="F47" s="132"/>
      <c r="G47" s="132"/>
      <c r="H47" s="132"/>
      <c r="I47" s="124"/>
    </row>
    <row r="48" spans="1:14" ht="33" x14ac:dyDescent="0.3">
      <c r="A48" s="156" t="s">
        <v>94</v>
      </c>
      <c r="B48" s="156"/>
      <c r="C48" s="156"/>
      <c r="D48" s="156"/>
      <c r="E48" s="156"/>
      <c r="F48" s="156"/>
      <c r="G48" s="156"/>
      <c r="H48" s="156"/>
      <c r="I48" s="114" t="s">
        <v>60</v>
      </c>
    </row>
    <row r="49" spans="1:9" x14ac:dyDescent="0.3">
      <c r="A49" s="122"/>
      <c r="B49" s="122"/>
      <c r="C49" s="122"/>
      <c r="D49" s="128"/>
      <c r="E49" s="128"/>
      <c r="F49" s="128"/>
      <c r="G49" s="128"/>
      <c r="H49" s="128"/>
      <c r="I49" s="124"/>
    </row>
    <row r="50" spans="1:9" x14ac:dyDescent="0.3">
      <c r="A50" s="29"/>
      <c r="B50" s="31"/>
      <c r="C50" s="31"/>
      <c r="D50" s="32"/>
      <c r="E50" s="33"/>
      <c r="F50" s="33"/>
      <c r="G50" s="34"/>
      <c r="H50" s="35"/>
    </row>
    <row r="51" spans="1:9" x14ac:dyDescent="0.3">
      <c r="B51" s="4"/>
      <c r="G51" s="36"/>
    </row>
    <row r="52" spans="1:9" x14ac:dyDescent="0.3">
      <c r="B52" s="37"/>
      <c r="C52" s="37"/>
      <c r="G52" s="36"/>
    </row>
    <row r="53" spans="1:9" x14ac:dyDescent="0.3">
      <c r="B53" s="37"/>
      <c r="C53" s="37"/>
      <c r="G53" s="36"/>
    </row>
    <row r="54" spans="1:9" x14ac:dyDescent="0.3">
      <c r="B54" s="37"/>
      <c r="C54" s="37"/>
      <c r="G54" s="36"/>
    </row>
    <row r="55" spans="1:9" x14ac:dyDescent="0.3">
      <c r="A55" s="29"/>
      <c r="B55" s="37"/>
      <c r="C55" s="37"/>
      <c r="D55" s="38"/>
      <c r="G55" s="36"/>
    </row>
    <row r="56" spans="1:9" x14ac:dyDescent="0.3">
      <c r="B56" s="37"/>
      <c r="C56" s="37"/>
      <c r="G56" s="36"/>
    </row>
    <row r="57" spans="1:9" x14ac:dyDescent="0.3">
      <c r="A57" s="29"/>
      <c r="B57" s="37"/>
      <c r="C57" s="37"/>
      <c r="D57" s="38"/>
      <c r="G57" s="36"/>
    </row>
    <row r="58" spans="1:9" x14ac:dyDescent="0.3">
      <c r="B58" s="4"/>
      <c r="C58" s="37"/>
      <c r="G58" s="36"/>
    </row>
    <row r="59" spans="1:9" x14ac:dyDescent="0.3">
      <c r="B59" s="37"/>
      <c r="C59" s="37"/>
      <c r="G59" s="36"/>
    </row>
    <row r="60" spans="1:9" x14ac:dyDescent="0.3">
      <c r="A60" s="29"/>
      <c r="B60" s="37"/>
      <c r="D60" s="38"/>
    </row>
    <row r="62" spans="1:9" x14ac:dyDescent="0.3">
      <c r="A62" s="29"/>
      <c r="D62" s="38"/>
    </row>
    <row r="64" spans="1:9" x14ac:dyDescent="0.3">
      <c r="A64" s="29"/>
      <c r="D64" s="38"/>
    </row>
    <row r="65" spans="1:7" x14ac:dyDescent="0.3">
      <c r="B65" s="4"/>
      <c r="G65" s="36"/>
    </row>
    <row r="66" spans="1:7" x14ac:dyDescent="0.3">
      <c r="B66" s="37"/>
      <c r="C66" s="37"/>
      <c r="G66" s="36"/>
    </row>
    <row r="68" spans="1:7" x14ac:dyDescent="0.3">
      <c r="A68" s="29"/>
      <c r="D68" s="38"/>
    </row>
    <row r="69" spans="1:7" x14ac:dyDescent="0.3">
      <c r="B69" s="4"/>
      <c r="G69" s="36"/>
    </row>
    <row r="70" spans="1:7" x14ac:dyDescent="0.3">
      <c r="B70" s="37"/>
      <c r="C70" s="37"/>
      <c r="G70" s="36"/>
    </row>
    <row r="72" spans="1:7" x14ac:dyDescent="0.3">
      <c r="A72" s="29"/>
      <c r="D72" s="38"/>
    </row>
    <row r="73" spans="1:7" x14ac:dyDescent="0.3">
      <c r="B73" s="4"/>
      <c r="G73" s="36"/>
    </row>
    <row r="74" spans="1:7" x14ac:dyDescent="0.3">
      <c r="B74" s="37"/>
      <c r="C74" s="37"/>
      <c r="G74" s="36"/>
    </row>
    <row r="77" spans="1:7" x14ac:dyDescent="0.3">
      <c r="A77" s="29"/>
      <c r="D77" s="38"/>
    </row>
    <row r="78" spans="1:7" x14ac:dyDescent="0.3">
      <c r="B78" s="4"/>
      <c r="G78" s="36"/>
    </row>
    <row r="79" spans="1:7" x14ac:dyDescent="0.3">
      <c r="B79" s="37"/>
      <c r="C79" s="37"/>
      <c r="G79" s="36"/>
    </row>
    <row r="80" spans="1:7" x14ac:dyDescent="0.3">
      <c r="B80" s="37"/>
      <c r="C80" s="37"/>
      <c r="G80" s="36"/>
    </row>
    <row r="81" spans="1:7" x14ac:dyDescent="0.3">
      <c r="B81" s="37"/>
      <c r="C81" s="37"/>
      <c r="G81" s="36"/>
    </row>
    <row r="82" spans="1:7" x14ac:dyDescent="0.3">
      <c r="B82" s="37"/>
      <c r="C82" s="37"/>
      <c r="G82" s="36"/>
    </row>
    <row r="83" spans="1:7" x14ac:dyDescent="0.3">
      <c r="B83" s="37"/>
      <c r="C83" s="37"/>
      <c r="G83" s="36"/>
    </row>
    <row r="84" spans="1:7" x14ac:dyDescent="0.3">
      <c r="B84" s="37"/>
      <c r="C84" s="37"/>
      <c r="G84" s="36"/>
    </row>
    <row r="85" spans="1:7" x14ac:dyDescent="0.3">
      <c r="B85" s="37"/>
      <c r="C85" s="37"/>
      <c r="G85" s="36"/>
    </row>
    <row r="86" spans="1:7" x14ac:dyDescent="0.3">
      <c r="A86" s="3" t="s">
        <v>0</v>
      </c>
    </row>
    <row r="88" spans="1:7" x14ac:dyDescent="0.3">
      <c r="A88" s="29"/>
      <c r="D88" s="38"/>
    </row>
    <row r="89" spans="1:7" x14ac:dyDescent="0.3">
      <c r="B89" s="4"/>
      <c r="G89" s="36"/>
    </row>
    <row r="90" spans="1:7" x14ac:dyDescent="0.3">
      <c r="B90" s="37"/>
      <c r="C90" s="37"/>
      <c r="G90" s="36"/>
    </row>
    <row r="91" spans="1:7" x14ac:dyDescent="0.3">
      <c r="B91" s="37"/>
      <c r="C91" s="37"/>
      <c r="G91" s="36"/>
    </row>
    <row r="92" spans="1:7" x14ac:dyDescent="0.3">
      <c r="B92" s="37"/>
      <c r="C92" s="37"/>
      <c r="G92" s="36"/>
    </row>
    <row r="93" spans="1:7" x14ac:dyDescent="0.3">
      <c r="B93" s="37"/>
      <c r="C93" s="37"/>
      <c r="G93" s="36"/>
    </row>
    <row r="94" spans="1:7" x14ac:dyDescent="0.3">
      <c r="B94" s="37"/>
      <c r="C94" s="37"/>
      <c r="G94" s="36"/>
    </row>
    <row r="95" spans="1:7" x14ac:dyDescent="0.3">
      <c r="B95" s="37"/>
      <c r="C95" s="37"/>
      <c r="G95" s="36"/>
    </row>
    <row r="96" spans="1:7" x14ac:dyDescent="0.3">
      <c r="B96" s="37"/>
      <c r="C96" s="37"/>
      <c r="G96" s="36"/>
    </row>
    <row r="97" spans="1:7" x14ac:dyDescent="0.3">
      <c r="B97" s="37"/>
      <c r="C97" s="37"/>
      <c r="G97" s="36"/>
    </row>
    <row r="98" spans="1:7" x14ac:dyDescent="0.3">
      <c r="B98" s="37"/>
      <c r="C98" s="37"/>
      <c r="G98" s="36"/>
    </row>
    <row r="99" spans="1:7" x14ac:dyDescent="0.3">
      <c r="B99" s="37"/>
      <c r="C99" s="37"/>
      <c r="G99" s="36"/>
    </row>
    <row r="100" spans="1:7" x14ac:dyDescent="0.3">
      <c r="B100" s="37"/>
      <c r="C100" s="37"/>
      <c r="G100" s="36"/>
    </row>
    <row r="101" spans="1:7" x14ac:dyDescent="0.3">
      <c r="B101" s="37"/>
      <c r="C101" s="37"/>
      <c r="G101" s="36"/>
    </row>
    <row r="102" spans="1:7" x14ac:dyDescent="0.3">
      <c r="B102" s="37"/>
      <c r="C102" s="37"/>
      <c r="G102" s="36"/>
    </row>
    <row r="105" spans="1:7" x14ac:dyDescent="0.3">
      <c r="A105" s="29"/>
      <c r="D105" s="38"/>
    </row>
  </sheetData>
  <mergeCells count="8">
    <mergeCell ref="A8:H8"/>
    <mergeCell ref="B43:H43"/>
    <mergeCell ref="A46:H46"/>
    <mergeCell ref="A48:H48"/>
    <mergeCell ref="B9:B10"/>
    <mergeCell ref="C9:F9"/>
    <mergeCell ref="G9:G10"/>
    <mergeCell ref="H9:H10"/>
  </mergeCells>
  <phoneticPr fontId="0" type="noConversion"/>
  <conditionalFormatting sqref="G11:G27">
    <cfRule type="expression" dxfId="0" priority="5" stopIfTrue="1">
      <formula>ABS(G11)&gt;=$H$30</formula>
    </cfRule>
  </conditionalFormatting>
  <dataValidations count="1">
    <dataValidation type="list" allowBlank="1" showInputMessage="1" showErrorMessage="1" sqref="C19:C26 C11:C12 C14:C17 B38:B42" xr:uid="{3972C2BB-3A5B-4F3D-9080-9D57DB6BF984}">
      <formula1>$M$2:$P$2</formula1>
    </dataValidation>
  </dataValidations>
  <pageMargins left="0.70866141732283472" right="0.70866141732283472" top="0.70866141732283472" bottom="0.70866141732283472" header="0.51181102362204722" footer="0.51181102362204722"/>
  <pageSetup paperSize="9" scale="89" orientation="portrait" r:id="rId1"/>
  <headerFooter alignWithMargins="0">
    <oddFooter xml:space="preserve">&amp;L&amp;"Arial Narrow,Normál"&amp;8&amp;F/&amp;A&amp;C&amp;"Arial Narrow,Normál"&amp;8 &amp;P/&amp;N&amp;R&amp;"Arial Narrow,Normál"&amp;8DigitAudit/AuditDok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125"/>
  <sheetViews>
    <sheetView topLeftCell="A34" workbookViewId="0"/>
  </sheetViews>
  <sheetFormatPr defaultColWidth="9" defaultRowHeight="12" x14ac:dyDescent="0.2"/>
  <cols>
    <col min="1" max="1" width="5.625" style="17" customWidth="1"/>
    <col min="2" max="2" width="36.625" style="17" customWidth="1"/>
    <col min="3" max="4" width="20.625" style="17" customWidth="1"/>
    <col min="5" max="5" width="11.5" style="17" customWidth="1"/>
    <col min="6" max="6" width="20.625" style="17" customWidth="1"/>
    <col min="7" max="7" width="9.375" style="17" customWidth="1"/>
    <col min="8" max="8" width="18" style="17" customWidth="1"/>
    <col min="9" max="16384" width="9" style="17"/>
  </cols>
  <sheetData>
    <row r="1" spans="1:12" ht="32.1" customHeight="1" x14ac:dyDescent="0.3">
      <c r="A1"/>
      <c r="B1" s="50"/>
      <c r="C1"/>
      <c r="D1"/>
      <c r="E1"/>
      <c r="F1"/>
      <c r="G1"/>
      <c r="H1"/>
      <c r="I1"/>
      <c r="J1"/>
      <c r="K1"/>
      <c r="L1"/>
    </row>
    <row r="2" spans="1:12" ht="15" customHeight="1" x14ac:dyDescent="0.2">
      <c r="A2"/>
      <c r="B2"/>
      <c r="C2"/>
      <c r="D2"/>
      <c r="E2"/>
      <c r="F2"/>
      <c r="G2"/>
      <c r="H2"/>
      <c r="I2"/>
      <c r="J2"/>
      <c r="K2"/>
      <c r="L2"/>
    </row>
    <row r="3" spans="1:12" ht="15" customHeight="1" x14ac:dyDescent="0.2">
      <c r="A3"/>
      <c r="B3"/>
      <c r="C3"/>
      <c r="D3" s="47"/>
      <c r="E3"/>
      <c r="F3"/>
      <c r="G3"/>
      <c r="H3"/>
      <c r="I3"/>
      <c r="J3"/>
      <c r="K3"/>
      <c r="L3"/>
    </row>
    <row r="4" spans="1:12" ht="15" customHeight="1" x14ac:dyDescent="0.2">
      <c r="A4"/>
      <c r="B4"/>
      <c r="C4"/>
      <c r="D4"/>
      <c r="E4"/>
      <c r="F4"/>
      <c r="G4"/>
      <c r="H4"/>
      <c r="I4"/>
      <c r="J4"/>
      <c r="K4"/>
      <c r="L4"/>
    </row>
    <row r="5" spans="1:12" ht="15" customHeight="1" x14ac:dyDescent="0.2">
      <c r="A5"/>
      <c r="B5"/>
      <c r="C5"/>
      <c r="D5" s="47"/>
      <c r="E5"/>
      <c r="F5"/>
      <c r="G5"/>
      <c r="H5"/>
      <c r="I5"/>
      <c r="J5"/>
      <c r="K5"/>
      <c r="L5"/>
    </row>
    <row r="6" spans="1:12" ht="15" customHeight="1" x14ac:dyDescent="0.2">
      <c r="A6"/>
      <c r="B6"/>
      <c r="C6"/>
      <c r="D6"/>
      <c r="E6"/>
      <c r="F6"/>
      <c r="G6"/>
      <c r="H6"/>
      <c r="I6"/>
      <c r="J6"/>
      <c r="K6"/>
      <c r="L6"/>
    </row>
    <row r="7" spans="1:12" ht="15" customHeight="1" x14ac:dyDescent="0.2">
      <c r="A7"/>
      <c r="B7"/>
      <c r="C7"/>
      <c r="D7"/>
      <c r="E7"/>
      <c r="F7"/>
      <c r="G7"/>
      <c r="H7"/>
      <c r="I7"/>
      <c r="J7"/>
      <c r="K7"/>
      <c r="L7"/>
    </row>
    <row r="8" spans="1:12" ht="14.25" x14ac:dyDescent="0.2">
      <c r="A8"/>
      <c r="B8"/>
      <c r="C8"/>
      <c r="D8"/>
      <c r="E8"/>
      <c r="F8"/>
      <c r="G8"/>
      <c r="H8"/>
      <c r="I8"/>
      <c r="J8"/>
      <c r="K8"/>
      <c r="L8"/>
    </row>
    <row r="9" spans="1:12" ht="14.25" x14ac:dyDescent="0.2">
      <c r="A9"/>
      <c r="B9"/>
      <c r="C9"/>
      <c r="D9"/>
      <c r="E9"/>
      <c r="F9"/>
      <c r="G9"/>
      <c r="H9"/>
      <c r="I9"/>
      <c r="J9"/>
      <c r="K9"/>
      <c r="L9"/>
    </row>
    <row r="10" spans="1:12" ht="14.25" x14ac:dyDescent="0.2">
      <c r="A10"/>
      <c r="B10"/>
      <c r="C10"/>
      <c r="D10"/>
      <c r="E10"/>
      <c r="F10"/>
      <c r="G10"/>
      <c r="H10"/>
      <c r="I10"/>
      <c r="J10"/>
      <c r="K10"/>
      <c r="L10"/>
    </row>
    <row r="11" spans="1:12" ht="14.25" x14ac:dyDescent="0.2">
      <c r="A11"/>
      <c r="B11"/>
      <c r="C11"/>
      <c r="D11"/>
      <c r="E11"/>
      <c r="F11"/>
      <c r="G11"/>
      <c r="H11"/>
      <c r="I11"/>
      <c r="J11"/>
      <c r="K11"/>
      <c r="L11"/>
    </row>
    <row r="12" spans="1:12" ht="14.25" x14ac:dyDescent="0.2">
      <c r="A12"/>
      <c r="B12"/>
      <c r="C12"/>
      <c r="D12"/>
      <c r="E12"/>
      <c r="F12" s="51"/>
      <c r="G12"/>
      <c r="H12"/>
      <c r="I12"/>
      <c r="J12"/>
      <c r="K12"/>
      <c r="L12"/>
    </row>
    <row r="13" spans="1:12" ht="14.25" x14ac:dyDescent="0.2">
      <c r="A13"/>
      <c r="B13"/>
      <c r="C13"/>
      <c r="D13"/>
      <c r="E13"/>
      <c r="F13" s="51"/>
      <c r="G13"/>
      <c r="H13"/>
      <c r="I13"/>
      <c r="J13"/>
      <c r="K13"/>
      <c r="L13"/>
    </row>
    <row r="14" spans="1:12" ht="14.25" x14ac:dyDescent="0.2">
      <c r="A14"/>
      <c r="B14"/>
      <c r="C14"/>
      <c r="D14"/>
      <c r="E14"/>
      <c r="F14"/>
      <c r="G14"/>
      <c r="H14"/>
      <c r="I14"/>
      <c r="J14"/>
      <c r="K14"/>
      <c r="L14"/>
    </row>
    <row r="15" spans="1:12" ht="14.25" x14ac:dyDescent="0.2">
      <c r="A15"/>
      <c r="B15"/>
      <c r="C15"/>
      <c r="D15"/>
      <c r="E15"/>
      <c r="F15" s="51"/>
      <c r="G15"/>
      <c r="H15"/>
      <c r="I15"/>
      <c r="J15"/>
      <c r="K15"/>
      <c r="L15"/>
    </row>
    <row r="16" spans="1:12" ht="14.25" x14ac:dyDescent="0.2">
      <c r="A16"/>
      <c r="B16"/>
      <c r="C16"/>
      <c r="D16"/>
      <c r="E16"/>
      <c r="F16"/>
      <c r="G16"/>
      <c r="H16"/>
      <c r="I16"/>
      <c r="J16"/>
      <c r="K16"/>
      <c r="L16"/>
    </row>
    <row r="17" spans="1:12" ht="14.25" x14ac:dyDescent="0.2">
      <c r="A17"/>
      <c r="B17"/>
      <c r="C17"/>
      <c r="D17"/>
      <c r="E17"/>
      <c r="F17"/>
      <c r="G17"/>
      <c r="H17"/>
      <c r="I17"/>
      <c r="J17"/>
      <c r="K17"/>
      <c r="L17"/>
    </row>
    <row r="18" spans="1:12" ht="14.25" x14ac:dyDescent="0.2">
      <c r="A18"/>
      <c r="B18"/>
      <c r="C18"/>
      <c r="D18"/>
      <c r="E18"/>
      <c r="F18"/>
      <c r="G18"/>
      <c r="H18"/>
      <c r="I18"/>
      <c r="J18"/>
      <c r="K18"/>
      <c r="L18"/>
    </row>
    <row r="19" spans="1:12" ht="14.25" x14ac:dyDescent="0.2">
      <c r="A19"/>
      <c r="B19"/>
      <c r="C19"/>
      <c r="D19"/>
      <c r="E19"/>
      <c r="F19"/>
      <c r="G19"/>
      <c r="H19"/>
      <c r="I19"/>
      <c r="J19"/>
      <c r="K19"/>
      <c r="L19"/>
    </row>
    <row r="20" spans="1:12" ht="14.25" x14ac:dyDescent="0.2">
      <c r="A20"/>
      <c r="B20"/>
      <c r="C20"/>
      <c r="D20"/>
      <c r="E20"/>
      <c r="F20"/>
      <c r="G20"/>
      <c r="H20"/>
      <c r="I20"/>
      <c r="J20"/>
      <c r="K20"/>
      <c r="L20"/>
    </row>
    <row r="21" spans="1:12" ht="14.25" x14ac:dyDescent="0.2">
      <c r="A21"/>
      <c r="B21"/>
      <c r="C21"/>
      <c r="D21"/>
      <c r="E21"/>
      <c r="F21"/>
      <c r="G21"/>
      <c r="H21"/>
      <c r="I21"/>
      <c r="J21"/>
      <c r="K21"/>
      <c r="L21"/>
    </row>
    <row r="22" spans="1:12" ht="14.25" x14ac:dyDescent="0.2">
      <c r="A22"/>
      <c r="B22"/>
      <c r="C22"/>
      <c r="D22"/>
      <c r="E22"/>
      <c r="F22"/>
      <c r="G22"/>
      <c r="H22"/>
      <c r="I22"/>
      <c r="J22"/>
      <c r="K22"/>
      <c r="L22"/>
    </row>
    <row r="23" spans="1:12" ht="14.25" x14ac:dyDescent="0.2">
      <c r="A23"/>
      <c r="B23"/>
      <c r="C23"/>
      <c r="D23"/>
      <c r="E23"/>
      <c r="F23"/>
      <c r="G23"/>
      <c r="H23"/>
      <c r="I23"/>
      <c r="J23"/>
      <c r="K23"/>
      <c r="L23"/>
    </row>
    <row r="24" spans="1:12" ht="14.25" x14ac:dyDescent="0.2">
      <c r="A24"/>
      <c r="B24"/>
      <c r="C24"/>
      <c r="D24"/>
      <c r="E24"/>
      <c r="F24"/>
      <c r="G24"/>
      <c r="H24"/>
      <c r="I24"/>
      <c r="J24"/>
      <c r="K24"/>
      <c r="L24"/>
    </row>
    <row r="25" spans="1:12" ht="14.25" x14ac:dyDescent="0.2">
      <c r="A25"/>
      <c r="B25"/>
      <c r="C25"/>
      <c r="D25"/>
      <c r="E25"/>
      <c r="F25"/>
      <c r="G25"/>
      <c r="H25"/>
      <c r="I25"/>
      <c r="J25"/>
      <c r="K25"/>
      <c r="L25"/>
    </row>
    <row r="26" spans="1:12" ht="14.25" x14ac:dyDescent="0.2">
      <c r="A26"/>
      <c r="B26"/>
      <c r="C26"/>
      <c r="D26"/>
      <c r="E26"/>
      <c r="F26"/>
      <c r="G26"/>
      <c r="H26"/>
      <c r="I26"/>
      <c r="J26"/>
      <c r="K26"/>
      <c r="L26"/>
    </row>
    <row r="27" spans="1:12" ht="14.25" x14ac:dyDescent="0.2">
      <c r="A27"/>
      <c r="B27"/>
      <c r="C27"/>
      <c r="D27"/>
      <c r="E27"/>
      <c r="F27"/>
      <c r="G27"/>
      <c r="H27"/>
      <c r="I27"/>
      <c r="J27"/>
      <c r="K27"/>
      <c r="L27"/>
    </row>
    <row r="28" spans="1:12" ht="14.25" x14ac:dyDescent="0.2">
      <c r="A28"/>
      <c r="B28"/>
      <c r="C28"/>
      <c r="D28"/>
      <c r="E28"/>
      <c r="F28"/>
      <c r="G28"/>
      <c r="H28"/>
      <c r="I28"/>
      <c r="J28"/>
      <c r="K28"/>
      <c r="L28"/>
    </row>
    <row r="29" spans="1:12" ht="14.25" x14ac:dyDescent="0.2">
      <c r="A29"/>
      <c r="B29"/>
      <c r="C29"/>
      <c r="D29"/>
      <c r="E29"/>
      <c r="F29"/>
      <c r="G29"/>
      <c r="H29"/>
      <c r="I29"/>
      <c r="J29"/>
      <c r="K29"/>
      <c r="L29"/>
    </row>
    <row r="30" spans="1:12" ht="14.25" x14ac:dyDescent="0.2">
      <c r="A30"/>
      <c r="B30"/>
      <c r="C30"/>
      <c r="D30"/>
      <c r="E30"/>
      <c r="F30"/>
      <c r="G30"/>
      <c r="H30"/>
      <c r="I30"/>
      <c r="J30"/>
      <c r="K30"/>
      <c r="L30"/>
    </row>
    <row r="31" spans="1:12" ht="14.25" x14ac:dyDescent="0.2">
      <c r="A31"/>
      <c r="B31"/>
      <c r="C31"/>
      <c r="D31"/>
      <c r="E31"/>
      <c r="F31"/>
      <c r="G31"/>
      <c r="H31"/>
      <c r="I31"/>
      <c r="J31"/>
      <c r="K31"/>
      <c r="L31"/>
    </row>
    <row r="32" spans="1:12" ht="14.25" x14ac:dyDescent="0.2">
      <c r="A32"/>
      <c r="B32"/>
      <c r="C32"/>
      <c r="D32"/>
      <c r="E32"/>
      <c r="F32"/>
      <c r="G32"/>
      <c r="H32"/>
      <c r="I32"/>
      <c r="J32"/>
      <c r="K32"/>
      <c r="L32"/>
    </row>
    <row r="33" spans="1:12" ht="14.25" x14ac:dyDescent="0.2">
      <c r="A33"/>
      <c r="B33"/>
      <c r="C33"/>
      <c r="D33"/>
      <c r="E33"/>
      <c r="F33"/>
      <c r="G33"/>
      <c r="H33"/>
      <c r="I33"/>
      <c r="J33"/>
      <c r="K33"/>
      <c r="L33"/>
    </row>
    <row r="34" spans="1:12" ht="14.25" x14ac:dyDescent="0.2">
      <c r="A34"/>
      <c r="B34"/>
      <c r="C34"/>
      <c r="D34"/>
      <c r="E34"/>
      <c r="F34"/>
      <c r="G34"/>
      <c r="H34"/>
      <c r="I34"/>
      <c r="J34"/>
      <c r="K34"/>
      <c r="L34"/>
    </row>
    <row r="35" spans="1:12" ht="14.25" x14ac:dyDescent="0.2">
      <c r="A35"/>
      <c r="B35"/>
      <c r="C35"/>
      <c r="D35"/>
      <c r="E35"/>
      <c r="F35"/>
      <c r="G35"/>
      <c r="H35"/>
      <c r="I35"/>
      <c r="J35"/>
      <c r="K35"/>
      <c r="L35"/>
    </row>
    <row r="36" spans="1:12" ht="14.25" x14ac:dyDescent="0.2">
      <c r="A36"/>
      <c r="B36"/>
      <c r="C36"/>
      <c r="D36"/>
      <c r="E36"/>
      <c r="F36"/>
      <c r="G36"/>
      <c r="H36"/>
      <c r="I36"/>
      <c r="J36"/>
      <c r="K36"/>
      <c r="L36"/>
    </row>
    <row r="37" spans="1:12" ht="14.25" x14ac:dyDescent="0.2">
      <c r="A37"/>
      <c r="B37"/>
      <c r="C37"/>
      <c r="D37"/>
      <c r="E37"/>
      <c r="F37"/>
      <c r="G37"/>
      <c r="H37"/>
      <c r="I37"/>
      <c r="J37"/>
      <c r="K37"/>
      <c r="L37"/>
    </row>
    <row r="38" spans="1:12" ht="14.25" x14ac:dyDescent="0.2">
      <c r="A38"/>
      <c r="B38"/>
      <c r="C38"/>
      <c r="D38"/>
      <c r="E38"/>
      <c r="F38"/>
      <c r="G38"/>
      <c r="H38"/>
      <c r="I38"/>
      <c r="J38"/>
      <c r="K38"/>
      <c r="L38"/>
    </row>
    <row r="39" spans="1:12" ht="14.25" x14ac:dyDescent="0.2">
      <c r="A39"/>
      <c r="B39"/>
      <c r="C39"/>
      <c r="D39"/>
      <c r="E39"/>
      <c r="F39"/>
      <c r="G39"/>
      <c r="H39"/>
      <c r="I39"/>
      <c r="J39"/>
      <c r="K39"/>
      <c r="L39"/>
    </row>
    <row r="40" spans="1:12" ht="14.25" x14ac:dyDescent="0.2">
      <c r="A40"/>
      <c r="B40"/>
      <c r="C40"/>
      <c r="D40"/>
      <c r="E40"/>
      <c r="F40"/>
      <c r="G40"/>
      <c r="H40"/>
      <c r="I40"/>
      <c r="J40"/>
      <c r="K40"/>
      <c r="L40"/>
    </row>
    <row r="41" spans="1:12" ht="14.25" x14ac:dyDescent="0.2">
      <c r="A41"/>
      <c r="B41"/>
      <c r="C41"/>
      <c r="D41"/>
      <c r="E41"/>
      <c r="F41"/>
      <c r="G41"/>
      <c r="H41"/>
      <c r="I41"/>
      <c r="J41"/>
      <c r="K41"/>
      <c r="L41"/>
    </row>
    <row r="42" spans="1:12" ht="14.25" x14ac:dyDescent="0.2">
      <c r="A42"/>
      <c r="B42"/>
      <c r="C42"/>
      <c r="D42"/>
      <c r="E42"/>
      <c r="F42"/>
      <c r="G42"/>
      <c r="H42"/>
      <c r="I42"/>
      <c r="J42"/>
      <c r="K42"/>
      <c r="L42"/>
    </row>
    <row r="43" spans="1:12" ht="14.25" x14ac:dyDescent="0.2">
      <c r="A43"/>
      <c r="B43"/>
      <c r="C43"/>
      <c r="D43"/>
      <c r="E43"/>
      <c r="F43"/>
      <c r="G43"/>
      <c r="H43"/>
      <c r="I43"/>
      <c r="J43"/>
      <c r="K43"/>
      <c r="L43"/>
    </row>
    <row r="44" spans="1:12" ht="14.25" x14ac:dyDescent="0.2">
      <c r="A44"/>
      <c r="B44"/>
      <c r="C44"/>
      <c r="D44"/>
      <c r="E44"/>
      <c r="F44"/>
      <c r="G44"/>
      <c r="H44"/>
      <c r="I44"/>
      <c r="J44"/>
      <c r="K44"/>
      <c r="L44"/>
    </row>
    <row r="45" spans="1:12" ht="14.25" x14ac:dyDescent="0.2">
      <c r="A45"/>
      <c r="B45"/>
      <c r="C45"/>
      <c r="D45"/>
      <c r="E45"/>
      <c r="F45"/>
      <c r="G45"/>
      <c r="H45"/>
      <c r="I45"/>
      <c r="J45"/>
      <c r="K45"/>
      <c r="L45"/>
    </row>
    <row r="46" spans="1:12" ht="14.25" x14ac:dyDescent="0.2">
      <c r="A46"/>
      <c r="B46"/>
      <c r="C46"/>
      <c r="D46"/>
      <c r="E46"/>
      <c r="F46"/>
      <c r="G46"/>
      <c r="H46"/>
      <c r="I46"/>
      <c r="J46"/>
      <c r="K46"/>
      <c r="L46"/>
    </row>
    <row r="47" spans="1:12" ht="14.25" x14ac:dyDescent="0.2">
      <c r="A47"/>
      <c r="B47"/>
      <c r="C47"/>
      <c r="D47"/>
      <c r="E47"/>
      <c r="F47"/>
      <c r="G47"/>
      <c r="H47"/>
      <c r="I47"/>
      <c r="J47"/>
      <c r="K47"/>
      <c r="L47"/>
    </row>
    <row r="48" spans="1:12" ht="14.25" x14ac:dyDescent="0.2">
      <c r="A48"/>
      <c r="B48"/>
      <c r="C48"/>
      <c r="D48"/>
      <c r="E48"/>
      <c r="F48"/>
      <c r="G48"/>
      <c r="H48"/>
      <c r="I48"/>
      <c r="J48"/>
      <c r="K48"/>
      <c r="L48"/>
    </row>
    <row r="49" spans="1:12" ht="14.25" x14ac:dyDescent="0.2">
      <c r="A49"/>
      <c r="B49"/>
      <c r="C49"/>
      <c r="D49"/>
      <c r="E49"/>
      <c r="F49"/>
      <c r="G49"/>
      <c r="H49"/>
      <c r="I49"/>
      <c r="J49"/>
      <c r="K49"/>
      <c r="L49"/>
    </row>
    <row r="50" spans="1:12" s="1" customFormat="1" ht="15" x14ac:dyDescent="0.25">
      <c r="A50"/>
      <c r="B50"/>
      <c r="C50"/>
      <c r="D50"/>
      <c r="E50"/>
      <c r="F50"/>
      <c r="G50"/>
      <c r="H50"/>
      <c r="I50"/>
      <c r="J50"/>
      <c r="K50"/>
      <c r="L50"/>
    </row>
    <row r="51" spans="1:12" s="1" customFormat="1" ht="15" x14ac:dyDescent="0.25">
      <c r="A51"/>
      <c r="B51"/>
      <c r="C51"/>
      <c r="D51"/>
      <c r="E51"/>
      <c r="F51"/>
      <c r="G51"/>
      <c r="H51"/>
      <c r="I51"/>
      <c r="J51"/>
      <c r="K51"/>
      <c r="L51"/>
    </row>
    <row r="52" spans="1:12" s="1" customFormat="1" ht="15" x14ac:dyDescent="0.25">
      <c r="A52"/>
      <c r="B52"/>
      <c r="C52"/>
      <c r="D52"/>
      <c r="E52"/>
      <c r="F52"/>
      <c r="G52"/>
      <c r="H52"/>
      <c r="I52"/>
      <c r="J52"/>
      <c r="K52"/>
      <c r="L52"/>
    </row>
    <row r="53" spans="1:12" s="1" customFormat="1" ht="15" x14ac:dyDescent="0.25">
      <c r="A53"/>
      <c r="B53"/>
      <c r="C53"/>
      <c r="D53"/>
      <c r="E53"/>
      <c r="F53"/>
      <c r="G53"/>
      <c r="H53"/>
      <c r="I53"/>
      <c r="J53"/>
      <c r="K53"/>
      <c r="L53"/>
    </row>
    <row r="54" spans="1:12" s="1" customFormat="1" ht="15" x14ac:dyDescent="0.25">
      <c r="A54"/>
      <c r="B54"/>
      <c r="C54"/>
      <c r="D54"/>
      <c r="E54"/>
      <c r="F54"/>
      <c r="G54"/>
      <c r="H54"/>
      <c r="I54"/>
      <c r="J54"/>
      <c r="K54"/>
      <c r="L54"/>
    </row>
    <row r="55" spans="1:12" s="1" customFormat="1" ht="15" x14ac:dyDescent="0.25">
      <c r="A55"/>
      <c r="B55"/>
      <c r="C55"/>
      <c r="D55"/>
      <c r="E55"/>
      <c r="F55"/>
      <c r="G55"/>
      <c r="H55"/>
      <c r="I55"/>
      <c r="J55"/>
      <c r="K55"/>
      <c r="L55"/>
    </row>
    <row r="56" spans="1:12" s="1" customFormat="1" ht="15" x14ac:dyDescent="0.25">
      <c r="A56"/>
      <c r="B56"/>
      <c r="C56"/>
      <c r="D56"/>
      <c r="E56"/>
      <c r="F56"/>
      <c r="G56"/>
      <c r="H56"/>
      <c r="I56"/>
      <c r="J56"/>
      <c r="K56"/>
      <c r="L56"/>
    </row>
    <row r="57" spans="1:12" s="1" customFormat="1" ht="15" x14ac:dyDescent="0.25">
      <c r="A57"/>
      <c r="B57"/>
      <c r="C57"/>
      <c r="D57"/>
      <c r="E57"/>
      <c r="F57"/>
      <c r="G57"/>
      <c r="H57"/>
      <c r="I57"/>
      <c r="J57"/>
      <c r="K57"/>
      <c r="L57"/>
    </row>
    <row r="58" spans="1:12" s="1" customFormat="1" ht="15" x14ac:dyDescent="0.25">
      <c r="A58"/>
      <c r="B58"/>
      <c r="C58"/>
      <c r="D58"/>
      <c r="E58"/>
      <c r="F58"/>
      <c r="G58"/>
      <c r="H58"/>
      <c r="I58"/>
      <c r="J58"/>
      <c r="K58"/>
      <c r="L58"/>
    </row>
    <row r="59" spans="1:12" s="1" customFormat="1" ht="15" x14ac:dyDescent="0.25">
      <c r="A59"/>
      <c r="B59"/>
      <c r="C59"/>
      <c r="D59"/>
      <c r="E59"/>
      <c r="F59"/>
      <c r="G59"/>
      <c r="H59"/>
      <c r="I59"/>
      <c r="J59"/>
      <c r="K59"/>
      <c r="L59"/>
    </row>
    <row r="60" spans="1:12" s="1" customFormat="1" ht="15" x14ac:dyDescent="0.25">
      <c r="A60"/>
      <c r="B60"/>
      <c r="C60"/>
      <c r="D60"/>
      <c r="E60"/>
      <c r="F60"/>
      <c r="G60"/>
      <c r="H60"/>
      <c r="I60"/>
      <c r="J60"/>
      <c r="K60"/>
      <c r="L60"/>
    </row>
    <row r="61" spans="1:12" s="1" customFormat="1" ht="15" x14ac:dyDescent="0.25">
      <c r="A61"/>
      <c r="B61"/>
      <c r="C61"/>
      <c r="D61"/>
      <c r="E61"/>
      <c r="F61"/>
      <c r="G61"/>
      <c r="H61"/>
      <c r="I61"/>
      <c r="J61"/>
      <c r="K61"/>
      <c r="L61"/>
    </row>
    <row r="62" spans="1:12" s="1" customFormat="1" ht="15" x14ac:dyDescent="0.25">
      <c r="A62"/>
      <c r="B62"/>
      <c r="C62"/>
      <c r="D62"/>
      <c r="E62"/>
      <c r="F62"/>
      <c r="G62"/>
      <c r="H62"/>
      <c r="I62"/>
      <c r="J62"/>
      <c r="K62"/>
      <c r="L62"/>
    </row>
    <row r="63" spans="1:12" s="1" customFormat="1" ht="15" x14ac:dyDescent="0.25">
      <c r="A63"/>
      <c r="B63"/>
      <c r="C63"/>
      <c r="D63"/>
      <c r="E63"/>
      <c r="F63"/>
      <c r="G63"/>
      <c r="H63"/>
      <c r="I63"/>
      <c r="J63"/>
      <c r="K63"/>
      <c r="L63"/>
    </row>
    <row r="64" spans="1:12" s="1" customFormat="1" ht="15" x14ac:dyDescent="0.25">
      <c r="A64"/>
      <c r="B64"/>
      <c r="C64"/>
      <c r="D64"/>
      <c r="E64"/>
      <c r="F64"/>
      <c r="G64"/>
      <c r="H64"/>
      <c r="I64"/>
      <c r="J64"/>
      <c r="K64"/>
      <c r="L64"/>
    </row>
    <row r="65" spans="1:12" s="1" customFormat="1" ht="15" x14ac:dyDescent="0.25">
      <c r="A65"/>
      <c r="B65"/>
      <c r="C65"/>
      <c r="D65"/>
      <c r="E65"/>
      <c r="F65"/>
      <c r="G65"/>
      <c r="H65"/>
      <c r="I65"/>
      <c r="J65"/>
      <c r="K65"/>
      <c r="L65"/>
    </row>
    <row r="66" spans="1:12" s="1" customFormat="1" ht="15" x14ac:dyDescent="0.25">
      <c r="A66"/>
      <c r="B66"/>
      <c r="C66"/>
      <c r="D66"/>
      <c r="E66"/>
      <c r="F66"/>
      <c r="G66"/>
      <c r="H66"/>
      <c r="I66"/>
      <c r="J66"/>
      <c r="K66"/>
      <c r="L66"/>
    </row>
    <row r="67" spans="1:12" s="1" customFormat="1" ht="15" x14ac:dyDescent="0.25">
      <c r="A67"/>
      <c r="B67"/>
      <c r="C67"/>
      <c r="D67"/>
      <c r="E67"/>
      <c r="F67"/>
      <c r="G67"/>
      <c r="H67"/>
      <c r="I67"/>
      <c r="J67"/>
      <c r="K67"/>
      <c r="L67"/>
    </row>
    <row r="68" spans="1:12" s="1" customFormat="1" ht="15" x14ac:dyDescent="0.25">
      <c r="A68"/>
      <c r="B68"/>
      <c r="C68"/>
      <c r="D68"/>
      <c r="E68"/>
      <c r="F68"/>
      <c r="G68"/>
      <c r="H68"/>
      <c r="I68"/>
      <c r="J68"/>
      <c r="K68"/>
      <c r="L68"/>
    </row>
    <row r="69" spans="1:12" s="1" customFormat="1" ht="15" x14ac:dyDescent="0.25">
      <c r="A69"/>
      <c r="B69"/>
      <c r="C69"/>
      <c r="D69"/>
      <c r="E69"/>
      <c r="F69"/>
      <c r="G69"/>
      <c r="H69"/>
      <c r="I69"/>
      <c r="J69"/>
      <c r="K69"/>
      <c r="L69"/>
    </row>
    <row r="70" spans="1:12" s="1" customFormat="1" ht="15" x14ac:dyDescent="0.25">
      <c r="A70"/>
      <c r="B70"/>
      <c r="C70"/>
      <c r="D70"/>
      <c r="E70"/>
      <c r="F70"/>
      <c r="G70"/>
      <c r="H70"/>
      <c r="I70"/>
      <c r="J70"/>
      <c r="K70"/>
      <c r="L70"/>
    </row>
    <row r="71" spans="1:12" s="1" customFormat="1" ht="15" x14ac:dyDescent="0.25">
      <c r="A71"/>
      <c r="B71"/>
      <c r="C71"/>
      <c r="D71"/>
      <c r="E71"/>
      <c r="F71"/>
      <c r="G71"/>
      <c r="H71"/>
      <c r="I71"/>
      <c r="J71"/>
      <c r="K71"/>
      <c r="L71"/>
    </row>
    <row r="72" spans="1:12" s="1" customFormat="1" ht="15" x14ac:dyDescent="0.25">
      <c r="A72"/>
      <c r="B72"/>
      <c r="C72"/>
      <c r="D72"/>
      <c r="E72"/>
      <c r="F72"/>
      <c r="G72"/>
      <c r="H72"/>
      <c r="I72"/>
      <c r="J72"/>
      <c r="K72"/>
      <c r="L72"/>
    </row>
    <row r="73" spans="1:12" s="1" customFormat="1" ht="15" x14ac:dyDescent="0.25">
      <c r="A73"/>
      <c r="B73"/>
      <c r="C73"/>
      <c r="D73"/>
      <c r="E73"/>
      <c r="F73"/>
      <c r="G73"/>
      <c r="H73"/>
      <c r="I73"/>
      <c r="J73"/>
      <c r="K73"/>
      <c r="L73"/>
    </row>
    <row r="74" spans="1:12" s="1" customFormat="1" ht="15" x14ac:dyDescent="0.25">
      <c r="A74"/>
      <c r="B74"/>
      <c r="C74"/>
      <c r="D74"/>
      <c r="E74"/>
      <c r="F74"/>
      <c r="G74"/>
      <c r="H74"/>
      <c r="I74"/>
      <c r="J74"/>
      <c r="K74"/>
      <c r="L74"/>
    </row>
    <row r="75" spans="1:12" s="1" customFormat="1" ht="15" x14ac:dyDescent="0.25">
      <c r="A75"/>
      <c r="B75"/>
      <c r="C75"/>
      <c r="D75"/>
      <c r="E75"/>
      <c r="F75"/>
      <c r="G75"/>
      <c r="H75"/>
      <c r="I75"/>
      <c r="J75"/>
      <c r="K75"/>
      <c r="L75"/>
    </row>
    <row r="76" spans="1:12" s="1" customFormat="1" ht="15" x14ac:dyDescent="0.25">
      <c r="A76"/>
      <c r="B76"/>
      <c r="C76"/>
      <c r="D76"/>
      <c r="E76"/>
      <c r="F76"/>
      <c r="G76"/>
      <c r="H76"/>
      <c r="I76"/>
      <c r="J76"/>
      <c r="K76"/>
      <c r="L76"/>
    </row>
    <row r="77" spans="1:12" s="1" customFormat="1" ht="15" x14ac:dyDescent="0.25">
      <c r="A77"/>
      <c r="B77"/>
      <c r="C77"/>
      <c r="D77"/>
      <c r="E77"/>
      <c r="F77"/>
      <c r="G77"/>
      <c r="H77"/>
      <c r="I77"/>
      <c r="J77"/>
      <c r="K77"/>
      <c r="L77"/>
    </row>
    <row r="78" spans="1:12" s="1" customFormat="1" ht="15" x14ac:dyDescent="0.25">
      <c r="A78"/>
      <c r="B78"/>
      <c r="C78"/>
      <c r="D78"/>
      <c r="E78"/>
      <c r="F78"/>
      <c r="G78"/>
      <c r="H78"/>
      <c r="I78"/>
      <c r="J78"/>
      <c r="K78"/>
      <c r="L78"/>
    </row>
    <row r="79" spans="1:12" s="1" customFormat="1" ht="15" x14ac:dyDescent="0.25">
      <c r="A79"/>
      <c r="B79"/>
      <c r="C79"/>
      <c r="D79"/>
      <c r="E79"/>
      <c r="F79"/>
      <c r="G79"/>
      <c r="H79"/>
      <c r="I79"/>
      <c r="J79"/>
      <c r="K79"/>
      <c r="L79"/>
    </row>
    <row r="80" spans="1:12" s="1" customFormat="1" ht="15" x14ac:dyDescent="0.25">
      <c r="A80"/>
      <c r="B80"/>
      <c r="C80"/>
      <c r="D80"/>
      <c r="E80"/>
      <c r="F80"/>
      <c r="G80"/>
      <c r="H80"/>
      <c r="I80"/>
      <c r="J80"/>
      <c r="K80"/>
      <c r="L80"/>
    </row>
    <row r="81" spans="1:12" s="1" customFormat="1" ht="15" x14ac:dyDescent="0.25">
      <c r="A81"/>
      <c r="B81"/>
      <c r="C81"/>
      <c r="D81"/>
      <c r="E81"/>
      <c r="F81"/>
      <c r="G81"/>
      <c r="H81"/>
      <c r="I81"/>
      <c r="J81"/>
      <c r="K81"/>
      <c r="L81"/>
    </row>
    <row r="82" spans="1:12" s="1" customFormat="1" ht="15" x14ac:dyDescent="0.25">
      <c r="A82"/>
      <c r="B82"/>
      <c r="C82"/>
      <c r="D82"/>
      <c r="E82"/>
      <c r="F82"/>
      <c r="G82"/>
      <c r="H82"/>
      <c r="I82"/>
      <c r="J82"/>
      <c r="K82"/>
      <c r="L82"/>
    </row>
    <row r="83" spans="1:12" s="1" customFormat="1" ht="15" x14ac:dyDescent="0.25">
      <c r="A83"/>
      <c r="B83"/>
      <c r="C83"/>
      <c r="D83"/>
      <c r="E83"/>
      <c r="F83"/>
      <c r="G83"/>
      <c r="H83"/>
      <c r="I83"/>
      <c r="J83"/>
      <c r="K83"/>
      <c r="L83"/>
    </row>
    <row r="84" spans="1:12" s="1" customFormat="1" ht="15" x14ac:dyDescent="0.25">
      <c r="A84"/>
      <c r="B84"/>
      <c r="C84"/>
      <c r="D84"/>
      <c r="E84"/>
      <c r="F84"/>
      <c r="G84"/>
      <c r="H84"/>
      <c r="I84"/>
      <c r="J84"/>
      <c r="K84"/>
      <c r="L84"/>
    </row>
    <row r="85" spans="1:12" s="1" customFormat="1" ht="15" x14ac:dyDescent="0.25">
      <c r="A85"/>
      <c r="B85"/>
      <c r="C85"/>
      <c r="D85"/>
      <c r="E85"/>
      <c r="F85"/>
      <c r="G85"/>
      <c r="H85"/>
      <c r="I85"/>
      <c r="J85"/>
      <c r="K85"/>
      <c r="L85"/>
    </row>
    <row r="86" spans="1:12" s="1" customFormat="1" ht="15" x14ac:dyDescent="0.25">
      <c r="A86"/>
      <c r="B86"/>
      <c r="C86"/>
      <c r="D86"/>
      <c r="E86"/>
      <c r="F86"/>
      <c r="G86"/>
      <c r="H86"/>
      <c r="I86"/>
      <c r="J86"/>
      <c r="K86"/>
      <c r="L86"/>
    </row>
    <row r="87" spans="1:12" s="1" customFormat="1" ht="15" x14ac:dyDescent="0.25">
      <c r="A87"/>
      <c r="B87"/>
      <c r="C87"/>
      <c r="D87"/>
      <c r="E87"/>
      <c r="F87"/>
      <c r="G87"/>
      <c r="H87"/>
      <c r="I87"/>
      <c r="J87"/>
      <c r="K87"/>
      <c r="L87"/>
    </row>
    <row r="88" spans="1:12" s="1" customFormat="1" ht="15" x14ac:dyDescent="0.25">
      <c r="A88"/>
      <c r="B88"/>
      <c r="C88"/>
      <c r="D88"/>
      <c r="E88"/>
      <c r="F88"/>
      <c r="G88"/>
      <c r="H88"/>
      <c r="I88"/>
      <c r="J88"/>
      <c r="K88"/>
      <c r="L88"/>
    </row>
    <row r="89" spans="1:12" s="1" customFormat="1" ht="15" x14ac:dyDescent="0.25">
      <c r="A89"/>
      <c r="B89"/>
      <c r="C89"/>
      <c r="D89"/>
      <c r="E89"/>
      <c r="F89"/>
      <c r="G89"/>
      <c r="H89"/>
      <c r="I89"/>
      <c r="J89"/>
      <c r="K89"/>
      <c r="L89"/>
    </row>
    <row r="90" spans="1:12" s="1" customFormat="1" ht="15" x14ac:dyDescent="0.25">
      <c r="A90"/>
      <c r="B90"/>
      <c r="C90"/>
      <c r="D90"/>
      <c r="E90"/>
      <c r="F90"/>
      <c r="G90"/>
      <c r="H90"/>
      <c r="I90"/>
      <c r="J90"/>
      <c r="K90"/>
      <c r="L90"/>
    </row>
    <row r="91" spans="1:12" s="1" customFormat="1" ht="15" x14ac:dyDescent="0.25">
      <c r="A91"/>
      <c r="B91"/>
      <c r="C91"/>
      <c r="D91"/>
      <c r="E91"/>
      <c r="F91"/>
      <c r="G91"/>
      <c r="H91"/>
      <c r="I91"/>
      <c r="J91"/>
      <c r="K91"/>
      <c r="L91"/>
    </row>
    <row r="92" spans="1:12" s="1" customFormat="1" ht="15" x14ac:dyDescent="0.25">
      <c r="A92"/>
      <c r="B92"/>
      <c r="C92"/>
      <c r="D92"/>
      <c r="E92"/>
      <c r="F92"/>
      <c r="G92"/>
      <c r="H92"/>
      <c r="I92"/>
      <c r="J92"/>
      <c r="K92"/>
      <c r="L92"/>
    </row>
    <row r="93" spans="1:12" s="1" customFormat="1" ht="15" x14ac:dyDescent="0.25">
      <c r="A93"/>
      <c r="B93"/>
      <c r="C93"/>
      <c r="D93"/>
      <c r="E93"/>
      <c r="F93"/>
      <c r="G93"/>
      <c r="H93"/>
      <c r="I93"/>
      <c r="J93"/>
      <c r="K93"/>
      <c r="L93"/>
    </row>
    <row r="94" spans="1:12" s="1" customFormat="1" ht="15" x14ac:dyDescent="0.25">
      <c r="A94"/>
      <c r="B94"/>
      <c r="C94"/>
      <c r="D94"/>
      <c r="E94"/>
      <c r="F94"/>
      <c r="G94"/>
      <c r="H94"/>
      <c r="I94"/>
      <c r="J94"/>
      <c r="K94"/>
      <c r="L94"/>
    </row>
    <row r="95" spans="1:12" s="1" customFormat="1" ht="15" x14ac:dyDescent="0.25">
      <c r="A95"/>
      <c r="B95"/>
      <c r="C95"/>
      <c r="D95"/>
      <c r="E95"/>
      <c r="F95"/>
      <c r="G95"/>
      <c r="H95"/>
      <c r="I95"/>
      <c r="J95"/>
      <c r="K95"/>
      <c r="L95"/>
    </row>
    <row r="96" spans="1:12" s="1" customFormat="1" ht="15" x14ac:dyDescent="0.25">
      <c r="A96"/>
      <c r="B96"/>
      <c r="C96"/>
      <c r="D96"/>
      <c r="E96"/>
      <c r="F96"/>
      <c r="G96"/>
      <c r="H96"/>
      <c r="I96"/>
      <c r="J96"/>
      <c r="K96"/>
      <c r="L96"/>
    </row>
    <row r="97" spans="1:12" s="1" customFormat="1" ht="15" x14ac:dyDescent="0.25">
      <c r="A97"/>
      <c r="B97"/>
      <c r="C97"/>
      <c r="D97"/>
      <c r="E97"/>
      <c r="F97"/>
      <c r="G97"/>
      <c r="H97"/>
      <c r="I97"/>
      <c r="J97"/>
      <c r="K97"/>
      <c r="L97"/>
    </row>
    <row r="98" spans="1:12" s="1" customFormat="1" ht="15" x14ac:dyDescent="0.25">
      <c r="A98"/>
      <c r="B98"/>
      <c r="C98"/>
      <c r="D98"/>
      <c r="E98"/>
      <c r="F98"/>
      <c r="G98"/>
      <c r="H98"/>
      <c r="I98"/>
      <c r="J98"/>
      <c r="K98"/>
      <c r="L98"/>
    </row>
    <row r="99" spans="1:12" s="1" customFormat="1" ht="15" x14ac:dyDescent="0.25">
      <c r="A99"/>
      <c r="B99"/>
      <c r="C99"/>
      <c r="D99"/>
      <c r="E99"/>
      <c r="F99"/>
      <c r="G99"/>
      <c r="H99"/>
      <c r="I99"/>
      <c r="J99"/>
      <c r="K99"/>
      <c r="L99"/>
    </row>
    <row r="100" spans="1:12" s="1" customFormat="1" ht="15" x14ac:dyDescent="0.25">
      <c r="A100"/>
      <c r="B100"/>
      <c r="C100"/>
      <c r="D100"/>
      <c r="E100"/>
      <c r="F100"/>
      <c r="G100"/>
      <c r="H100"/>
      <c r="I100"/>
      <c r="J100"/>
      <c r="K100"/>
      <c r="L100"/>
    </row>
    <row r="101" spans="1:12" s="1" customFormat="1" ht="15" x14ac:dyDescent="0.25">
      <c r="A101"/>
      <c r="B101"/>
      <c r="C101"/>
      <c r="D101"/>
      <c r="E101"/>
      <c r="F101"/>
      <c r="G101"/>
      <c r="H101"/>
      <c r="I101"/>
      <c r="J101"/>
      <c r="K101"/>
      <c r="L101"/>
    </row>
    <row r="102" spans="1:12" s="1" customFormat="1" ht="15" x14ac:dyDescent="0.25">
      <c r="A102"/>
      <c r="B102"/>
      <c r="C102"/>
      <c r="D102"/>
      <c r="E102"/>
      <c r="F102"/>
      <c r="G102"/>
      <c r="H102"/>
      <c r="I102"/>
      <c r="J102"/>
      <c r="K102"/>
      <c r="L102"/>
    </row>
    <row r="103" spans="1:12" s="1" customFormat="1" ht="15" x14ac:dyDescent="0.25">
      <c r="A103"/>
      <c r="B103"/>
      <c r="C103"/>
      <c r="D103"/>
      <c r="E103"/>
      <c r="F103"/>
      <c r="G103"/>
      <c r="H103"/>
      <c r="I103"/>
      <c r="J103"/>
      <c r="K103"/>
      <c r="L103"/>
    </row>
    <row r="104" spans="1:12" s="1" customFormat="1" ht="15" x14ac:dyDescent="0.25">
      <c r="A104"/>
      <c r="B104"/>
      <c r="C104"/>
      <c r="D104"/>
      <c r="E104"/>
      <c r="F104"/>
      <c r="G104"/>
      <c r="H104"/>
      <c r="I104"/>
      <c r="J104"/>
      <c r="K104"/>
      <c r="L104"/>
    </row>
    <row r="105" spans="1:12" s="1" customFormat="1" ht="15" x14ac:dyDescent="0.25">
      <c r="A105"/>
      <c r="B105"/>
      <c r="C105"/>
      <c r="D105"/>
      <c r="E105"/>
      <c r="F105"/>
      <c r="G105"/>
      <c r="H105"/>
      <c r="I105"/>
      <c r="J105"/>
      <c r="K105"/>
      <c r="L105"/>
    </row>
    <row r="106" spans="1:12" s="1" customFormat="1" ht="15" x14ac:dyDescent="0.25">
      <c r="A106"/>
      <c r="B106"/>
      <c r="C106"/>
      <c r="D106"/>
      <c r="E106"/>
      <c r="F106"/>
      <c r="G106"/>
      <c r="H106"/>
      <c r="I106"/>
      <c r="J106"/>
      <c r="K106"/>
      <c r="L106"/>
    </row>
    <row r="107" spans="1:12" s="1" customFormat="1" ht="15" x14ac:dyDescent="0.25">
      <c r="A107"/>
      <c r="B107"/>
      <c r="C107"/>
      <c r="D107"/>
      <c r="E107"/>
      <c r="F107"/>
      <c r="G107"/>
      <c r="H107"/>
      <c r="I107"/>
      <c r="J107"/>
      <c r="K107"/>
      <c r="L107"/>
    </row>
    <row r="108" spans="1:12" s="1" customFormat="1" ht="15" x14ac:dyDescent="0.25">
      <c r="A108"/>
      <c r="B108"/>
      <c r="C108"/>
      <c r="D108"/>
      <c r="E108"/>
      <c r="F108"/>
      <c r="G108"/>
      <c r="H108"/>
      <c r="I108"/>
      <c r="J108"/>
      <c r="K108"/>
      <c r="L108"/>
    </row>
    <row r="109" spans="1:12" s="1" customFormat="1" ht="15" x14ac:dyDescent="0.25">
      <c r="A109"/>
      <c r="B109"/>
      <c r="C109"/>
      <c r="D109"/>
      <c r="E109"/>
      <c r="F109"/>
      <c r="G109"/>
      <c r="H109"/>
      <c r="I109"/>
      <c r="J109"/>
      <c r="K109"/>
      <c r="L109"/>
    </row>
    <row r="110" spans="1:12" s="1" customFormat="1" ht="15" x14ac:dyDescent="0.25">
      <c r="A110"/>
      <c r="B110"/>
      <c r="C110"/>
      <c r="D110"/>
      <c r="E110"/>
      <c r="F110"/>
      <c r="G110"/>
      <c r="H110"/>
      <c r="I110"/>
      <c r="J110"/>
      <c r="K110"/>
      <c r="L110"/>
    </row>
    <row r="111" spans="1:12" s="1" customFormat="1" ht="15" x14ac:dyDescent="0.25">
      <c r="A111"/>
      <c r="B111"/>
      <c r="C111"/>
      <c r="D111"/>
      <c r="E111"/>
      <c r="F111"/>
      <c r="G111"/>
      <c r="H111"/>
      <c r="I111"/>
      <c r="J111"/>
      <c r="K111"/>
      <c r="L111"/>
    </row>
    <row r="112" spans="1:12" s="1" customFormat="1" ht="15" x14ac:dyDescent="0.25">
      <c r="A112"/>
      <c r="B112"/>
      <c r="C112"/>
      <c r="D112"/>
      <c r="E112"/>
      <c r="F112"/>
      <c r="G112"/>
      <c r="H112"/>
      <c r="I112"/>
      <c r="J112"/>
      <c r="K112"/>
      <c r="L112"/>
    </row>
    <row r="113" spans="1:12" s="1" customFormat="1" ht="15" x14ac:dyDescent="0.25">
      <c r="A113"/>
      <c r="B113"/>
      <c r="C113"/>
      <c r="D113"/>
      <c r="E113"/>
      <c r="F113"/>
      <c r="G113"/>
      <c r="H113"/>
      <c r="I113"/>
      <c r="J113"/>
      <c r="K113"/>
      <c r="L113"/>
    </row>
    <row r="114" spans="1:12" s="1" customFormat="1" ht="15" x14ac:dyDescent="0.25">
      <c r="A114"/>
      <c r="B114"/>
      <c r="C114"/>
      <c r="D114"/>
      <c r="E114"/>
      <c r="F114"/>
      <c r="G114"/>
      <c r="H114"/>
      <c r="I114"/>
      <c r="J114"/>
      <c r="K114"/>
      <c r="L114"/>
    </row>
    <row r="115" spans="1:12" s="1" customFormat="1" ht="15" x14ac:dyDescent="0.25">
      <c r="A115"/>
      <c r="B115"/>
      <c r="C115"/>
      <c r="D115"/>
      <c r="E115"/>
      <c r="F115"/>
      <c r="G115"/>
      <c r="H115"/>
      <c r="I115"/>
      <c r="J115"/>
      <c r="K115"/>
      <c r="L115"/>
    </row>
    <row r="116" spans="1:12" s="1" customFormat="1" ht="15" x14ac:dyDescent="0.25">
      <c r="A116"/>
      <c r="B116"/>
      <c r="C116"/>
      <c r="D116"/>
      <c r="E116"/>
      <c r="F116"/>
      <c r="G116"/>
      <c r="H116"/>
      <c r="I116"/>
      <c r="J116"/>
      <c r="K116"/>
      <c r="L116"/>
    </row>
    <row r="117" spans="1:12" s="1" customFormat="1" ht="15" x14ac:dyDescent="0.25">
      <c r="A117"/>
      <c r="B117"/>
      <c r="C117"/>
      <c r="D117"/>
      <c r="E117"/>
      <c r="F117"/>
      <c r="G117"/>
      <c r="H117"/>
      <c r="I117"/>
      <c r="J117"/>
      <c r="K117"/>
      <c r="L117"/>
    </row>
    <row r="118" spans="1:12" s="1" customFormat="1" ht="15" x14ac:dyDescent="0.25">
      <c r="A118"/>
      <c r="B118"/>
      <c r="C118"/>
      <c r="D118"/>
      <c r="E118"/>
      <c r="F118"/>
      <c r="G118"/>
      <c r="H118"/>
      <c r="I118"/>
      <c r="J118"/>
      <c r="K118"/>
      <c r="L118"/>
    </row>
    <row r="119" spans="1:12" s="1" customFormat="1" ht="15" x14ac:dyDescent="0.25">
      <c r="A119"/>
      <c r="B119"/>
      <c r="C119"/>
      <c r="D119"/>
      <c r="E119"/>
      <c r="F119"/>
      <c r="G119"/>
      <c r="H119"/>
      <c r="I119"/>
      <c r="J119"/>
      <c r="K119"/>
      <c r="L119"/>
    </row>
    <row r="120" spans="1:12" s="1" customFormat="1" ht="15" x14ac:dyDescent="0.25">
      <c r="A120"/>
      <c r="B120"/>
      <c r="C120"/>
      <c r="D120"/>
      <c r="E120"/>
      <c r="F120"/>
      <c r="G120"/>
      <c r="H120"/>
      <c r="I120"/>
      <c r="J120"/>
      <c r="K120"/>
      <c r="L120"/>
    </row>
    <row r="121" spans="1:12" s="1" customFormat="1" ht="15" x14ac:dyDescent="0.25">
      <c r="A121"/>
      <c r="B121"/>
      <c r="C121"/>
      <c r="D121"/>
      <c r="E121"/>
      <c r="F121"/>
      <c r="G121"/>
      <c r="H121"/>
      <c r="I121"/>
      <c r="J121"/>
      <c r="K121"/>
      <c r="L121"/>
    </row>
    <row r="122" spans="1:12" s="1" customFormat="1" ht="15" x14ac:dyDescent="0.25">
      <c r="A122"/>
      <c r="B122"/>
      <c r="C122"/>
      <c r="D122"/>
      <c r="E122"/>
      <c r="F122"/>
      <c r="G122"/>
      <c r="H122"/>
      <c r="I122"/>
      <c r="J122"/>
      <c r="K122"/>
      <c r="L122"/>
    </row>
    <row r="123" spans="1:12" s="1" customFormat="1" ht="15" x14ac:dyDescent="0.25">
      <c r="A123"/>
      <c r="B123"/>
      <c r="C123"/>
      <c r="D123"/>
      <c r="E123"/>
      <c r="F123"/>
      <c r="G123"/>
      <c r="H123"/>
      <c r="I123"/>
      <c r="J123"/>
      <c r="K123"/>
      <c r="L123"/>
    </row>
    <row r="125" spans="1:12" x14ac:dyDescent="0.2">
      <c r="C125" s="18"/>
    </row>
  </sheetData>
  <phoneticPr fontId="0" type="noConversion"/>
  <pageMargins left="0.70866141732283472" right="0.70866141732283472" top="0.70866141732283472" bottom="0.70866141732283472" header="0.51181102362204722" footer="0.51181102362204722"/>
  <pageSetup paperSize="9" orientation="portrait" r:id="rId1"/>
  <headerFooter alignWithMargins="0">
    <oddFooter xml:space="preserve">&amp;L&amp;F/&amp;A&amp;C &amp;P/&amp;N&amp;RDigitAudit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/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54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>
    <row r="1" ht="14.25" x14ac:dyDescent="0.2"/>
    <row r="3" ht="14.25" x14ac:dyDescent="0.2"/>
    <row r="4" ht="14.25" x14ac:dyDescent="0.2"/>
    <row r="5" ht="14.25" x14ac:dyDescent="0.2"/>
    <row r="6" ht="14.25" x14ac:dyDescent="0.2"/>
    <row r="7" ht="14.25" x14ac:dyDescent="0.2"/>
    <row r="8" ht="14.25" x14ac:dyDescent="0.2"/>
    <row r="9" ht="14.25" x14ac:dyDescent="0.2"/>
    <row r="10" ht="14.25" x14ac:dyDescent="0.2"/>
    <row r="11" ht="14.25" x14ac:dyDescent="0.2"/>
    <row r="12" ht="14.25" x14ac:dyDescent="0.2"/>
    <row r="13" ht="14.25" x14ac:dyDescent="0.2"/>
    <row r="14" ht="14.25" x14ac:dyDescent="0.2"/>
    <row r="15" ht="14.25" x14ac:dyDescent="0.2"/>
    <row r="16" ht="14.25" x14ac:dyDescent="0.2"/>
    <row r="17" ht="14.25" x14ac:dyDescent="0.2"/>
    <row r="18" ht="14.25" x14ac:dyDescent="0.2"/>
    <row r="19" ht="14.25" x14ac:dyDescent="0.2"/>
    <row r="20" ht="14.25" x14ac:dyDescent="0.2"/>
    <row r="21" ht="14.25" x14ac:dyDescent="0.2"/>
    <row r="22" ht="14.25" x14ac:dyDescent="0.2"/>
    <row r="23" ht="14.25" x14ac:dyDescent="0.2"/>
    <row r="24" ht="14.25" x14ac:dyDescent="0.2"/>
    <row r="25" ht="14.25" x14ac:dyDescent="0.2"/>
    <row r="26" ht="14.25" x14ac:dyDescent="0.2"/>
    <row r="27" ht="14.25" x14ac:dyDescent="0.2"/>
    <row r="28" ht="14.25" x14ac:dyDescent="0.2"/>
    <row r="29" ht="14.25" x14ac:dyDescent="0.2"/>
    <row r="30" ht="14.25" x14ac:dyDescent="0.2"/>
    <row r="31" ht="14.25" x14ac:dyDescent="0.2"/>
    <row r="32" ht="14.25" x14ac:dyDescent="0.2"/>
    <row r="33" ht="14.25" x14ac:dyDescent="0.2"/>
    <row r="34" ht="14.25" x14ac:dyDescent="0.2"/>
    <row r="35" ht="14.25" x14ac:dyDescent="0.2"/>
    <row r="36" ht="14.25" x14ac:dyDescent="0.2"/>
    <row r="37" ht="14.25" x14ac:dyDescent="0.2"/>
    <row r="38" ht="14.25" x14ac:dyDescent="0.2"/>
    <row r="39" ht="14.25" x14ac:dyDescent="0.2"/>
    <row r="40" ht="14.25" x14ac:dyDescent="0.2"/>
    <row r="41" ht="14.25" x14ac:dyDescent="0.2"/>
    <row r="42" ht="14.25" x14ac:dyDescent="0.2"/>
    <row r="43" ht="14.25" x14ac:dyDescent="0.2"/>
    <row r="44" ht="14.25" x14ac:dyDescent="0.2"/>
    <row r="45" ht="14.25" x14ac:dyDescent="0.2"/>
    <row r="46" ht="14.25" x14ac:dyDescent="0.2"/>
    <row r="47" ht="14.25" x14ac:dyDescent="0.2"/>
    <row r="48" ht="14.25" x14ac:dyDescent="0.2"/>
    <row r="49" ht="14.25" x14ac:dyDescent="0.2"/>
    <row r="50" ht="14.25" x14ac:dyDescent="0.2"/>
    <row r="51" ht="14.25" x14ac:dyDescent="0.2"/>
    <row r="52" ht="14.25" x14ac:dyDescent="0.2"/>
    <row r="53" ht="14.25" x14ac:dyDescent="0.2"/>
    <row r="54" ht="14.25" x14ac:dyDescent="0.2"/>
  </sheetData>
  <phoneticPr fontId="0" type="noConversion"/>
  <printOptions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49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>
    <row r="1" ht="14.25" x14ac:dyDescent="0.2"/>
    <row r="3" ht="14.25" x14ac:dyDescent="0.2"/>
    <row r="4" ht="14.25" x14ac:dyDescent="0.2"/>
    <row r="5" ht="14.25" x14ac:dyDescent="0.2"/>
    <row r="6" ht="14.25" x14ac:dyDescent="0.2"/>
    <row r="7" ht="14.25" x14ac:dyDescent="0.2"/>
    <row r="8" ht="14.25" x14ac:dyDescent="0.2"/>
    <row r="9" ht="14.25" x14ac:dyDescent="0.2"/>
    <row r="10" ht="14.25" x14ac:dyDescent="0.2"/>
    <row r="11" ht="14.25" x14ac:dyDescent="0.2"/>
    <row r="12" ht="14.25" x14ac:dyDescent="0.2"/>
    <row r="13" ht="14.25" x14ac:dyDescent="0.2"/>
    <row r="14" ht="14.25" x14ac:dyDescent="0.2"/>
    <row r="15" ht="14.25" x14ac:dyDescent="0.2"/>
    <row r="16" ht="14.25" x14ac:dyDescent="0.2"/>
    <row r="17" ht="14.25" x14ac:dyDescent="0.2"/>
    <row r="18" ht="14.25" x14ac:dyDescent="0.2"/>
    <row r="19" ht="14.25" x14ac:dyDescent="0.2"/>
    <row r="20" ht="14.25" x14ac:dyDescent="0.2"/>
    <row r="21" ht="14.25" x14ac:dyDescent="0.2"/>
    <row r="22" ht="14.25" x14ac:dyDescent="0.2"/>
    <row r="23" ht="14.25" x14ac:dyDescent="0.2"/>
    <row r="24" ht="14.25" x14ac:dyDescent="0.2"/>
    <row r="25" ht="14.25" x14ac:dyDescent="0.2"/>
    <row r="26" ht="14.25" x14ac:dyDescent="0.2"/>
    <row r="27" ht="14.25" x14ac:dyDescent="0.2"/>
    <row r="28" ht="14.25" x14ac:dyDescent="0.2"/>
    <row r="29" ht="14.25" x14ac:dyDescent="0.2"/>
    <row r="30" ht="14.25" x14ac:dyDescent="0.2"/>
    <row r="31" ht="14.25" x14ac:dyDescent="0.2"/>
    <row r="32" ht="14.25" x14ac:dyDescent="0.2"/>
    <row r="33" ht="14.25" x14ac:dyDescent="0.2"/>
    <row r="34" ht="14.25" x14ac:dyDescent="0.2"/>
    <row r="35" ht="14.25" x14ac:dyDescent="0.2"/>
    <row r="36" ht="14.25" x14ac:dyDescent="0.2"/>
    <row r="37" ht="14.25" x14ac:dyDescent="0.2"/>
    <row r="38" ht="14.25" x14ac:dyDescent="0.2"/>
    <row r="39" ht="14.25" x14ac:dyDescent="0.2"/>
    <row r="40" ht="14.25" x14ac:dyDescent="0.2"/>
    <row r="41" ht="14.25" x14ac:dyDescent="0.2"/>
    <row r="42" ht="14.25" x14ac:dyDescent="0.2"/>
    <row r="43" ht="14.25" x14ac:dyDescent="0.2"/>
    <row r="44" ht="14.25" x14ac:dyDescent="0.2"/>
    <row r="45" ht="14.25" x14ac:dyDescent="0.2"/>
    <row r="46" ht="14.25" x14ac:dyDescent="0.2"/>
    <row r="47" ht="14.25" x14ac:dyDescent="0.2"/>
    <row r="48" ht="14.25" x14ac:dyDescent="0.2"/>
    <row r="49" ht="14.25" x14ac:dyDescent="0.2"/>
  </sheetData>
  <phoneticPr fontId="0" type="noConversion"/>
  <printOptions headings="1"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6</vt:i4>
      </vt:variant>
      <vt:variant>
        <vt:lpstr>Névvel ellátott tartományok</vt:lpstr>
      </vt:variant>
      <vt:variant>
        <vt:i4>4</vt:i4>
      </vt:variant>
    </vt:vector>
  </HeadingPairs>
  <TitlesOfParts>
    <vt:vector size="10" baseType="lpstr">
      <vt:lpstr>KE-Af_Ö</vt:lpstr>
      <vt:lpstr>KE-Af-01_FŐLAP</vt:lpstr>
      <vt:lpstr>Alapa</vt:lpstr>
      <vt:lpstr>Import_M</vt:lpstr>
      <vt:lpstr>Import_O</vt:lpstr>
      <vt:lpstr>Import_F</vt:lpstr>
      <vt:lpstr>'KE-Af_Ö'!Nyomtatási_terület</vt:lpstr>
      <vt:lpstr>'KE-Af-01_FŐLAP'!Nyomtatási_terület</vt:lpstr>
      <vt:lpstr>Alapa!TABLE</vt:lpstr>
      <vt:lpstr>Alapa!TABLE_2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description>v.1.24.12.0.0#2025.06.02.</dc:description>
  <cp:lastPrinted>2021-04-20T13:25:36Z</cp:lastPrinted>
  <dcterms:created xsi:type="dcterms:W3CDTF">2011-02-03T09:55:45Z</dcterms:created>
  <dcterms:modified xsi:type="dcterms:W3CDTF">2025-05-29T14:17:34Z</dcterms:modified>
</cp:coreProperties>
</file>