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2025-10-02\"/>
    </mc:Choice>
  </mc:AlternateContent>
  <xr:revisionPtr revIDLastSave="0" documentId="13_ncr:1_{CFCC49C0-AD6A-4074-A7F5-4A4028196B08}" xr6:coauthVersionLast="36" xr6:coauthVersionMax="36" xr10:uidLastSave="{00000000-0000-0000-0000-000000000000}"/>
  <bookViews>
    <workbookView xWindow="0" yWindow="0" windowWidth="21576" windowHeight="10860" xr2:uid="{00000000-000D-0000-FFFF-FFFF00000000}"/>
  </bookViews>
  <sheets>
    <sheet name="Munkalap2_" sheetId="11" r:id="rId1"/>
    <sheet name="O-05" sheetId="10" r:id="rId2"/>
    <sheet name="Alapa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.I.L1">#REF!</definedName>
    <definedName name="A.I.L2">#REF!</definedName>
    <definedName name="A.II.L1.">#REF!</definedName>
    <definedName name="A.II.L2" localSheetId="0">'[1]8. L.A.II.6.'!#REF!</definedName>
    <definedName name="A.II.L2">'[2]8. L.A.II.6.'!#REF!</definedName>
    <definedName name="A.II.L2_1">'[3]8. L.A.II.6.'!#REF!</definedName>
    <definedName name="A.II.L3">'[4]8. L.A.II.6.'!#REF!</definedName>
    <definedName name="A.III.L1.">#REF!</definedName>
    <definedName name="A.III.L2." localSheetId="0">'[1]11. L.A.III.2.,4.,5.'!#REF!</definedName>
    <definedName name="A.III.L2.">'[2]11. L.A.III.2.,4.,5.'!#REF!</definedName>
    <definedName name="_xlnm.Database">[5]Tartalomj.!$A$1:$D$108</definedName>
    <definedName name="K" hidden="1">{#N/A,#N/A,TRUE,"A1";#N/A,#N/A,TRUE,"A2";#N/A,#N/A,TRUE,"B1"}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[6]Alapadatok!$C$42</definedName>
    <definedName name="_xlnm.Print_Titles" localSheetId="0">Munkalap2_!$1:$8</definedName>
    <definedName name="_xlnm.Print_Titles" localSheetId="1">'O-05'!$1:$10</definedName>
    <definedName name="_xlnm.Print_Area" localSheetId="1">'O-05'!$A$1:$D$99</definedName>
    <definedName name="TABLE" localSheetId="2">Alapa!#REF!</definedName>
    <definedName name="TABLE_2" localSheetId="2">Alapa!#REF!</definedName>
    <definedName name="wrn.Proba." localSheetId="0" hidden="1">{#N/A,#N/A,TRUE,"A1";#N/A,#N/A,TRUE,"A2";#N/A,#N/A,TRUE,"B1"}</definedName>
    <definedName name="wrn.Proba." hidden="1">{#N/A,#N/A,TRUE,"A1";#N/A,#N/A,TRUE,"A2";#N/A,#N/A,TRUE,"B1"}</definedName>
    <definedName name="XXX">'[3]11. L.A.III.2.,4.,5.'!#REF!</definedName>
  </definedNames>
  <calcPr calcId="191029"/>
</workbook>
</file>

<file path=xl/calcChain.xml><?xml version="1.0" encoding="utf-8"?>
<calcChain xmlns="http://schemas.openxmlformats.org/spreadsheetml/2006/main">
  <c r="D5" i="10" l="1"/>
  <c r="A20" i="11"/>
  <c r="K6" i="11"/>
  <c r="J6" i="11"/>
  <c r="I6" i="11"/>
  <c r="K5" i="11"/>
  <c r="J5" i="11"/>
  <c r="I5" i="11"/>
  <c r="K4" i="11"/>
  <c r="J4" i="11"/>
  <c r="I4" i="11"/>
  <c r="A12" i="11"/>
  <c r="A11" i="11"/>
  <c r="A10" i="11"/>
  <c r="D9" i="11"/>
  <c r="C9" i="11"/>
  <c r="B9" i="11"/>
  <c r="B7" i="11"/>
  <c r="C6" i="11"/>
  <c r="B6" i="11"/>
  <c r="D5" i="11"/>
  <c r="D7" i="11" s="1"/>
  <c r="C5" i="11"/>
  <c r="B5" i="11"/>
  <c r="B4" i="11"/>
  <c r="D3" i="11"/>
  <c r="D6" i="10"/>
  <c r="D4" i="10"/>
  <c r="A5" i="10"/>
  <c r="A4" i="10"/>
  <c r="C7" i="11"/>
  <c r="A10" i="10" l="1"/>
  <c r="A14" i="10" l="1"/>
  <c r="A11" i="10"/>
  <c r="A12" i="10"/>
  <c r="A13" i="10"/>
  <c r="A16" i="10" l="1"/>
  <c r="A15" i="10"/>
  <c r="A17" i="10" l="1"/>
  <c r="A18" i="10"/>
  <c r="A19" i="10" l="1"/>
  <c r="A20" i="10" l="1"/>
  <c r="A21" i="10"/>
  <c r="A22" i="10"/>
  <c r="A23" i="10" l="1"/>
  <c r="A24" i="10" l="1"/>
  <c r="A25" i="10"/>
  <c r="A26" i="10" l="1"/>
  <c r="A27" i="10" l="1"/>
  <c r="A28" i="10" s="1"/>
  <c r="A29" i="10" s="1"/>
  <c r="A30" i="10"/>
  <c r="A31" i="10" s="1"/>
  <c r="A32" i="10" s="1"/>
  <c r="A33" i="10" l="1"/>
  <c r="A34" i="10" s="1"/>
  <c r="A35" i="10" s="1"/>
  <c r="A36" i="10"/>
  <c r="A37" i="10" l="1"/>
  <c r="A38" i="10" l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l="1"/>
  <c r="A56" i="10" s="1"/>
  <c r="A57" i="10" s="1"/>
  <c r="A58" i="10" s="1"/>
  <c r="A59" i="10" s="1"/>
  <c r="A60" i="10" s="1"/>
  <c r="A61" i="10" s="1"/>
  <c r="A62" i="10" s="1"/>
  <c r="A63" i="10" s="1"/>
  <c r="A55" i="10"/>
  <c r="A64" i="10" l="1"/>
  <c r="A65" i="10" l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66" i="10"/>
  <c r="A79" i="10" l="1"/>
  <c r="A80" i="10" l="1"/>
  <c r="A82" i="10" s="1"/>
  <c r="A83" i="10" s="1"/>
  <c r="A84" i="10" s="1"/>
  <c r="A81" i="10"/>
  <c r="A85" i="10" l="1"/>
  <c r="A86" i="10" s="1"/>
  <c r="A87" i="10" s="1"/>
  <c r="A88" i="10" s="1"/>
  <c r="A89" i="10" s="1"/>
  <c r="A90" i="10" l="1"/>
  <c r="A91" i="10" s="1"/>
  <c r="A92" i="10" s="1"/>
  <c r="A93" i="10" s="1"/>
  <c r="A94" i="10" s="1"/>
  <c r="A95" i="10" s="1"/>
  <c r="A96" i="10" l="1"/>
  <c r="A97" i="10" l="1"/>
  <c r="A99" i="10" s="1"/>
  <c r="A98" i="10"/>
</calcChain>
</file>

<file path=xl/sharedStrings.xml><?xml version="1.0" encoding="utf-8"?>
<sst xmlns="http://schemas.openxmlformats.org/spreadsheetml/2006/main" count="147" uniqueCount="139">
  <si>
    <t>Címe:</t>
  </si>
  <si>
    <t>Könyvvizsgáló cég:</t>
  </si>
  <si>
    <t>Könyvvizsgálóneve:</t>
  </si>
  <si>
    <t>Sorszám:</t>
  </si>
  <si>
    <t>Könyvvizsgáló cég neve</t>
  </si>
  <si>
    <t>Könyvvizsgáló cég címe</t>
  </si>
  <si>
    <t>Munkaprogram végrehajtása</t>
  </si>
  <si>
    <t>Az elvégzett munka és következtetések</t>
  </si>
  <si>
    <t>A megbízás elfogadása, megtartása</t>
  </si>
  <si>
    <t>A megbízás elfogadása dokumentált</t>
  </si>
  <si>
    <t>Függetlenségi, összeférhetetlenségi megfelelés rendben</t>
  </si>
  <si>
    <t>Szakmai feladat, időbeni teljesítés vállalható</t>
  </si>
  <si>
    <t>Vezetés tisztességére irányuló felmérés pozitív</t>
  </si>
  <si>
    <t>Elfogadó nyilatkozat kiadva</t>
  </si>
  <si>
    <t>Szerződés megkötve</t>
  </si>
  <si>
    <t>Azonosítási adatlapok kitöltve, aláírva</t>
  </si>
  <si>
    <t>Előző könyvvizsgálóval kapcsolat keresése</t>
  </si>
  <si>
    <t>Kockázatbecslés</t>
  </si>
  <si>
    <t>Eredendő kockázat a beszámoló szintjén felmérve</t>
  </si>
  <si>
    <t>Üzleti tevékenység megismerése, változások felmérése</t>
  </si>
  <si>
    <t>Jogszabályi háttér, piaci környezet, működési eng.</t>
  </si>
  <si>
    <t>Tulajdonos, ügyvezető, vezető változás mérlegelése</t>
  </si>
  <si>
    <t>Gazdasági célok, tervek, szándékok megismerése</t>
  </si>
  <si>
    <t>Külső kényszerítő körülmények mérlegelése, hatása</t>
  </si>
  <si>
    <t>Jelentős gazdasági események feltárása</t>
  </si>
  <si>
    <t>Szv-i renszerek, rutin, nem rutin tranzakciók, becslések</t>
  </si>
  <si>
    <t>Szv-i politika módosítás indokoltsága, megtörténte</t>
  </si>
  <si>
    <t>Számviteli rendszerek változása, hatásuk mérlegelése</t>
  </si>
  <si>
    <t>Csalás, hiba előfordulás kockázat feltárása megtörtént</t>
  </si>
  <si>
    <t>Ellenőrzési rendszerek vizsgálata megtörtént</t>
  </si>
  <si>
    <t>Ellenőrzési rendszerek működésének tesztelése</t>
  </si>
  <si>
    <t>Lényegesség számításának szempontjai, mérlegelése</t>
  </si>
  <si>
    <t>Vállakozás folytatásával kapcsolatos kételyek mérlegelése</t>
  </si>
  <si>
    <t>Fordulónap után várható események, hatások mérlegelése</t>
  </si>
  <si>
    <t>Kapcsolt felek és ügyletek feltárása</t>
  </si>
  <si>
    <t>Jogi információk bekérése, levél megfogalmazása</t>
  </si>
  <si>
    <t>Jelentős kockázatok felmérése a befektett eszközöknél</t>
  </si>
  <si>
    <t>Jelentős kockázatok felmérése a készleteknél</t>
  </si>
  <si>
    <t>Jelentős kockázatok felmérése a követeléseknél</t>
  </si>
  <si>
    <t>Jelentős kockázatok felmérése a pénzeszközöknél</t>
  </si>
  <si>
    <t>Jelentős kockázatok a saját tőkével kapcsolatban</t>
  </si>
  <si>
    <t>Jelentős kockázatok felmérése a kötelezettségeknél</t>
  </si>
  <si>
    <t>Jelentős kockázatok felmérése az időbeli elhatárolásoknál</t>
  </si>
  <si>
    <t>Megerősítések szükségességének mérlegelése</t>
  </si>
  <si>
    <t>Leltár ellenőrzés mélységének meghatározása</t>
  </si>
  <si>
    <t>Külső szakértő bevonásának mérlegelése</t>
  </si>
  <si>
    <t>Minőségellenőr szükségességének mérlegelése</t>
  </si>
  <si>
    <t>Tervezés menetének ellenőrzése</t>
  </si>
  <si>
    <t>A beszámoló szintjén feltárt kockázatok mérlegelése</t>
  </si>
  <si>
    <t xml:space="preserve">Számlaegyenlegek szintjén felmerülő kockázatok </t>
  </si>
  <si>
    <t>Ügyletcsoportok szintjén felmerülő kockázatok</t>
  </si>
  <si>
    <t>Ellenőrzési rendszerek felhasználási területei</t>
  </si>
  <si>
    <t>Az egyes területek jelentőségének meghatározása</t>
  </si>
  <si>
    <t>Alapvető eljárások kijelölése megtörtént</t>
  </si>
  <si>
    <t>Kiegészítő mellékletben szükséges info meghatározása</t>
  </si>
  <si>
    <t>Részletes munkaprogram összeállítása</t>
  </si>
  <si>
    <t>Beszámoló ellenőrzése</t>
  </si>
  <si>
    <t>Megfelelő a beszámoló típusa</t>
  </si>
  <si>
    <t>Számviteli alapelvek megfelelő alkalmazásának ellenőrzése</t>
  </si>
  <si>
    <t>Megfelelő számviteli politika</t>
  </si>
  <si>
    <t xml:space="preserve">Értékelések a számviteli politika szerint </t>
  </si>
  <si>
    <t>Számlaegyenlegek vizsgálata során megszerzett bizonyíték elegendő és megfelelő</t>
  </si>
  <si>
    <t>Eredménykimutatás szabályossága</t>
  </si>
  <si>
    <t>Ügyletcsoportok vizsgálata során megszerzett bizonyíték elegendő és megfelelő</t>
  </si>
  <si>
    <t>Kiegészítő melléklet teljeskörűsége</t>
  </si>
  <si>
    <t>Kijelölt eljárások végrehajtása megtörtént</t>
  </si>
  <si>
    <t>Befektetett pénzügyi eszközök értékelése, besorolása</t>
  </si>
  <si>
    <t>Készletek jelentősége esetén leltár ellenőrzése</t>
  </si>
  <si>
    <t>Jelentős követelések megerősítése</t>
  </si>
  <si>
    <t>Jelentős kötelezettségek megerősítése</t>
  </si>
  <si>
    <t>Saját tőke összefüggései, tartalékok indokoltsága</t>
  </si>
  <si>
    <t>Lényeges becslések vizsgálata megtörtént</t>
  </si>
  <si>
    <t>Főlapos egyeztetések</t>
  </si>
  <si>
    <t>Következtetések, értékelések, egyéb áttekintések</t>
  </si>
  <si>
    <t>Feltárt hibák kijavításának ellenőrzése</t>
  </si>
  <si>
    <t>Nem javított eltérések összesítése</t>
  </si>
  <si>
    <t>Nyitó egyenlegek ellenőrzése megtörtént</t>
  </si>
  <si>
    <t>Vállalkozás folytatásának elvének érvényesülése</t>
  </si>
  <si>
    <t>Fordulónap utáni események áttekintése, hatása</t>
  </si>
  <si>
    <t>Kapcsolt felek és ügyletek ellenőrzése, hatásuk</t>
  </si>
  <si>
    <t>Transzferár nyilvántartás kialakítása, betartása</t>
  </si>
  <si>
    <t>Lényegesség mérlegelése, figyelembevétele</t>
  </si>
  <si>
    <t>Pénzügyi és tőkehelyzet értékelése</t>
  </si>
  <si>
    <t>Külső szakértő indokoltsága, konzultáció</t>
  </si>
  <si>
    <t>Belső minőségvizsgálat mérlegelése, végrehajtása</t>
  </si>
  <si>
    <t>Vezetői ülések, taggyűlési jegyzőkönyvek áttekintése</t>
  </si>
  <si>
    <t>Ügyvédi információk beszerzése, figyelembevétele</t>
  </si>
  <si>
    <t>Teljességi nyilatkozat bezerzése</t>
  </si>
  <si>
    <t>Nincs ellentmondás, minden kérdés tisztázódott</t>
  </si>
  <si>
    <t>A munka áttekintése, a vélemény kialakítása egyértelmű</t>
  </si>
  <si>
    <t>Záró dokumentáció</t>
  </si>
  <si>
    <t>Beszámoló aláírt példányának beszerzése</t>
  </si>
  <si>
    <t>Záró megbeszélés megtartása</t>
  </si>
  <si>
    <t>Rendszerbeli hiányosságok feltárása</t>
  </si>
  <si>
    <t>Vezetői levél átadása</t>
  </si>
  <si>
    <t>Jelentés átadása</t>
  </si>
  <si>
    <t xml:space="preserve">Beszámoló elfogadásáról taggyűlési jegyzőkönyv </t>
  </si>
  <si>
    <t>Dátum:</t>
  </si>
  <si>
    <t>Készítette:</t>
  </si>
  <si>
    <t>Ellenőrizte:</t>
  </si>
  <si>
    <t>Ssz.</t>
  </si>
  <si>
    <t>Válasz</t>
  </si>
  <si>
    <t>Megjegyzés / Értékelés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</si>
  <si>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</si>
  <si>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</si>
  <si>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</si>
  <si>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</si>
  <si>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</si>
  <si>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</si>
  <si>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</si>
  <si>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</si>
  <si>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</si>
  <si>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</si>
  <si>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</si>
  <si>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</si>
  <si>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</si>
  <si>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>NÉ</t>
  </si>
  <si>
    <t xml:space="preserve">Specifikus lényegesség </t>
  </si>
  <si>
    <t xml:space="preserve">Elhanyagolható hiba </t>
  </si>
  <si>
    <t>a csalás kockázatának becslése.</t>
  </si>
  <si>
    <t>az eredendő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</si>
  <si>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</si>
  <si>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</si>
  <si>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</si>
  <si>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</si>
  <si>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</si>
  <si>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</si>
  <si>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</si>
  <si>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munkaprogram végrehajtása és dokumentálása megfelelő.</t>
  </si>
  <si>
    <t>A könyvvizsgálatot a standardokban előírtak szerint hajtottuk végre.</t>
  </si>
  <si>
    <t>Pénzügyi kimutatások - Az elvégzett munka áttekintése</t>
  </si>
  <si>
    <t>IGEN</t>
  </si>
  <si>
    <t>NEM</t>
  </si>
  <si>
    <t>5.1 Az elvégzett munka áttekintésének ellenőrző listája</t>
  </si>
  <si>
    <t>Tartalmi forrás:</t>
  </si>
  <si>
    <t>https://mkvk.hu/hu/szervezet/bizottsagok/szakertoi/kozlemenyek/megjelent-az-asszisztens-nelkul-egyedul-dolgozo-konyvvizsgalok-belso-minosegiranyitasi-rendszerenek-kidolgozasat-segito-kezikonyv</t>
  </si>
  <si>
    <t>N/A</t>
  </si>
  <si>
    <t>MINŐSÉGIRÁNYÍTÁSI DOKUMENTUM</t>
  </si>
  <si>
    <t>O-05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</si>
</sst>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\ ##0"/>
    <numFmt numFmtId="165" formatCode="#,##0_ ;[Red]\-#,##0\ "/>
  </numFmts>
  <fonts count="3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</cellStyleXfs>
  <cellXfs count="84">
    <xf numFmtId="0" fontId="0" fillId="0" borderId="0" xfId="0"/>
    <xf numFmtId="0" fontId="10" fillId="0" borderId="0" xfId="15" applyFont="1" applyAlignment="1" applyProtection="1">
      <alignment horizontal="left"/>
    </xf>
    <xf numFmtId="0" fontId="11" fillId="0" borderId="0" xfId="15" applyFont="1" applyAlignment="1" applyProtection="1">
      <alignment horizontal="left"/>
    </xf>
    <xf numFmtId="0" fontId="13" fillId="0" borderId="0" xfId="15" applyFont="1" applyAlignment="1" applyProtection="1">
      <alignment horizontal="left"/>
    </xf>
    <xf numFmtId="0" fontId="12" fillId="0" borderId="0" xfId="15" applyFont="1" applyProtection="1"/>
    <xf numFmtId="0" fontId="10" fillId="0" borderId="0" xfId="15" quotePrefix="1" applyFont="1" applyAlignment="1" applyProtection="1">
      <alignment horizontal="left"/>
    </xf>
    <xf numFmtId="0" fontId="8" fillId="0" borderId="0" xfId="15" applyProtection="1"/>
    <xf numFmtId="0" fontId="16" fillId="4" borderId="0" xfId="0" applyFont="1" applyFill="1" applyAlignment="1">
      <alignment horizontal="left"/>
    </xf>
    <xf numFmtId="0" fontId="17" fillId="4" borderId="0" xfId="0" applyFont="1" applyFill="1"/>
    <xf numFmtId="0" fontId="18" fillId="4" borderId="0" xfId="0" applyFont="1" applyFill="1"/>
    <xf numFmtId="0" fontId="16" fillId="4" borderId="0" xfId="0" applyFont="1" applyFill="1"/>
    <xf numFmtId="0" fontId="16" fillId="4" borderId="1" xfId="0" applyFont="1" applyFill="1" applyBorder="1"/>
    <xf numFmtId="0" fontId="17" fillId="4" borderId="2" xfId="0" applyFont="1" applyFill="1" applyBorder="1"/>
    <xf numFmtId="0" fontId="16" fillId="4" borderId="3" xfId="0" applyFont="1" applyFill="1" applyBorder="1"/>
    <xf numFmtId="0" fontId="16" fillId="4" borderId="4" xfId="0" applyFont="1" applyFill="1" applyBorder="1"/>
    <xf numFmtId="0" fontId="16" fillId="4" borderId="5" xfId="19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/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/>
    <xf numFmtId="0" fontId="17" fillId="4" borderId="10" xfId="0" applyFont="1" applyFill="1" applyBorder="1" applyAlignment="1">
      <alignment horizontal="left" vertical="center" wrapText="1" indent="2"/>
    </xf>
    <xf numFmtId="0" fontId="17" fillId="5" borderId="10" xfId="0" applyFont="1" applyFill="1" applyBorder="1" applyAlignment="1">
      <alignment horizontal="center" vertical="center"/>
    </xf>
    <xf numFmtId="0" fontId="17" fillId="3" borderId="11" xfId="0" applyFont="1" applyFill="1" applyBorder="1"/>
    <xf numFmtId="0" fontId="20" fillId="0" borderId="0" xfId="20" applyFont="1"/>
    <xf numFmtId="0" fontId="20" fillId="6" borderId="0" xfId="20" applyFont="1" applyFill="1" applyAlignment="1">
      <alignment horizontal="center" vertical="top" wrapText="1"/>
    </xf>
    <xf numFmtId="0" fontId="21" fillId="0" borderId="0" xfId="20" applyFont="1"/>
    <xf numFmtId="0" fontId="22" fillId="3" borderId="0" xfId="20" applyFont="1" applyFill="1"/>
    <xf numFmtId="0" fontId="20" fillId="6" borderId="0" xfId="20" applyFont="1" applyFill="1" applyAlignment="1">
      <alignment horizontal="right"/>
    </xf>
    <xf numFmtId="0" fontId="23" fillId="6" borderId="0" xfId="20" applyFont="1" applyFill="1" applyAlignment="1">
      <alignment horizontal="center"/>
    </xf>
    <xf numFmtId="14" fontId="23" fillId="0" borderId="0" xfId="20" applyNumberFormat="1" applyFont="1" applyAlignment="1">
      <alignment horizontal="center" vertical="top" wrapText="1"/>
    </xf>
    <xf numFmtId="0" fontId="17" fillId="3" borderId="0" xfId="20" applyFont="1" applyFill="1"/>
    <xf numFmtId="0" fontId="16" fillId="6" borderId="12" xfId="20" applyFont="1" applyFill="1" applyBorder="1" applyAlignment="1">
      <alignment horizontal="left" vertical="top"/>
    </xf>
    <xf numFmtId="164" fontId="16" fillId="0" borderId="12" xfId="20" applyNumberFormat="1" applyFont="1" applyBorder="1" applyAlignment="1">
      <alignment horizontal="left" vertical="top" wrapText="1"/>
    </xf>
    <xf numFmtId="0" fontId="16" fillId="6" borderId="12" xfId="20" applyFont="1" applyFill="1" applyBorder="1" applyAlignment="1">
      <alignment horizontal="center" vertical="top"/>
    </xf>
    <xf numFmtId="0" fontId="22" fillId="0" borderId="0" xfId="20" applyFont="1"/>
    <xf numFmtId="0" fontId="17" fillId="3" borderId="10" xfId="20" applyFont="1" applyFill="1" applyBorder="1" applyAlignment="1" applyProtection="1">
      <alignment horizontal="center"/>
      <protection locked="0" hidden="1"/>
    </xf>
    <xf numFmtId="0" fontId="22" fillId="3" borderId="0" xfId="20" applyFont="1" applyFill="1" applyAlignment="1">
      <alignment horizontal="left"/>
    </xf>
    <xf numFmtId="164" fontId="16" fillId="3" borderId="12" xfId="20" applyNumberFormat="1" applyFont="1" applyFill="1" applyBorder="1" applyAlignment="1">
      <alignment horizontal="left"/>
    </xf>
    <xf numFmtId="164" fontId="23" fillId="0" borderId="12" xfId="20" applyNumberFormat="1" applyFont="1" applyBorder="1" applyAlignment="1">
      <alignment horizontal="right"/>
    </xf>
    <xf numFmtId="0" fontId="23" fillId="0" borderId="0" xfId="20" applyFont="1" applyAlignment="1">
      <alignment horizontal="left"/>
    </xf>
    <xf numFmtId="0" fontId="23" fillId="0" borderId="0" xfId="20" applyFont="1"/>
    <xf numFmtId="0" fontId="16" fillId="0" borderId="12" xfId="20" applyFont="1" applyBorder="1" applyAlignment="1">
      <alignment horizontal="left" vertical="top"/>
    </xf>
    <xf numFmtId="164" fontId="24" fillId="3" borderId="12" xfId="20" applyNumberFormat="1" applyFont="1" applyFill="1" applyBorder="1" applyAlignment="1">
      <alignment horizontal="left"/>
    </xf>
    <xf numFmtId="164" fontId="23" fillId="0" borderId="12" xfId="20" applyNumberFormat="1" applyFont="1" applyBorder="1" applyAlignment="1">
      <alignment horizontal="center"/>
    </xf>
    <xf numFmtId="164" fontId="23" fillId="0" borderId="0" xfId="20" applyNumberFormat="1" applyFont="1" applyAlignment="1">
      <alignment horizontal="center"/>
    </xf>
    <xf numFmtId="0" fontId="16" fillId="6" borderId="0" xfId="20" applyFont="1" applyFill="1" applyAlignment="1">
      <alignment horizontal="left"/>
    </xf>
    <xf numFmtId="0" fontId="16" fillId="0" borderId="0" xfId="20" applyFont="1" applyAlignment="1">
      <alignment horizontal="left"/>
    </xf>
    <xf numFmtId="164" fontId="23" fillId="0" borderId="0" xfId="20" applyNumberFormat="1" applyFont="1" applyAlignment="1">
      <alignment horizontal="center" wrapText="1"/>
    </xf>
    <xf numFmtId="0" fontId="16" fillId="6" borderId="0" xfId="20" applyFont="1" applyFill="1" applyAlignment="1">
      <alignment horizontal="left" vertical="center"/>
    </xf>
    <xf numFmtId="0" fontId="23" fillId="6" borderId="0" xfId="20" applyFont="1" applyFill="1" applyAlignment="1">
      <alignment vertical="top"/>
    </xf>
    <xf numFmtId="0" fontId="25" fillId="0" borderId="0" xfId="20" applyFont="1" applyAlignment="1">
      <alignment vertical="top" wrapText="1"/>
    </xf>
    <xf numFmtId="0" fontId="16" fillId="0" borderId="0" xfId="20" applyFont="1"/>
    <xf numFmtId="0" fontId="17" fillId="6" borderId="0" xfId="20" applyFont="1" applyFill="1" applyAlignment="1">
      <alignment wrapText="1"/>
    </xf>
    <xf numFmtId="0" fontId="26" fillId="0" borderId="0" xfId="20" applyFont="1" applyAlignment="1">
      <alignment horizontal="justify" vertical="top"/>
    </xf>
    <xf numFmtId="0" fontId="26" fillId="3" borderId="0" xfId="20" applyFont="1" applyFill="1" applyAlignment="1">
      <alignment horizontal="justify" vertical="top" wrapText="1"/>
    </xf>
    <xf numFmtId="0" fontId="16" fillId="0" borderId="0" xfId="20" applyFont="1" applyAlignment="1">
      <alignment horizontal="left" vertical="center"/>
    </xf>
    <xf numFmtId="0" fontId="17" fillId="6" borderId="0" xfId="20" applyFont="1" applyFill="1" applyAlignment="1">
      <alignment vertical="center" wrapText="1"/>
    </xf>
    <xf numFmtId="164" fontId="27" fillId="0" borderId="0" xfId="20" applyNumberFormat="1" applyFont="1" applyAlignment="1">
      <alignment horizontal="left" vertical="top"/>
    </xf>
    <xf numFmtId="0" fontId="17" fillId="6" borderId="0" xfId="20" applyFont="1" applyFill="1" applyAlignment="1">
      <alignment vertical="center"/>
    </xf>
    <xf numFmtId="165" fontId="22" fillId="6" borderId="12" xfId="20" applyNumberFormat="1" applyFont="1" applyFill="1" applyBorder="1" applyAlignment="1">
      <alignment vertical="top" wrapText="1"/>
    </xf>
    <xf numFmtId="0" fontId="22" fillId="6" borderId="12" xfId="20" applyFont="1" applyFill="1" applyBorder="1" applyAlignment="1">
      <alignment horizontal="left" vertical="top" wrapText="1"/>
    </xf>
    <xf numFmtId="0" fontId="22" fillId="3" borderId="0" xfId="20" applyFont="1" applyFill="1" applyAlignment="1">
      <alignment vertical="top" wrapText="1"/>
    </xf>
    <xf numFmtId="0" fontId="18" fillId="2" borderId="0" xfId="4" applyFont="1" applyFill="1" applyBorder="1" applyAlignment="1" applyProtection="1"/>
    <xf numFmtId="0" fontId="18" fillId="2" borderId="0" xfId="0" applyFont="1" applyFill="1"/>
    <xf numFmtId="0" fontId="16" fillId="2" borderId="0" xfId="0" applyFont="1" applyFill="1"/>
    <xf numFmtId="0" fontId="28" fillId="7" borderId="0" xfId="0" applyFont="1" applyFill="1"/>
    <xf numFmtId="0" fontId="29" fillId="2" borderId="0" xfId="4" applyFont="1" applyFill="1" applyBorder="1" applyAlignment="1" applyProtection="1"/>
    <xf numFmtId="0" fontId="17" fillId="4" borderId="15" xfId="0" applyFont="1" applyFill="1" applyBorder="1" applyAlignment="1">
      <alignment horizontal="center" vertical="center"/>
    </xf>
    <xf numFmtId="0" fontId="30" fillId="2" borderId="0" xfId="4" applyFont="1" applyFill="1" applyAlignment="1" applyProtection="1"/>
    <xf numFmtId="0" fontId="31" fillId="3" borderId="0" xfId="5" applyFont="1" applyProtection="1"/>
    <xf numFmtId="0" fontId="32" fillId="0" borderId="10" xfId="0" applyFont="1" applyFill="1" applyBorder="1" applyAlignment="1" applyProtection="1">
      <alignment horizontal="left"/>
      <protection locked="0"/>
    </xf>
    <xf numFmtId="0" fontId="32" fillId="0" borderId="10" xfId="0" applyFont="1" applyFill="1" applyBorder="1" applyAlignment="1" applyProtection="1">
      <alignment horizontal="left" vertical="center" wrapText="1"/>
      <protection locked="0"/>
    </xf>
    <xf numFmtId="0" fontId="33" fillId="0" borderId="7" xfId="0" applyFont="1" applyFill="1" applyBorder="1" applyAlignment="1" applyProtection="1">
      <alignment horizontal="left"/>
      <protection locked="0"/>
    </xf>
    <xf numFmtId="0" fontId="17" fillId="4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 applyProtection="1">
      <alignment horizontal="left"/>
      <protection locked="0"/>
    </xf>
    <xf numFmtId="0" fontId="17" fillId="5" borderId="17" xfId="0" applyFont="1" applyFill="1" applyBorder="1" applyAlignment="1">
      <alignment horizontal="center" vertical="center"/>
    </xf>
    <xf numFmtId="0" fontId="17" fillId="3" borderId="18" xfId="0" applyFont="1" applyFill="1" applyBorder="1"/>
    <xf numFmtId="0" fontId="34" fillId="4" borderId="0" xfId="0" applyFont="1" applyFill="1" applyAlignment="1">
      <alignment horizontal="center"/>
    </xf>
    <xf numFmtId="164" fontId="23" fillId="0" borderId="13" xfId="20" applyNumberFormat="1" applyFont="1" applyBorder="1" applyAlignment="1">
      <alignment horizontal="center"/>
    </xf>
    <xf numFmtId="164" fontId="23" fillId="0" borderId="14" xfId="20" applyNumberFormat="1" applyFont="1" applyBorder="1" applyAlignment="1">
      <alignment horizontal="center"/>
    </xf>
  </cellXfs>
  <cellStyles count="21">
    <cellStyle name="Comma_KÉSZLET" xfId="1" xr:uid="{00000000-0005-0000-0000-000000000000}"/>
    <cellStyle name="Ezres 2" xfId="2" xr:uid="{00000000-0005-0000-0000-000001000000}"/>
    <cellStyle name="Hivatkozás 2" xfId="3" xr:uid="{00000000-0005-0000-0000-000003000000}"/>
    <cellStyle name="Hivatkozás 3" xfId="4" xr:uid="{00000000-0005-0000-0000-000004000000}"/>
    <cellStyle name="Jó" xfId="5" builtinId="26" customBuiltin="1"/>
    <cellStyle name="Normál" xfId="0" builtinId="0"/>
    <cellStyle name="Normál 14" xfId="20" xr:uid="{1EB89853-0DD3-40B9-85F9-5555FC256952}"/>
    <cellStyle name="Normál 2" xfId="6" xr:uid="{00000000-0005-0000-0000-000007000000}"/>
    <cellStyle name="Normál 2 2" xfId="7" xr:uid="{00000000-0005-0000-0000-000008000000}"/>
    <cellStyle name="Normál 2 3" xfId="8" xr:uid="{00000000-0005-0000-0000-000009000000}"/>
    <cellStyle name="Normál 2 4" xfId="9" xr:uid="{00000000-0005-0000-0000-00000A000000}"/>
    <cellStyle name="Normál 3" xfId="10" xr:uid="{00000000-0005-0000-0000-00000B000000}"/>
    <cellStyle name="Normál 3 2" xfId="11" xr:uid="{00000000-0005-0000-0000-00000C000000}"/>
    <cellStyle name="Normál 4 2" xfId="12" xr:uid="{00000000-0005-0000-0000-00000D000000}"/>
    <cellStyle name="Normál 5" xfId="13" xr:uid="{00000000-0005-0000-0000-00000E000000}"/>
    <cellStyle name="Normal_1997os osztalékkorlát" xfId="14" xr:uid="{00000000-0005-0000-0000-00000F000000}"/>
    <cellStyle name="Normál_Ell_list" xfId="19" xr:uid="{6604541D-6C7D-46F5-9679-438376CD6698}"/>
    <cellStyle name="Normál_KB_2011_Beszamolo" xfId="15" xr:uid="{00000000-0005-0000-0000-000010000000}"/>
    <cellStyle name="Normal_MERLEG1" xfId="16" xr:uid="{00000000-0005-0000-0000-000011000000}"/>
    <cellStyle name="Standard_BRPRINT" xfId="17" xr:uid="{00000000-0005-0000-0000-000012000000}"/>
    <cellStyle name="Százalék 2" xfId="18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86AE-6A63-46CC-8471-2F87140F2CEE}">
  <sheetPr>
    <pageSetUpPr fitToPage="1"/>
  </sheetPr>
  <dimension ref="A1:K50"/>
  <sheetViews>
    <sheetView showGridLines="0" tabSelected="1" workbookViewId="0"/>
  </sheetViews>
  <sheetFormatPr defaultColWidth="10" defaultRowHeight="16.5" customHeight="1" x14ac:dyDescent="0.25"/>
  <cols>
    <col min="1" max="1" width="12.21875" style="30" customWidth="1"/>
    <col min="2" max="2" width="77.77734375" style="65" customWidth="1"/>
    <col min="3" max="6" width="15" style="30" customWidth="1"/>
    <col min="7" max="8" width="10" style="30" customWidth="1"/>
    <col min="9" max="9" width="12.77734375" style="30" bestFit="1" customWidth="1"/>
    <col min="10" max="29" width="10" style="30" customWidth="1"/>
    <col min="30" max="16384" width="10" style="30"/>
  </cols>
  <sheetData>
    <row r="1" spans="1:11" ht="18" x14ac:dyDescent="0.35">
      <c r="A1" s="27" t="s">
        <v>103</v>
      </c>
      <c r="B1" s="28" t="s">
        <v>104</v>
      </c>
      <c r="C1" s="29"/>
      <c r="D1" s="29"/>
      <c r="E1" s="29"/>
      <c r="F1" s="29"/>
    </row>
    <row r="2" spans="1:11" ht="18" x14ac:dyDescent="0.35">
      <c r="A2" s="29"/>
      <c r="B2" s="31"/>
      <c r="C2" s="29"/>
      <c r="D2" s="29"/>
      <c r="E2" s="29"/>
      <c r="F2" s="29"/>
    </row>
    <row r="3" spans="1:11" ht="18" x14ac:dyDescent="0.35">
      <c r="A3" s="27" t="s">
        <v>130</v>
      </c>
      <c r="B3" s="29"/>
      <c r="C3" s="32" t="s">
        <v>105</v>
      </c>
      <c r="D3" s="33" t="str">
        <f>IF(Alapa!F12=0,"",Alapa!F12)</f>
        <v/>
      </c>
      <c r="E3" s="29"/>
      <c r="F3" s="29"/>
      <c r="H3" s="34" t="s">
        <v>98</v>
      </c>
      <c r="I3" s="30" t="s">
        <v>106</v>
      </c>
    </row>
    <row r="4" spans="1:11" ht="16.5" customHeight="1" x14ac:dyDescent="0.25">
      <c r="A4" s="35" t="s">
        <v>107</v>
      </c>
      <c r="B4" s="36">
        <f>Alapa!C17</f>
        <v>0</v>
      </c>
      <c r="C4" s="37" t="s">
        <v>108</v>
      </c>
      <c r="D4" s="37" t="s">
        <v>109</v>
      </c>
      <c r="E4" s="38"/>
      <c r="F4" s="38"/>
      <c r="H4" s="39">
        <v>1</v>
      </c>
      <c r="I4" s="40" t="str">
        <f>IF(Alapa!F2=0,"",Alapa!F2)</f>
        <v/>
      </c>
      <c r="J4" s="40" t="str">
        <f>IF(Alapa!G2=0,"",Alapa!G2)</f>
        <v/>
      </c>
      <c r="K4" s="40" t="str">
        <f>IF(Alapa!H2=0,"",Alapa!H2)</f>
        <v/>
      </c>
    </row>
    <row r="5" spans="1:11" ht="16.5" customHeight="1" x14ac:dyDescent="0.25">
      <c r="A5" s="35" t="s">
        <v>110</v>
      </c>
      <c r="B5" s="41">
        <f>Alapa!C15</f>
        <v>0</v>
      </c>
      <c r="C5" s="42">
        <f>Alapa!P95</f>
        <v>0</v>
      </c>
      <c r="D5" s="42">
        <f>Alapa!Q95</f>
        <v>0</v>
      </c>
      <c r="E5" s="43" t="s">
        <v>111</v>
      </c>
      <c r="F5" s="38"/>
      <c r="I5" s="40" t="str">
        <f>IF(Alapa!F3=0,"",Alapa!F3)</f>
        <v/>
      </c>
      <c r="J5" s="40" t="str">
        <f>IF(Alapa!G3=0,"",Alapa!G3)</f>
        <v/>
      </c>
      <c r="K5" s="40" t="str">
        <f>IF(Alapa!H3=0,"",Alapa!H3)</f>
        <v/>
      </c>
    </row>
    <row r="6" spans="1:11" ht="16.5" customHeight="1" x14ac:dyDescent="0.25">
      <c r="A6" s="35" t="s">
        <v>98</v>
      </c>
      <c r="B6" s="36" t="str">
        <f>IFERROR(VLOOKUP(H4,Alapa!$G$2:$H$22,2,FALSE),"")</f>
        <v/>
      </c>
      <c r="C6" s="82">
        <f>Alapa!R95</f>
        <v>0</v>
      </c>
      <c r="D6" s="83"/>
      <c r="E6" s="44" t="s">
        <v>112</v>
      </c>
      <c r="F6" s="38"/>
      <c r="I6" s="40" t="str">
        <f>IF(Alapa!F4=0,"",Alapa!F4)</f>
        <v/>
      </c>
      <c r="J6" s="40" t="str">
        <f>IF(Alapa!G4=0,"",Alapa!G4)</f>
        <v/>
      </c>
      <c r="K6" s="40" t="str">
        <f>IF(Alapa!H4=0,"",Alapa!H4)</f>
        <v/>
      </c>
    </row>
    <row r="7" spans="1:11" ht="16.5" customHeight="1" x14ac:dyDescent="0.25">
      <c r="A7" s="45" t="s">
        <v>113</v>
      </c>
      <c r="B7" s="36" t="str">
        <f>IF(Alapa!O2=0,"",Alapa!O2)</f>
        <v/>
      </c>
      <c r="C7" s="42">
        <f>C5*C6%</f>
        <v>0</v>
      </c>
      <c r="D7" s="42">
        <f>D5*C6%</f>
        <v>0</v>
      </c>
      <c r="E7" s="43" t="s">
        <v>114</v>
      </c>
      <c r="F7" s="38"/>
    </row>
    <row r="8" spans="1:11" ht="16.5" customHeight="1" x14ac:dyDescent="0.25">
      <c r="A8" s="35" t="s">
        <v>115</v>
      </c>
      <c r="B8" s="46"/>
      <c r="C8" s="47" t="s">
        <v>116</v>
      </c>
      <c r="D8" s="47" t="s">
        <v>116</v>
      </c>
      <c r="E8" s="43" t="s">
        <v>117</v>
      </c>
      <c r="F8" s="38"/>
    </row>
    <row r="9" spans="1:11" ht="16.5" customHeight="1" x14ac:dyDescent="0.25">
      <c r="A9" s="35" t="s">
        <v>99</v>
      </c>
      <c r="B9" s="36" t="str">
        <f>IF(Alapa!N2=0,"",Alapa!N2)</f>
        <v/>
      </c>
      <c r="C9" s="42">
        <f>Alapa!S95</f>
        <v>0</v>
      </c>
      <c r="D9" s="42">
        <f>Alapa!T95</f>
        <v>0</v>
      </c>
      <c r="E9" s="43" t="s">
        <v>118</v>
      </c>
      <c r="F9" s="38"/>
    </row>
    <row r="10" spans="1:11" ht="13.8" x14ac:dyDescent="0.25">
      <c r="A10" s="48">
        <f>Alapa!D95</f>
        <v>0</v>
      </c>
      <c r="B10" s="49" t="s">
        <v>119</v>
      </c>
      <c r="C10" s="38"/>
      <c r="D10" s="38"/>
      <c r="E10" s="38"/>
      <c r="F10" s="38"/>
    </row>
    <row r="11" spans="1:11" ht="13.8" x14ac:dyDescent="0.25">
      <c r="A11" s="48">
        <f>Alapa!E95</f>
        <v>0</v>
      </c>
      <c r="B11" s="49" t="s">
        <v>120</v>
      </c>
      <c r="C11" s="38"/>
      <c r="D11" s="38"/>
      <c r="E11" s="50"/>
      <c r="F11" s="38"/>
    </row>
    <row r="12" spans="1:11" ht="13.8" x14ac:dyDescent="0.25">
      <c r="A12" s="51">
        <f>Alapa!F95</f>
        <v>0</v>
      </c>
      <c r="B12" s="52" t="s">
        <v>121</v>
      </c>
      <c r="C12" s="38"/>
      <c r="D12" s="38"/>
      <c r="E12" s="50"/>
      <c r="F12" s="38"/>
    </row>
    <row r="13" spans="1:11" ht="16.5" customHeight="1" x14ac:dyDescent="0.25">
      <c r="A13" s="53" t="s">
        <v>122</v>
      </c>
      <c r="B13" s="54" t="s">
        <v>123</v>
      </c>
      <c r="C13" s="38"/>
      <c r="D13" s="38"/>
      <c r="E13" s="43"/>
      <c r="F13" s="38"/>
    </row>
    <row r="14" spans="1:11" ht="16.5" customHeight="1" x14ac:dyDescent="0.25">
      <c r="A14" s="53" t="s">
        <v>124</v>
      </c>
      <c r="B14" s="54" t="s">
        <v>123</v>
      </c>
      <c r="C14" s="38"/>
      <c r="D14" s="38"/>
      <c r="E14" s="43"/>
      <c r="F14" s="38"/>
    </row>
    <row r="15" spans="1:11" ht="16.5" customHeight="1" x14ac:dyDescent="0.25">
      <c r="A15" s="53" t="s">
        <v>125</v>
      </c>
      <c r="B15" s="54" t="s">
        <v>123</v>
      </c>
      <c r="C15" s="38"/>
      <c r="D15" s="38"/>
      <c r="E15" s="38"/>
      <c r="F15" s="38"/>
    </row>
    <row r="16" spans="1:11" ht="16.5" customHeight="1" x14ac:dyDescent="0.25">
      <c r="A16" s="55" t="s">
        <v>126</v>
      </c>
      <c r="B16" s="56"/>
      <c r="C16" s="38"/>
      <c r="D16" s="38"/>
      <c r="E16" s="38"/>
      <c r="F16" s="38"/>
    </row>
    <row r="17" spans="1:6" ht="13.8" x14ac:dyDescent="0.25">
      <c r="A17" s="57"/>
      <c r="B17" s="58" t="s">
        <v>128</v>
      </c>
      <c r="C17" s="38"/>
      <c r="D17" s="38"/>
      <c r="E17" s="38"/>
      <c r="F17" s="38"/>
    </row>
    <row r="18" spans="1:6" ht="16.5" customHeight="1" x14ac:dyDescent="0.25">
      <c r="A18" s="59" t="s">
        <v>127</v>
      </c>
      <c r="B18" s="60"/>
      <c r="C18" s="38"/>
      <c r="D18" s="38"/>
      <c r="E18" s="38"/>
      <c r="F18" s="38"/>
    </row>
    <row r="19" spans="1:6" ht="13.8" x14ac:dyDescent="0.25">
      <c r="A19" s="57"/>
      <c r="B19" s="58" t="s">
        <v>129</v>
      </c>
      <c r="C19" s="38"/>
      <c r="D19" s="38"/>
      <c r="E19" s="38"/>
      <c r="F19" s="38"/>
    </row>
    <row r="20" spans="1:6" ht="16.5" customHeight="1" x14ac:dyDescent="0.25">
      <c r="A20" s="61">
        <f>Alapa!U95</f>
        <v>0</v>
      </c>
      <c r="B20" s="62"/>
      <c r="C20" s="38"/>
      <c r="D20" s="38"/>
      <c r="E20" s="38"/>
      <c r="F20" s="38"/>
    </row>
    <row r="21" spans="1:6" ht="13.8" x14ac:dyDescent="0.25">
      <c r="A21" s="63"/>
      <c r="B21" s="64"/>
      <c r="C21" s="63"/>
      <c r="D21" s="63"/>
      <c r="E21" s="63"/>
      <c r="F21" s="63"/>
    </row>
    <row r="22" spans="1:6" ht="16.5" customHeight="1" x14ac:dyDescent="0.25">
      <c r="A22" s="63"/>
      <c r="B22" s="64"/>
      <c r="C22" s="63"/>
      <c r="D22" s="63"/>
      <c r="E22" s="63"/>
      <c r="F22" s="63"/>
    </row>
    <row r="23" spans="1:6" ht="13.8" x14ac:dyDescent="0.25">
      <c r="A23" s="63"/>
      <c r="B23" s="64"/>
      <c r="C23" s="63"/>
      <c r="D23" s="63"/>
      <c r="E23" s="63"/>
      <c r="F23" s="63"/>
    </row>
    <row r="24" spans="1:6" ht="16.5" customHeight="1" x14ac:dyDescent="0.25">
      <c r="A24" s="63"/>
      <c r="B24" s="64"/>
      <c r="C24" s="63"/>
      <c r="D24" s="63"/>
      <c r="E24" s="63"/>
      <c r="F24" s="63"/>
    </row>
    <row r="25" spans="1:6" ht="16.5" customHeight="1" x14ac:dyDescent="0.25">
      <c r="A25" s="63"/>
      <c r="B25" s="64"/>
      <c r="C25" s="63"/>
      <c r="D25" s="63"/>
      <c r="E25" s="63"/>
      <c r="F25" s="63"/>
    </row>
    <row r="26" spans="1:6" ht="16.5" customHeight="1" x14ac:dyDescent="0.25">
      <c r="A26" s="63"/>
      <c r="B26" s="64"/>
      <c r="C26" s="63"/>
      <c r="D26" s="63"/>
      <c r="E26" s="63"/>
      <c r="F26" s="63"/>
    </row>
    <row r="27" spans="1:6" ht="16.5" customHeight="1" x14ac:dyDescent="0.25">
      <c r="A27" s="63"/>
      <c r="B27" s="64"/>
      <c r="C27" s="63"/>
      <c r="D27" s="63"/>
      <c r="E27" s="63"/>
      <c r="F27" s="63"/>
    </row>
    <row r="28" spans="1:6" ht="16.5" customHeight="1" x14ac:dyDescent="0.25">
      <c r="A28" s="63"/>
      <c r="B28" s="64"/>
      <c r="C28" s="63"/>
      <c r="D28" s="63"/>
      <c r="E28" s="63"/>
      <c r="F28" s="63"/>
    </row>
    <row r="29" spans="1:6" ht="16.5" customHeight="1" x14ac:dyDescent="0.25">
      <c r="A29" s="63"/>
      <c r="B29" s="64"/>
      <c r="C29" s="63"/>
      <c r="D29" s="63"/>
      <c r="E29" s="63"/>
      <c r="F29" s="63"/>
    </row>
    <row r="30" spans="1:6" ht="16.5" customHeight="1" x14ac:dyDescent="0.25">
      <c r="A30" s="63"/>
      <c r="B30" s="64"/>
      <c r="C30" s="63"/>
      <c r="D30" s="63"/>
      <c r="E30" s="63"/>
      <c r="F30" s="63"/>
    </row>
    <row r="31" spans="1:6" ht="16.5" customHeight="1" x14ac:dyDescent="0.25">
      <c r="A31" s="63"/>
      <c r="B31" s="64"/>
      <c r="C31" s="63"/>
      <c r="D31" s="63"/>
      <c r="E31" s="63"/>
      <c r="F31" s="63"/>
    </row>
    <row r="32" spans="1:6" ht="16.5" customHeight="1" x14ac:dyDescent="0.25">
      <c r="A32" s="63"/>
      <c r="B32" s="64"/>
      <c r="C32" s="63"/>
      <c r="D32" s="63"/>
      <c r="E32" s="63"/>
      <c r="F32" s="63"/>
    </row>
    <row r="33" spans="1:6" ht="16.5" customHeight="1" x14ac:dyDescent="0.25">
      <c r="A33" s="63"/>
      <c r="B33" s="64"/>
      <c r="C33" s="63"/>
      <c r="D33" s="63"/>
      <c r="E33" s="63"/>
      <c r="F33" s="63"/>
    </row>
    <row r="34" spans="1:6" ht="13.8" x14ac:dyDescent="0.25">
      <c r="A34" s="63"/>
      <c r="B34" s="64"/>
      <c r="C34" s="63"/>
      <c r="D34" s="63"/>
      <c r="E34" s="63"/>
      <c r="F34" s="63"/>
    </row>
    <row r="35" spans="1:6" ht="13.8" x14ac:dyDescent="0.25">
      <c r="A35" s="63"/>
      <c r="B35" s="64"/>
      <c r="C35" s="63"/>
      <c r="D35" s="63"/>
      <c r="E35" s="63"/>
      <c r="F35" s="63"/>
    </row>
    <row r="36" spans="1:6" ht="13.8" x14ac:dyDescent="0.25">
      <c r="A36" s="63"/>
      <c r="B36" s="64"/>
      <c r="C36" s="63"/>
      <c r="D36" s="63"/>
      <c r="E36" s="63"/>
      <c r="F36" s="63"/>
    </row>
    <row r="37" spans="1:6" ht="13.8" x14ac:dyDescent="0.25">
      <c r="A37" s="63"/>
      <c r="B37" s="64"/>
      <c r="C37" s="63"/>
      <c r="D37" s="63"/>
      <c r="E37" s="63"/>
      <c r="F37" s="63"/>
    </row>
    <row r="38" spans="1:6" ht="13.8" x14ac:dyDescent="0.25">
      <c r="A38" s="63"/>
      <c r="B38" s="64"/>
      <c r="C38" s="63"/>
      <c r="D38" s="63"/>
      <c r="E38" s="63"/>
      <c r="F38" s="63"/>
    </row>
    <row r="39" spans="1:6" ht="13.8" x14ac:dyDescent="0.25">
      <c r="A39" s="63"/>
      <c r="B39" s="64"/>
      <c r="C39" s="63"/>
      <c r="D39" s="63"/>
      <c r="E39" s="63"/>
      <c r="F39" s="63"/>
    </row>
    <row r="40" spans="1:6" ht="13.8" x14ac:dyDescent="0.25">
      <c r="A40" s="63"/>
      <c r="B40" s="64"/>
      <c r="C40" s="63"/>
      <c r="D40" s="63"/>
      <c r="E40" s="63"/>
      <c r="F40" s="63"/>
    </row>
    <row r="41" spans="1:6" ht="13.8" x14ac:dyDescent="0.25">
      <c r="A41" s="63"/>
      <c r="B41" s="64"/>
      <c r="C41" s="63"/>
      <c r="D41" s="63"/>
      <c r="E41" s="63"/>
      <c r="F41" s="63"/>
    </row>
    <row r="42" spans="1:6" ht="13.8" x14ac:dyDescent="0.25">
      <c r="A42" s="63"/>
      <c r="B42" s="64"/>
      <c r="C42" s="63"/>
      <c r="D42" s="63"/>
      <c r="E42" s="63"/>
      <c r="F42" s="63"/>
    </row>
    <row r="43" spans="1:6" ht="13.8" x14ac:dyDescent="0.25">
      <c r="A43" s="63"/>
      <c r="B43" s="64"/>
      <c r="C43" s="63"/>
      <c r="D43" s="63"/>
      <c r="E43" s="63"/>
      <c r="F43" s="63"/>
    </row>
    <row r="48" spans="1:6" s="34" customFormat="1" ht="13.8" x14ac:dyDescent="0.25">
      <c r="C48" s="30"/>
      <c r="D48" s="30"/>
      <c r="E48" s="30"/>
      <c r="F48" s="30"/>
    </row>
    <row r="49" spans="1:6" s="34" customFormat="1" ht="13.8" x14ac:dyDescent="0.25">
      <c r="A49" s="30"/>
      <c r="B49" s="30"/>
      <c r="C49" s="30"/>
      <c r="D49" s="30"/>
      <c r="E49" s="30"/>
      <c r="F49" s="30"/>
    </row>
    <row r="50" spans="1:6" s="34" customFormat="1" ht="13.8" x14ac:dyDescent="0.25">
      <c r="A50" s="30"/>
      <c r="B50" s="30"/>
      <c r="C50" s="30"/>
      <c r="D50" s="30"/>
      <c r="E50" s="30"/>
      <c r="F50" s="3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4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"/>
  <sheetViews>
    <sheetView showGridLines="0" topLeftCell="A76" zoomScaleNormal="100" workbookViewId="0">
      <selection activeCell="B65" sqref="B65"/>
    </sheetView>
  </sheetViews>
  <sheetFormatPr defaultColWidth="9.109375" defaultRowHeight="13.8" x14ac:dyDescent="0.25"/>
  <cols>
    <col min="1" max="1" width="3.5546875" style="73" customWidth="1"/>
    <col min="2" max="2" width="58.109375" style="73" customWidth="1"/>
    <col min="3" max="3" width="14.88671875" style="73" customWidth="1"/>
    <col min="4" max="4" width="34.6640625" style="73" customWidth="1"/>
    <col min="5" max="16384" width="9.109375" style="73"/>
  </cols>
  <sheetData>
    <row r="1" spans="1:8" ht="15.6" x14ac:dyDescent="0.3">
      <c r="A1" s="7" t="s">
        <v>138</v>
      </c>
      <c r="B1" s="8"/>
      <c r="C1" s="81" t="s">
        <v>137</v>
      </c>
      <c r="D1" s="9"/>
      <c r="E1" s="70" t="s">
        <v>134</v>
      </c>
      <c r="F1" s="72" t="s">
        <v>135</v>
      </c>
    </row>
    <row r="2" spans="1:8" ht="15.6" x14ac:dyDescent="0.3">
      <c r="A2" s="9"/>
      <c r="B2" s="9"/>
      <c r="C2" s="9"/>
      <c r="D2" s="9"/>
    </row>
    <row r="3" spans="1:8" ht="15.6" x14ac:dyDescent="0.3">
      <c r="A3" s="10" t="s">
        <v>133</v>
      </c>
      <c r="B3" s="9"/>
      <c r="C3" s="9"/>
      <c r="D3" s="9"/>
    </row>
    <row r="4" spans="1:8" x14ac:dyDescent="0.25">
      <c r="A4" s="11" t="str">
        <f>CONCATENATE("Ügyfél:   ",Alapa!$C$17)</f>
        <v xml:space="preserve">Ügyfél:   </v>
      </c>
      <c r="B4" s="12"/>
      <c r="C4" s="11" t="s">
        <v>97</v>
      </c>
      <c r="D4" s="13">
        <f>Alapa!$C$13</f>
        <v>0</v>
      </c>
    </row>
    <row r="5" spans="1:8" ht="14.4" x14ac:dyDescent="0.3">
      <c r="A5" s="11" t="str">
        <f>CONCATENATE("Fordulónap: ",Alapa!$C$12)</f>
        <v xml:space="preserve">Fordulónap: </v>
      </c>
      <c r="B5" s="12"/>
      <c r="C5" s="11" t="s">
        <v>98</v>
      </c>
      <c r="D5" s="13" t="e">
        <f xml:space="preserve"> VLOOKUP(F5,Alapa!$G$2:$H$22,2)</f>
        <v>#N/A</v>
      </c>
      <c r="E5" s="68" t="s">
        <v>98</v>
      </c>
      <c r="F5" s="69">
        <v>1</v>
      </c>
    </row>
    <row r="6" spans="1:8" x14ac:dyDescent="0.25">
      <c r="A6" s="8"/>
      <c r="B6" s="7"/>
      <c r="C6" s="11" t="s">
        <v>99</v>
      </c>
      <c r="D6" s="13" t="str">
        <f>IF(Alapa!$N$2=0," ",Alapa!$N$2)</f>
        <v xml:space="preserve"> </v>
      </c>
    </row>
    <row r="7" spans="1:8" x14ac:dyDescent="0.25">
      <c r="A7" s="8"/>
      <c r="B7" s="7"/>
      <c r="C7" s="8"/>
      <c r="D7" s="8"/>
    </row>
    <row r="8" spans="1:8" ht="14.4" thickBot="1" x14ac:dyDescent="0.3">
      <c r="A8" s="8"/>
      <c r="B8" s="7"/>
      <c r="C8" s="8"/>
      <c r="D8" s="8"/>
    </row>
    <row r="9" spans="1:8" ht="16.2" thickBot="1" x14ac:dyDescent="0.35">
      <c r="A9" s="14" t="s">
        <v>100</v>
      </c>
      <c r="B9" s="15" t="s">
        <v>6</v>
      </c>
      <c r="C9" s="16" t="s">
        <v>101</v>
      </c>
      <c r="D9" s="17" t="s">
        <v>102</v>
      </c>
      <c r="E9" s="66"/>
      <c r="F9" s="67" t="s">
        <v>131</v>
      </c>
      <c r="G9" s="67" t="s">
        <v>132</v>
      </c>
      <c r="H9" s="67" t="s">
        <v>136</v>
      </c>
    </row>
    <row r="10" spans="1:8" ht="14.4" x14ac:dyDescent="0.3">
      <c r="A10" s="71">
        <f>COUNT(A$1:$A9)+1</f>
        <v>1</v>
      </c>
      <c r="B10" s="76" t="s">
        <v>7</v>
      </c>
      <c r="C10" s="18"/>
      <c r="D10" s="19"/>
    </row>
    <row r="11" spans="1:8" ht="20.100000000000001" customHeight="1" x14ac:dyDescent="0.25">
      <c r="A11" s="20">
        <f>COUNT(A$1:$A10)+1</f>
        <v>2</v>
      </c>
      <c r="B11" s="21" t="s">
        <v>8</v>
      </c>
      <c r="C11" s="22"/>
      <c r="D11" s="23"/>
    </row>
    <row r="12" spans="1:8" ht="20.100000000000001" customHeight="1" x14ac:dyDescent="0.25">
      <c r="A12" s="20">
        <f>COUNT(A$1:$A11)+1</f>
        <v>3</v>
      </c>
      <c r="B12" s="24" t="s">
        <v>9</v>
      </c>
      <c r="C12" s="25"/>
      <c r="D12" s="26"/>
    </row>
    <row r="13" spans="1:8" ht="20.100000000000001" customHeight="1" x14ac:dyDescent="0.25">
      <c r="A13" s="20">
        <f>COUNT(A$1:$A12)+1</f>
        <v>4</v>
      </c>
      <c r="B13" s="24" t="s">
        <v>10</v>
      </c>
      <c r="C13" s="25"/>
      <c r="D13" s="26"/>
    </row>
    <row r="14" spans="1:8" ht="20.100000000000001" customHeight="1" x14ac:dyDescent="0.25">
      <c r="A14" s="20">
        <f>COUNT(A$1:$A13)+1</f>
        <v>5</v>
      </c>
      <c r="B14" s="74" t="s">
        <v>11</v>
      </c>
      <c r="C14" s="25"/>
      <c r="D14" s="26"/>
    </row>
    <row r="15" spans="1:8" ht="20.100000000000001" customHeight="1" x14ac:dyDescent="0.25">
      <c r="A15" s="20">
        <f>COUNT(A$1:$A14)+1</f>
        <v>6</v>
      </c>
      <c r="B15" s="74" t="s">
        <v>12</v>
      </c>
      <c r="C15" s="25"/>
      <c r="D15" s="26"/>
    </row>
    <row r="16" spans="1:8" ht="20.100000000000001" customHeight="1" x14ac:dyDescent="0.25">
      <c r="A16" s="20">
        <f>COUNT(A$1:$A15)+1</f>
        <v>7</v>
      </c>
      <c r="B16" s="74" t="s">
        <v>13</v>
      </c>
      <c r="C16" s="25"/>
      <c r="D16" s="26"/>
    </row>
    <row r="17" spans="1:4" ht="20.100000000000001" customHeight="1" x14ac:dyDescent="0.25">
      <c r="A17" s="20">
        <f>COUNT(A$1:$A16)+1</f>
        <v>8</v>
      </c>
      <c r="B17" s="74" t="s">
        <v>14</v>
      </c>
      <c r="C17" s="25"/>
      <c r="D17" s="26"/>
    </row>
    <row r="18" spans="1:4" ht="20.100000000000001" customHeight="1" x14ac:dyDescent="0.25">
      <c r="A18" s="20">
        <f>COUNT(A$1:$A17)+1</f>
        <v>9</v>
      </c>
      <c r="B18" s="74" t="s">
        <v>15</v>
      </c>
      <c r="C18" s="25"/>
      <c r="D18" s="26"/>
    </row>
    <row r="19" spans="1:4" ht="20.100000000000001" customHeight="1" thickBot="1" x14ac:dyDescent="0.3">
      <c r="A19" s="77">
        <f>COUNT(A$1:$A18)+1</f>
        <v>10</v>
      </c>
      <c r="B19" s="78" t="s">
        <v>16</v>
      </c>
      <c r="C19" s="79"/>
      <c r="D19" s="80"/>
    </row>
    <row r="20" spans="1:4" ht="20.100000000000001" customHeight="1" x14ac:dyDescent="0.3">
      <c r="A20" s="71">
        <f>COUNT(A$1:$A19)+1</f>
        <v>11</v>
      </c>
      <c r="B20" s="76" t="s">
        <v>17</v>
      </c>
      <c r="C20" s="18"/>
      <c r="D20" s="19"/>
    </row>
    <row r="21" spans="1:4" ht="20.100000000000001" customHeight="1" x14ac:dyDescent="0.25">
      <c r="A21" s="20">
        <f>COUNT(A$1:$A20)+1</f>
        <v>12</v>
      </c>
      <c r="B21" s="74" t="s">
        <v>18</v>
      </c>
      <c r="C21" s="25"/>
      <c r="D21" s="26"/>
    </row>
    <row r="22" spans="1:4" ht="20.100000000000001" customHeight="1" x14ac:dyDescent="0.25">
      <c r="A22" s="20">
        <f>COUNT(A$1:$A21)+1</f>
        <v>13</v>
      </c>
      <c r="B22" s="74" t="s">
        <v>19</v>
      </c>
      <c r="C22" s="25"/>
      <c r="D22" s="26"/>
    </row>
    <row r="23" spans="1:4" ht="20.100000000000001" customHeight="1" x14ac:dyDescent="0.25">
      <c r="A23" s="20">
        <f>COUNT(A$1:$A22)+1</f>
        <v>14</v>
      </c>
      <c r="B23" s="74" t="s">
        <v>20</v>
      </c>
      <c r="C23" s="25"/>
      <c r="D23" s="26"/>
    </row>
    <row r="24" spans="1:4" ht="20.100000000000001" customHeight="1" x14ac:dyDescent="0.25">
      <c r="A24" s="20">
        <f>COUNT(A$1:$A23)+1</f>
        <v>15</v>
      </c>
      <c r="B24" s="74" t="s">
        <v>21</v>
      </c>
      <c r="C24" s="25"/>
      <c r="D24" s="26"/>
    </row>
    <row r="25" spans="1:4" ht="20.100000000000001" customHeight="1" x14ac:dyDescent="0.25">
      <c r="A25" s="20">
        <f>COUNT(A$1:$A24)+1</f>
        <v>16</v>
      </c>
      <c r="B25" s="74" t="s">
        <v>22</v>
      </c>
      <c r="C25" s="25"/>
      <c r="D25" s="26"/>
    </row>
    <row r="26" spans="1:4" ht="20.100000000000001" customHeight="1" x14ac:dyDescent="0.25">
      <c r="A26" s="20">
        <f>COUNT(A$1:$A25)+1</f>
        <v>17</v>
      </c>
      <c r="B26" s="74" t="s">
        <v>23</v>
      </c>
      <c r="C26" s="25"/>
      <c r="D26" s="26"/>
    </row>
    <row r="27" spans="1:4" ht="20.100000000000001" customHeight="1" x14ac:dyDescent="0.25">
      <c r="A27" s="20">
        <f>COUNT(A$1:$A26)+1</f>
        <v>18</v>
      </c>
      <c r="B27" s="74" t="s">
        <v>24</v>
      </c>
      <c r="C27" s="25"/>
      <c r="D27" s="26"/>
    </row>
    <row r="28" spans="1:4" ht="20.100000000000001" customHeight="1" x14ac:dyDescent="0.25">
      <c r="A28" s="20">
        <f>COUNT(A$1:$A27)+1</f>
        <v>19</v>
      </c>
      <c r="B28" s="74" t="s">
        <v>25</v>
      </c>
      <c r="C28" s="25"/>
      <c r="D28" s="26"/>
    </row>
    <row r="29" spans="1:4" ht="20.100000000000001" customHeight="1" x14ac:dyDescent="0.25">
      <c r="A29" s="20">
        <f>COUNT(A$1:$A28)+1</f>
        <v>20</v>
      </c>
      <c r="B29" s="74" t="s">
        <v>26</v>
      </c>
      <c r="C29" s="25"/>
      <c r="D29" s="26"/>
    </row>
    <row r="30" spans="1:4" ht="20.100000000000001" customHeight="1" x14ac:dyDescent="0.25">
      <c r="A30" s="20">
        <f>COUNT(A$1:$A29)+1</f>
        <v>21</v>
      </c>
      <c r="B30" s="74" t="s">
        <v>27</v>
      </c>
      <c r="C30" s="25"/>
      <c r="D30" s="26"/>
    </row>
    <row r="31" spans="1:4" ht="20.100000000000001" customHeight="1" x14ac:dyDescent="0.25">
      <c r="A31" s="20">
        <f>COUNT(A$1:$A30)+1</f>
        <v>22</v>
      </c>
      <c r="B31" s="74" t="s">
        <v>28</v>
      </c>
      <c r="C31" s="25"/>
      <c r="D31" s="26"/>
    </row>
    <row r="32" spans="1:4" ht="20.100000000000001" customHeight="1" x14ac:dyDescent="0.25">
      <c r="A32" s="20">
        <f>COUNT(A$1:$A31)+1</f>
        <v>23</v>
      </c>
      <c r="B32" s="74" t="s">
        <v>29</v>
      </c>
      <c r="C32" s="25"/>
      <c r="D32" s="26"/>
    </row>
    <row r="33" spans="1:4" ht="20.100000000000001" customHeight="1" x14ac:dyDescent="0.25">
      <c r="A33" s="20">
        <f>COUNT(A$1:$A32)+1</f>
        <v>24</v>
      </c>
      <c r="B33" s="74" t="s">
        <v>30</v>
      </c>
      <c r="C33" s="25"/>
      <c r="D33" s="26"/>
    </row>
    <row r="34" spans="1:4" ht="20.100000000000001" customHeight="1" x14ac:dyDescent="0.25">
      <c r="A34" s="20">
        <f>COUNT(A$1:$A33)+1</f>
        <v>25</v>
      </c>
      <c r="B34" s="74" t="s">
        <v>31</v>
      </c>
      <c r="C34" s="25"/>
      <c r="D34" s="26"/>
    </row>
    <row r="35" spans="1:4" ht="20.100000000000001" customHeight="1" x14ac:dyDescent="0.25">
      <c r="A35" s="20">
        <f>COUNT(A$1:$A34)+1</f>
        <v>26</v>
      </c>
      <c r="B35" s="74" t="s">
        <v>32</v>
      </c>
      <c r="C35" s="25"/>
      <c r="D35" s="26"/>
    </row>
    <row r="36" spans="1:4" ht="20.100000000000001" customHeight="1" x14ac:dyDescent="0.25">
      <c r="A36" s="20">
        <f>COUNT(A$1:$A35)+1</f>
        <v>27</v>
      </c>
      <c r="B36" s="74" t="s">
        <v>33</v>
      </c>
      <c r="C36" s="25"/>
      <c r="D36" s="26"/>
    </row>
    <row r="37" spans="1:4" ht="20.100000000000001" customHeight="1" x14ac:dyDescent="0.25">
      <c r="A37" s="20">
        <f>COUNT(A$1:$A36)+1</f>
        <v>28</v>
      </c>
      <c r="B37" s="74" t="s">
        <v>34</v>
      </c>
      <c r="C37" s="25"/>
      <c r="D37" s="26"/>
    </row>
    <row r="38" spans="1:4" ht="20.100000000000001" customHeight="1" x14ac:dyDescent="0.25">
      <c r="A38" s="20">
        <f>COUNT(A$1:$A37)+1</f>
        <v>29</v>
      </c>
      <c r="B38" s="74" t="s">
        <v>35</v>
      </c>
      <c r="C38" s="25"/>
      <c r="D38" s="26"/>
    </row>
    <row r="39" spans="1:4" ht="20.100000000000001" customHeight="1" x14ac:dyDescent="0.25">
      <c r="A39" s="20">
        <f>COUNT(A$1:$A38)+1</f>
        <v>30</v>
      </c>
      <c r="B39" s="74" t="s">
        <v>36</v>
      </c>
      <c r="C39" s="25"/>
      <c r="D39" s="26"/>
    </row>
    <row r="40" spans="1:4" ht="20.100000000000001" customHeight="1" x14ac:dyDescent="0.25">
      <c r="A40" s="20">
        <f>COUNT(A$1:$A39)+1</f>
        <v>31</v>
      </c>
      <c r="B40" s="74" t="s">
        <v>37</v>
      </c>
      <c r="C40" s="25"/>
      <c r="D40" s="26"/>
    </row>
    <row r="41" spans="1:4" ht="20.100000000000001" customHeight="1" x14ac:dyDescent="0.25">
      <c r="A41" s="20">
        <f>COUNT(A$1:$A40)+1</f>
        <v>32</v>
      </c>
      <c r="B41" s="74" t="s">
        <v>38</v>
      </c>
      <c r="C41" s="25"/>
      <c r="D41" s="26"/>
    </row>
    <row r="42" spans="1:4" ht="20.100000000000001" customHeight="1" x14ac:dyDescent="0.25">
      <c r="A42" s="20">
        <f>COUNT(A$1:$A41)+1</f>
        <v>33</v>
      </c>
      <c r="B42" s="74" t="s">
        <v>39</v>
      </c>
      <c r="C42" s="25"/>
      <c r="D42" s="26"/>
    </row>
    <row r="43" spans="1:4" ht="20.100000000000001" customHeight="1" x14ac:dyDescent="0.25">
      <c r="A43" s="20">
        <f>COUNT(A$1:$A42)+1</f>
        <v>34</v>
      </c>
      <c r="B43" s="74" t="s">
        <v>40</v>
      </c>
      <c r="C43" s="25"/>
      <c r="D43" s="26"/>
    </row>
    <row r="44" spans="1:4" ht="20.100000000000001" customHeight="1" x14ac:dyDescent="0.25">
      <c r="A44" s="20">
        <f>COUNT(A$1:$A43)+1</f>
        <v>35</v>
      </c>
      <c r="B44" s="74" t="s">
        <v>41</v>
      </c>
      <c r="C44" s="25"/>
      <c r="D44" s="26"/>
    </row>
    <row r="45" spans="1:4" ht="20.100000000000001" customHeight="1" x14ac:dyDescent="0.25">
      <c r="A45" s="20">
        <f>COUNT(A$1:$A44)+1</f>
        <v>36</v>
      </c>
      <c r="B45" s="74" t="s">
        <v>42</v>
      </c>
      <c r="C45" s="25"/>
      <c r="D45" s="26"/>
    </row>
    <row r="46" spans="1:4" ht="20.100000000000001" customHeight="1" x14ac:dyDescent="0.25">
      <c r="A46" s="20">
        <f>COUNT(A$1:$A45)+1</f>
        <v>37</v>
      </c>
      <c r="B46" s="74" t="s">
        <v>43</v>
      </c>
      <c r="C46" s="25"/>
      <c r="D46" s="26"/>
    </row>
    <row r="47" spans="1:4" ht="20.100000000000001" customHeight="1" x14ac:dyDescent="0.25">
      <c r="A47" s="20">
        <f>COUNT(A$1:$A46)+1</f>
        <v>38</v>
      </c>
      <c r="B47" s="74" t="s">
        <v>44</v>
      </c>
      <c r="C47" s="25"/>
      <c r="D47" s="26"/>
    </row>
    <row r="48" spans="1:4" ht="20.100000000000001" customHeight="1" x14ac:dyDescent="0.25">
      <c r="A48" s="20">
        <f>COUNT(A$1:$A47)+1</f>
        <v>39</v>
      </c>
      <c r="B48" s="74" t="s">
        <v>45</v>
      </c>
      <c r="C48" s="25"/>
      <c r="D48" s="26"/>
    </row>
    <row r="49" spans="1:4" ht="20.100000000000001" customHeight="1" thickBot="1" x14ac:dyDescent="0.3">
      <c r="A49" s="77">
        <f>COUNT(A$1:$A48)+1</f>
        <v>40</v>
      </c>
      <c r="B49" s="78" t="s">
        <v>46</v>
      </c>
      <c r="C49" s="79"/>
      <c r="D49" s="80"/>
    </row>
    <row r="50" spans="1:4" ht="20.100000000000001" customHeight="1" x14ac:dyDescent="0.3">
      <c r="A50" s="71">
        <f>COUNT(A$1:$A49)+1</f>
        <v>41</v>
      </c>
      <c r="B50" s="76" t="s">
        <v>47</v>
      </c>
      <c r="C50" s="18"/>
      <c r="D50" s="19"/>
    </row>
    <row r="51" spans="1:4" ht="20.100000000000001" customHeight="1" x14ac:dyDescent="0.25">
      <c r="A51" s="20">
        <f>COUNT(A$1:$A50)+1</f>
        <v>42</v>
      </c>
      <c r="B51" s="74" t="s">
        <v>48</v>
      </c>
      <c r="C51" s="25"/>
      <c r="D51" s="26"/>
    </row>
    <row r="52" spans="1:4" ht="20.100000000000001" customHeight="1" x14ac:dyDescent="0.25">
      <c r="A52" s="20">
        <f>COUNT(A$1:$A51)+1</f>
        <v>43</v>
      </c>
      <c r="B52" s="74" t="s">
        <v>49</v>
      </c>
      <c r="C52" s="25"/>
      <c r="D52" s="26"/>
    </row>
    <row r="53" spans="1:4" ht="20.100000000000001" customHeight="1" x14ac:dyDescent="0.25">
      <c r="A53" s="20">
        <f>COUNT(A$1:$A52)+1</f>
        <v>44</v>
      </c>
      <c r="B53" s="74" t="s">
        <v>50</v>
      </c>
      <c r="C53" s="25"/>
      <c r="D53" s="26"/>
    </row>
    <row r="54" spans="1:4" ht="20.100000000000001" customHeight="1" x14ac:dyDescent="0.25">
      <c r="A54" s="20">
        <f>COUNT(A$1:$A53)+1</f>
        <v>45</v>
      </c>
      <c r="B54" s="74" t="s">
        <v>51</v>
      </c>
      <c r="C54" s="25"/>
      <c r="D54" s="26"/>
    </row>
    <row r="55" spans="1:4" ht="20.100000000000001" customHeight="1" x14ac:dyDescent="0.25">
      <c r="A55" s="20">
        <f>COUNT(A$1:$A54)+1</f>
        <v>46</v>
      </c>
      <c r="B55" s="74" t="s">
        <v>52</v>
      </c>
      <c r="C55" s="25"/>
      <c r="D55" s="26"/>
    </row>
    <row r="56" spans="1:4" ht="20.100000000000001" customHeight="1" x14ac:dyDescent="0.25">
      <c r="A56" s="20">
        <f>COUNT(A$1:$A55)+1</f>
        <v>47</v>
      </c>
      <c r="B56" s="74" t="s">
        <v>53</v>
      </c>
      <c r="C56" s="25"/>
      <c r="D56" s="26"/>
    </row>
    <row r="57" spans="1:4" ht="20.100000000000001" customHeight="1" x14ac:dyDescent="0.25">
      <c r="A57" s="20">
        <f>COUNT(A$1:$A56)+1</f>
        <v>48</v>
      </c>
      <c r="B57" s="74" t="s">
        <v>54</v>
      </c>
      <c r="C57" s="25"/>
      <c r="D57" s="26"/>
    </row>
    <row r="58" spans="1:4" ht="20.100000000000001" customHeight="1" thickBot="1" x14ac:dyDescent="0.3">
      <c r="A58" s="77">
        <f>COUNT(A$1:$A57)+1</f>
        <v>49</v>
      </c>
      <c r="B58" s="78" t="s">
        <v>55</v>
      </c>
      <c r="C58" s="79"/>
      <c r="D58" s="80"/>
    </row>
    <row r="59" spans="1:4" ht="20.100000000000001" customHeight="1" x14ac:dyDescent="0.3">
      <c r="A59" s="71">
        <f>COUNT(A$1:$A58)+1</f>
        <v>50</v>
      </c>
      <c r="B59" s="76" t="s">
        <v>56</v>
      </c>
      <c r="C59" s="18"/>
      <c r="D59" s="19"/>
    </row>
    <row r="60" spans="1:4" ht="20.100000000000001" customHeight="1" x14ac:dyDescent="0.25">
      <c r="A60" s="20">
        <f>COUNT(A$1:$A59)+1</f>
        <v>51</v>
      </c>
      <c r="B60" s="74" t="s">
        <v>57</v>
      </c>
      <c r="C60" s="25"/>
      <c r="D60" s="26"/>
    </row>
    <row r="61" spans="1:4" ht="20.100000000000001" customHeight="1" x14ac:dyDescent="0.25">
      <c r="A61" s="20">
        <f>COUNT(A$1:$A60)+1</f>
        <v>52</v>
      </c>
      <c r="B61" s="74" t="s">
        <v>58</v>
      </c>
      <c r="C61" s="25"/>
      <c r="D61" s="26"/>
    </row>
    <row r="62" spans="1:4" ht="20.100000000000001" customHeight="1" x14ac:dyDescent="0.25">
      <c r="A62" s="20">
        <f>COUNT(A$1:$A61)+1</f>
        <v>53</v>
      </c>
      <c r="B62" s="74" t="s">
        <v>59</v>
      </c>
      <c r="C62" s="25"/>
      <c r="D62" s="26"/>
    </row>
    <row r="63" spans="1:4" ht="20.100000000000001" customHeight="1" x14ac:dyDescent="0.25">
      <c r="A63" s="20">
        <f>COUNT(A$1:$A62)+1</f>
        <v>54</v>
      </c>
      <c r="B63" s="74" t="s">
        <v>60</v>
      </c>
      <c r="C63" s="25"/>
      <c r="D63" s="26"/>
    </row>
    <row r="64" spans="1:4" ht="27.9" customHeight="1" x14ac:dyDescent="0.25">
      <c r="A64" s="20">
        <f>COUNT(A$1:$A63)+1</f>
        <v>55</v>
      </c>
      <c r="B64" s="75" t="s">
        <v>61</v>
      </c>
      <c r="C64" s="25"/>
      <c r="D64" s="26"/>
    </row>
    <row r="65" spans="1:4" ht="20.100000000000001" customHeight="1" x14ac:dyDescent="0.25">
      <c r="A65" s="20">
        <f>COUNT(A$1:$A64)+1</f>
        <v>56</v>
      </c>
      <c r="B65" s="74" t="s">
        <v>62</v>
      </c>
      <c r="C65" s="25"/>
      <c r="D65" s="26"/>
    </row>
    <row r="66" spans="1:4" ht="27.9" customHeight="1" x14ac:dyDescent="0.25">
      <c r="A66" s="20">
        <f>COUNT(A$1:$A65)+1</f>
        <v>57</v>
      </c>
      <c r="B66" s="75" t="s">
        <v>63</v>
      </c>
      <c r="C66" s="25"/>
      <c r="D66" s="26"/>
    </row>
    <row r="67" spans="1:4" ht="20.100000000000001" customHeight="1" x14ac:dyDescent="0.25">
      <c r="A67" s="20">
        <f>COUNT(A$1:$A66)+1</f>
        <v>58</v>
      </c>
      <c r="B67" s="74" t="s">
        <v>64</v>
      </c>
      <c r="C67" s="25"/>
      <c r="D67" s="26"/>
    </row>
    <row r="68" spans="1:4" ht="20.100000000000001" customHeight="1" x14ac:dyDescent="0.25">
      <c r="A68" s="20">
        <f>COUNT(A$1:$A67)+1</f>
        <v>59</v>
      </c>
      <c r="B68" s="74" t="s">
        <v>65</v>
      </c>
      <c r="C68" s="25"/>
      <c r="D68" s="26"/>
    </row>
    <row r="69" spans="1:4" ht="20.100000000000001" customHeight="1" x14ac:dyDescent="0.25">
      <c r="A69" s="20">
        <f>COUNT(A$1:$A68)+1</f>
        <v>60</v>
      </c>
      <c r="B69" s="74" t="s">
        <v>66</v>
      </c>
      <c r="C69" s="25"/>
      <c r="D69" s="26"/>
    </row>
    <row r="70" spans="1:4" ht="20.100000000000001" customHeight="1" x14ac:dyDescent="0.25">
      <c r="A70" s="20">
        <f>COUNT(A$1:$A69)+1</f>
        <v>61</v>
      </c>
      <c r="B70" s="74" t="s">
        <v>67</v>
      </c>
      <c r="C70" s="25"/>
      <c r="D70" s="26"/>
    </row>
    <row r="71" spans="1:4" ht="20.100000000000001" customHeight="1" x14ac:dyDescent="0.25">
      <c r="A71" s="20">
        <f>COUNT(A$1:$A70)+1</f>
        <v>62</v>
      </c>
      <c r="B71" s="74" t="s">
        <v>68</v>
      </c>
      <c r="C71" s="25"/>
      <c r="D71" s="26"/>
    </row>
    <row r="72" spans="1:4" ht="20.100000000000001" customHeight="1" x14ac:dyDescent="0.25">
      <c r="A72" s="20">
        <f>COUNT(A$1:$A71)+1</f>
        <v>63</v>
      </c>
      <c r="B72" s="74" t="s">
        <v>69</v>
      </c>
      <c r="C72" s="25"/>
      <c r="D72" s="26"/>
    </row>
    <row r="73" spans="1:4" ht="20.100000000000001" customHeight="1" x14ac:dyDescent="0.25">
      <c r="A73" s="20">
        <f>COUNT(A$1:$A72)+1</f>
        <v>64</v>
      </c>
      <c r="B73" s="74" t="s">
        <v>70</v>
      </c>
      <c r="C73" s="25"/>
      <c r="D73" s="26"/>
    </row>
    <row r="74" spans="1:4" ht="20.100000000000001" customHeight="1" x14ac:dyDescent="0.25">
      <c r="A74" s="20">
        <f>COUNT(A$1:$A73)+1</f>
        <v>65</v>
      </c>
      <c r="B74" s="74" t="s">
        <v>71</v>
      </c>
      <c r="C74" s="25"/>
      <c r="D74" s="26"/>
    </row>
    <row r="75" spans="1:4" ht="20.100000000000001" customHeight="1" thickBot="1" x14ac:dyDescent="0.3">
      <c r="A75" s="77">
        <f>COUNT(A$1:$A74)+1</f>
        <v>66</v>
      </c>
      <c r="B75" s="78" t="s">
        <v>72</v>
      </c>
      <c r="C75" s="79"/>
      <c r="D75" s="80"/>
    </row>
    <row r="76" spans="1:4" ht="20.100000000000001" customHeight="1" x14ac:dyDescent="0.3">
      <c r="A76" s="71">
        <f>COUNT(A$1:$A75)+1</f>
        <v>67</v>
      </c>
      <c r="B76" s="76" t="s">
        <v>73</v>
      </c>
      <c r="C76" s="18"/>
      <c r="D76" s="19"/>
    </row>
    <row r="77" spans="1:4" ht="20.100000000000001" customHeight="1" x14ac:dyDescent="0.25">
      <c r="A77" s="20">
        <f>COUNT(A$1:$A76)+1</f>
        <v>68</v>
      </c>
      <c r="B77" s="74" t="s">
        <v>74</v>
      </c>
      <c r="C77" s="25"/>
      <c r="D77" s="26"/>
    </row>
    <row r="78" spans="1:4" ht="20.100000000000001" customHeight="1" x14ac:dyDescent="0.25">
      <c r="A78" s="20">
        <f>COUNT(A$1:$A77)+1</f>
        <v>69</v>
      </c>
      <c r="B78" s="74" t="s">
        <v>75</v>
      </c>
      <c r="C78" s="25"/>
      <c r="D78" s="26"/>
    </row>
    <row r="79" spans="1:4" ht="20.100000000000001" customHeight="1" x14ac:dyDescent="0.25">
      <c r="A79" s="20">
        <f>COUNT(A$1:$A78)+1</f>
        <v>70</v>
      </c>
      <c r="B79" s="74" t="s">
        <v>76</v>
      </c>
      <c r="C79" s="25"/>
      <c r="D79" s="26"/>
    </row>
    <row r="80" spans="1:4" ht="20.100000000000001" customHeight="1" x14ac:dyDescent="0.25">
      <c r="A80" s="20">
        <f>COUNT(A$1:$A79)+1</f>
        <v>71</v>
      </c>
      <c r="B80" s="74" t="s">
        <v>77</v>
      </c>
      <c r="C80" s="25"/>
      <c r="D80" s="26"/>
    </row>
    <row r="81" spans="1:4" ht="20.100000000000001" customHeight="1" x14ac:dyDescent="0.25">
      <c r="A81" s="20">
        <f>COUNT(A$1:$A80)+1</f>
        <v>72</v>
      </c>
      <c r="B81" s="74" t="s">
        <v>78</v>
      </c>
      <c r="C81" s="25"/>
      <c r="D81" s="26"/>
    </row>
    <row r="82" spans="1:4" ht="20.100000000000001" customHeight="1" x14ac:dyDescent="0.25">
      <c r="A82" s="20">
        <f>COUNT(A$1:$A81)+1</f>
        <v>73</v>
      </c>
      <c r="B82" s="74" t="s">
        <v>79</v>
      </c>
      <c r="C82" s="25"/>
      <c r="D82" s="26"/>
    </row>
    <row r="83" spans="1:4" ht="20.100000000000001" customHeight="1" x14ac:dyDescent="0.25">
      <c r="A83" s="20">
        <f>COUNT(A$1:$A82)+1</f>
        <v>74</v>
      </c>
      <c r="B83" s="74" t="s">
        <v>80</v>
      </c>
      <c r="C83" s="25"/>
      <c r="D83" s="26"/>
    </row>
    <row r="84" spans="1:4" ht="20.100000000000001" customHeight="1" x14ac:dyDescent="0.25">
      <c r="A84" s="20">
        <f>COUNT(A$1:$A83)+1</f>
        <v>75</v>
      </c>
      <c r="B84" s="74" t="s">
        <v>81</v>
      </c>
      <c r="C84" s="25"/>
      <c r="D84" s="26"/>
    </row>
    <row r="85" spans="1:4" ht="20.100000000000001" customHeight="1" x14ac:dyDescent="0.25">
      <c r="A85" s="20">
        <f>COUNT(A$1:$A84)+1</f>
        <v>76</v>
      </c>
      <c r="B85" s="74" t="s">
        <v>82</v>
      </c>
      <c r="C85" s="25"/>
      <c r="D85" s="26"/>
    </row>
    <row r="86" spans="1:4" ht="20.100000000000001" customHeight="1" x14ac:dyDescent="0.25">
      <c r="A86" s="20">
        <f>COUNT(A$1:$A85)+1</f>
        <v>77</v>
      </c>
      <c r="B86" s="74" t="s">
        <v>83</v>
      </c>
      <c r="C86" s="25"/>
      <c r="D86" s="26"/>
    </row>
    <row r="87" spans="1:4" ht="20.100000000000001" customHeight="1" x14ac:dyDescent="0.25">
      <c r="A87" s="20">
        <f>COUNT(A$1:$A86)+1</f>
        <v>78</v>
      </c>
      <c r="B87" s="74" t="s">
        <v>84</v>
      </c>
      <c r="C87" s="25"/>
      <c r="D87" s="26"/>
    </row>
    <row r="88" spans="1:4" ht="20.100000000000001" customHeight="1" x14ac:dyDescent="0.25">
      <c r="A88" s="20">
        <f>COUNT(A$1:$A87)+1</f>
        <v>79</v>
      </c>
      <c r="B88" s="74" t="s">
        <v>85</v>
      </c>
      <c r="C88" s="25"/>
      <c r="D88" s="26"/>
    </row>
    <row r="89" spans="1:4" ht="20.100000000000001" customHeight="1" x14ac:dyDescent="0.25">
      <c r="A89" s="20">
        <f>COUNT(A$1:$A88)+1</f>
        <v>80</v>
      </c>
      <c r="B89" s="74" t="s">
        <v>86</v>
      </c>
      <c r="C89" s="25"/>
      <c r="D89" s="26"/>
    </row>
    <row r="90" spans="1:4" ht="20.100000000000001" customHeight="1" x14ac:dyDescent="0.25">
      <c r="A90" s="20">
        <f>COUNT(A$1:$A89)+1</f>
        <v>81</v>
      </c>
      <c r="B90" s="74" t="s">
        <v>87</v>
      </c>
      <c r="C90" s="25"/>
      <c r="D90" s="26"/>
    </row>
    <row r="91" spans="1:4" ht="20.100000000000001" customHeight="1" x14ac:dyDescent="0.25">
      <c r="A91" s="20">
        <f>COUNT(A$1:$A90)+1</f>
        <v>82</v>
      </c>
      <c r="B91" s="74" t="s">
        <v>88</v>
      </c>
      <c r="C91" s="25"/>
      <c r="D91" s="26"/>
    </row>
    <row r="92" spans="1:4" ht="20.100000000000001" customHeight="1" thickBot="1" x14ac:dyDescent="0.3">
      <c r="A92" s="77">
        <f>COUNT(A$1:$A91)+1</f>
        <v>83</v>
      </c>
      <c r="B92" s="78" t="s">
        <v>89</v>
      </c>
      <c r="C92" s="79"/>
      <c r="D92" s="80"/>
    </row>
    <row r="93" spans="1:4" ht="20.100000000000001" customHeight="1" x14ac:dyDescent="0.3">
      <c r="A93" s="71">
        <f>COUNT(A$1:$A92)+1</f>
        <v>84</v>
      </c>
      <c r="B93" s="76" t="s">
        <v>90</v>
      </c>
      <c r="C93" s="18"/>
      <c r="D93" s="19"/>
    </row>
    <row r="94" spans="1:4" ht="20.100000000000001" customHeight="1" x14ac:dyDescent="0.25">
      <c r="A94" s="20">
        <f>COUNT(A$1:$A93)+1</f>
        <v>85</v>
      </c>
      <c r="B94" s="74" t="s">
        <v>91</v>
      </c>
      <c r="C94" s="25"/>
      <c r="D94" s="26"/>
    </row>
    <row r="95" spans="1:4" ht="20.100000000000001" customHeight="1" x14ac:dyDescent="0.25">
      <c r="A95" s="20">
        <f>COUNT(A$1:$A94)+1</f>
        <v>86</v>
      </c>
      <c r="B95" s="74" t="s">
        <v>92</v>
      </c>
      <c r="C95" s="25"/>
      <c r="D95" s="26"/>
    </row>
    <row r="96" spans="1:4" ht="20.100000000000001" customHeight="1" x14ac:dyDescent="0.25">
      <c r="A96" s="20">
        <f>COUNT(A$1:$A95)+1</f>
        <v>87</v>
      </c>
      <c r="B96" s="74" t="s">
        <v>93</v>
      </c>
      <c r="C96" s="25"/>
      <c r="D96" s="26"/>
    </row>
    <row r="97" spans="1:4" ht="20.100000000000001" customHeight="1" x14ac:dyDescent="0.25">
      <c r="A97" s="20">
        <f>COUNT(A$1:$A96)+1</f>
        <v>88</v>
      </c>
      <c r="B97" s="74" t="s">
        <v>94</v>
      </c>
      <c r="C97" s="25"/>
      <c r="D97" s="26"/>
    </row>
    <row r="98" spans="1:4" ht="20.100000000000001" customHeight="1" x14ac:dyDescent="0.25">
      <c r="A98" s="20">
        <f>COUNT(A$1:$A97)+1</f>
        <v>89</v>
      </c>
      <c r="B98" s="74" t="s">
        <v>95</v>
      </c>
      <c r="C98" s="25"/>
      <c r="D98" s="26"/>
    </row>
    <row r="99" spans="1:4" ht="20.100000000000001" customHeight="1" thickBot="1" x14ac:dyDescent="0.3">
      <c r="A99" s="77">
        <f>COUNT(A$1:$A98)+1</f>
        <v>90</v>
      </c>
      <c r="B99" s="78" t="s">
        <v>96</v>
      </c>
      <c r="C99" s="79"/>
      <c r="D99" s="80"/>
    </row>
    <row r="100" spans="1:4" ht="20.100000000000001" customHeight="1" x14ac:dyDescent="0.25"/>
  </sheetData>
  <dataValidations count="1">
    <dataValidation type="list" allowBlank="1" showInputMessage="1" showErrorMessage="1" sqref="C12:C19 C21:C49 C51:C58 C60:C75 C77:C92 C94:C99" xr:uid="{823178F0-34D5-450C-BF85-7D0D8E4F2E66}">
      <formula1>$E$9:$H$9</formula1>
    </dataValidation>
  </dataValidations>
  <hyperlinks>
    <hyperlink ref="F1" r:id="rId1" xr:uid="{7C6CA56A-D29D-4954-BA3E-3BA2FCB747A1}"/>
  </hyperlinks>
  <pageMargins left="0.70866141732283472" right="0.70866141732283472" top="0.74803149606299213" bottom="0.74803149606299213" header="0.31496062992125984" footer="0.31496062992125984"/>
  <pageSetup paperSize="9" scale="77" fitToHeight="3" orientation="portrait" r:id="rId2"/>
  <headerFooter>
    <oddFooter>&amp;L&amp;F/&amp;A&amp;C&amp;P/&amp;N&amp;RDigitAudit/AuditDok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20" sqref="C20"/>
    </sheetView>
  </sheetViews>
  <sheetFormatPr defaultColWidth="11.44140625" defaultRowHeight="15" x14ac:dyDescent="0.25"/>
  <cols>
    <col min="1" max="1" width="3.6640625" style="6" customWidth="1"/>
    <col min="2" max="2" width="25.6640625" style="6" customWidth="1"/>
    <col min="3" max="3" width="45.6640625" style="6" customWidth="1"/>
    <col min="4" max="4" width="12.44140625" style="6" customWidth="1"/>
    <col min="5" max="16384" width="11.441406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4</v>
      </c>
      <c r="D2" s="1"/>
    </row>
    <row r="3" spans="1:4" ht="15" customHeight="1" x14ac:dyDescent="0.25">
      <c r="A3" s="1"/>
      <c r="B3" s="1" t="s">
        <v>0</v>
      </c>
      <c r="C3" s="1" t="s">
        <v>5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8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Munkalap2_</vt:lpstr>
      <vt:lpstr>O-05</vt:lpstr>
      <vt:lpstr>Alapa</vt:lpstr>
      <vt:lpstr>Munkalap2_!Nyomtatási_cím</vt:lpstr>
      <vt:lpstr>'O-05'!Nyomtatási_cím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v.1.25.11.0.0#2025.10.02.</dc:description>
  <cp:lastPrinted>2021-01-04T10:03:49Z</cp:lastPrinted>
  <dcterms:created xsi:type="dcterms:W3CDTF">2011-08-30T08:05:47Z</dcterms:created>
  <dcterms:modified xsi:type="dcterms:W3CDTF">2025-10-02T08:47:46Z</dcterms:modified>
</cp:coreProperties>
</file>