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UDIT\TEV\FEJL\DIGITAUDIT_2024\DKF\2024\2024.... köv másolata\KÉSZ\"/>
    </mc:Choice>
  </mc:AlternateContent>
  <xr:revisionPtr revIDLastSave="0" documentId="13_ncr:1_{7CFC3528-B7D4-42F4-A0F1-ABD81E1FA40E}" xr6:coauthVersionLast="36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KE-10-01" sheetId="3" r:id="rId1"/>
    <sheet name="Alapa" sheetId="9" r:id="rId2"/>
    <sheet name="Import_M" sheetId="10" r:id="rId3"/>
    <sheet name="Import_O" sheetId="11" r:id="rId4"/>
    <sheet name="Import_F" sheetId="12" r:id="rId5"/>
  </sheets>
  <definedNames>
    <definedName name="_xlnm._FilterDatabase" localSheetId="0" hidden="1">'KE-10-01'!$A$15:$K$15</definedName>
    <definedName name="_xlnm.Print_Titles" localSheetId="0">'KE-10-01'!$3:$15</definedName>
    <definedName name="TABLE" localSheetId="1">Alapa!$C$27:$C$27</definedName>
    <definedName name="TABLE_2" localSheetId="1">Alapa!$C$27:$C$27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52" i="3" l="1"/>
  <c r="A153" i="3"/>
  <c r="H158" i="3" l="1"/>
  <c r="G158" i="3"/>
  <c r="F158" i="3"/>
  <c r="A16" i="3"/>
  <c r="A17" i="3" l="1"/>
  <c r="A18" i="3" l="1"/>
  <c r="A19" i="3" l="1"/>
  <c r="A20" i="3" l="1"/>
  <c r="A21" i="3" l="1"/>
  <c r="A22" i="3" s="1"/>
  <c r="A23" i="3" l="1"/>
  <c r="A24" i="3" l="1"/>
  <c r="A25" i="3"/>
  <c r="A26" i="3" s="1"/>
  <c r="A27" i="3" l="1"/>
  <c r="A28" i="3" s="1"/>
  <c r="A29" i="3" l="1"/>
  <c r="A30" i="3" l="1"/>
  <c r="A31" i="3" s="1"/>
  <c r="A32" i="3" l="1"/>
  <c r="A33" i="3" s="1"/>
  <c r="A34" i="3" s="1"/>
  <c r="A35" i="3"/>
  <c r="A36" i="3" l="1"/>
  <c r="A37" i="3" s="1"/>
  <c r="A38" i="3" l="1"/>
  <c r="A39" i="3" l="1"/>
  <c r="A40" i="3" s="1"/>
  <c r="A41" i="3" s="1"/>
  <c r="A42" i="3" s="1"/>
  <c r="A43" i="3" s="1"/>
  <c r="A44" i="3" s="1"/>
  <c r="A45" i="3" l="1"/>
  <c r="A46" i="3" l="1"/>
  <c r="A47" i="3" s="1"/>
  <c r="A48" i="3" l="1"/>
  <c r="A49" i="3" s="1"/>
  <c r="A50" i="3" s="1"/>
  <c r="A51" i="3" s="1"/>
  <c r="A52" i="3" s="1"/>
  <c r="A53" i="3" l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l="1"/>
  <c r="A130" i="3" l="1"/>
  <c r="A131" i="3" s="1"/>
  <c r="A132" i="3" l="1"/>
  <c r="A133" i="3" s="1"/>
  <c r="A134" i="3" s="1"/>
  <c r="A135" i="3" s="1"/>
  <c r="A136" i="3" s="1"/>
  <c r="A137" i="3" l="1"/>
  <c r="A138" i="3" s="1"/>
  <c r="A139" i="3" l="1"/>
  <c r="A140" i="3" s="1"/>
  <c r="A141" i="3" s="1"/>
  <c r="A142" i="3" s="1"/>
  <c r="A143" i="3" l="1"/>
  <c r="A144" i="3" s="1"/>
  <c r="A145" i="3" s="1"/>
  <c r="A146" i="3" s="1"/>
  <c r="A147" i="3" s="1"/>
  <c r="A148" i="3" s="1"/>
  <c r="A149" i="3" s="1"/>
  <c r="A150" i="3" s="1"/>
  <c r="A151" i="3" s="1"/>
  <c r="A154" i="3" l="1"/>
  <c r="K6" i="3" l="1"/>
  <c r="K5" i="3"/>
  <c r="A5" i="3"/>
  <c r="K4" i="3"/>
  <c r="A4" i="3"/>
  <c r="K2" i="3"/>
</calcChain>
</file>

<file path=xl/sharedStrings.xml><?xml version="1.0" encoding="utf-8"?>
<sst xmlns="http://schemas.openxmlformats.org/spreadsheetml/2006/main" count="454" uniqueCount="246">
  <si>
    <t>Készítette:</t>
  </si>
  <si>
    <t>Ellenőrizte:</t>
  </si>
  <si>
    <t>Cél:</t>
  </si>
  <si>
    <t>Módszer:</t>
  </si>
  <si>
    <t>Tartalom</t>
  </si>
  <si>
    <t>◄◄ NEM SZERKESZTHETŐ SOR !!</t>
  </si>
  <si>
    <t>Dátum:</t>
  </si>
  <si>
    <t>Megjegyzés / Referencia</t>
  </si>
  <si>
    <t>KIÉRTÉKELÉS:</t>
  </si>
  <si>
    <t>DARAB</t>
  </si>
  <si>
    <r>
      <rPr>
        <b/>
        <u/>
        <sz val="11"/>
        <rFont val="Arial Narrow"/>
        <family val="2"/>
        <charset val="238"/>
      </rPr>
      <t>Eredmény:</t>
    </r>
    <r>
      <rPr>
        <sz val="11"/>
        <rFont val="Arial Narrow"/>
        <family val="2"/>
        <charset val="238"/>
      </rPr>
      <t xml:space="preserve"> </t>
    </r>
  </si>
  <si>
    <t xml:space="preserve">Következtetés: </t>
  </si>
  <si>
    <t xml:space="preserve"> </t>
  </si>
  <si>
    <t>Idegenforgalmi adó</t>
  </si>
  <si>
    <t>Főkönyvi szám</t>
  </si>
  <si>
    <t>Ütemezés</t>
  </si>
  <si>
    <t>IGEN</t>
  </si>
  <si>
    <t>NEM</t>
  </si>
  <si>
    <t>NÉ</t>
  </si>
  <si>
    <t xml:space="preserve">NAV  késedelmi pótlék bevételi számla </t>
  </si>
  <si>
    <t xml:space="preserve">NAV Állami kezességbeváltás megtérülése bevételi számla </t>
  </si>
  <si>
    <t>NAV EGT államban biztosított személytől levont ekho beszedési számla</t>
  </si>
  <si>
    <t>NAV Bírság</t>
  </si>
  <si>
    <t xml:space="preserve">NAV Növekedési adóhitel összegére jutó adóra felszámított kamat bevételi számla </t>
  </si>
  <si>
    <t xml:space="preserve">NAV Kisadózó vállalkozások adója bevételi számla </t>
  </si>
  <si>
    <t>NAV Turizmusfejlesztési hozzájárulás bevételi számla</t>
  </si>
  <si>
    <t>Szakmai költségvetési fejezeti alszámla (Pémztárgép)</t>
  </si>
  <si>
    <t xml:space="preserve">Szakmai költségvetési fejezeti alszámla - Nemzeti agrártámogatások </t>
  </si>
  <si>
    <t>Szakmai költségvetési fejezeti alszámla NAV Kisforgalmú gyógyszertárak műk. tám.</t>
  </si>
  <si>
    <t xml:space="preserve">NAV Állami kezességbeváltás folyósítási számla </t>
  </si>
  <si>
    <t>NAV Kártérítési bevételi számla</t>
  </si>
  <si>
    <t xml:space="preserve">NAV Adófizetési biztosíték letéti számla </t>
  </si>
  <si>
    <t xml:space="preserve">NAV Társadalombiztosítási járulék magánszemélyt </t>
  </si>
  <si>
    <t>NAV Biztosítottaktól levont társadalombiztosítási járulék beszedési számla</t>
  </si>
  <si>
    <t>NAV Egészségügyi szolgáltatási járulék beszedési számla</t>
  </si>
  <si>
    <t xml:space="preserve">NAV OSS ÁFA beszedési számla </t>
  </si>
  <si>
    <t>NAV Belföldi gépjárműadó bevételi számla</t>
  </si>
  <si>
    <t>NAV Hitelintézetek járványügyi helyzettel összefüggő különadója bevételi számla</t>
  </si>
  <si>
    <t>NAV Kiskereskedelmi adó bevételi számla</t>
  </si>
  <si>
    <t>NAV EKAER szám lezárását követő bejelentés módosítási pótlék bevételi számla</t>
  </si>
  <si>
    <t xml:space="preserve">NAV EKAER bejelentési kötelezettség nem előírásszerű teljesítése miatt kiszabott mulasztási bírság bevételi számla </t>
  </si>
  <si>
    <t>NAV Bevándorlási különadó bevételi számla</t>
  </si>
  <si>
    <t>NAV Bírósági határozatban megállapított eljárási illeték bevételi számla</t>
  </si>
  <si>
    <t>NAV Gyógyszergyártók különadója bevételi számla</t>
  </si>
  <si>
    <t>NAV Légitársaságok hozzájárulása bevételi számla</t>
  </si>
  <si>
    <t>NAV Kifizető által kisadózó vállalkozásnak juttatott bevétel utáni adó bevételi számla</t>
  </si>
  <si>
    <t>NAV Társasági adó bevételek euró számla</t>
  </si>
  <si>
    <t>NAV Társasági adó bevételek amerikai dollár számla</t>
  </si>
  <si>
    <t>NAV Civil kedvezményezetti SZJA 1 % felajánlás folyósítási számla</t>
  </si>
  <si>
    <t xml:space="preserve">NAV Bűntetőeljáráshoz kapcsolódó rendbírság bevételi számla </t>
  </si>
  <si>
    <t xml:space="preserve">NAV Uniós vámbevételek beszedési számla </t>
  </si>
  <si>
    <t xml:space="preserve">NAV Szabálysértési bírság bevételi számla </t>
  </si>
  <si>
    <t>NAV Gazdálkodó szervezetek által befizetett termékdíj visszaigénylés folyósítási számla</t>
  </si>
  <si>
    <t xml:space="preserve">NAV Üzemanyag energiatermékek jövedéki adója bevételi számla  </t>
  </si>
  <si>
    <t>NAV Villamos energia, földgáz, szén energiatermékek jövedéki adója bevételi számla</t>
  </si>
  <si>
    <t>NAV Készpénzellenőrzési bírság bevételi számla</t>
  </si>
  <si>
    <t xml:space="preserve">NAV Bérfőzési szeszadó letéti számla </t>
  </si>
  <si>
    <t>NAV OLAF ellenőrzéssel kapcsolatos közigazgatási bírság bevételi számla</t>
  </si>
  <si>
    <t>NAV Vám-és adóbírság</t>
  </si>
  <si>
    <t>Rövidítés</t>
  </si>
  <si>
    <t>BELESETI_ADO</t>
  </si>
  <si>
    <t>ADOKARTYA</t>
  </si>
  <si>
    <t>ELJARASI_ILL</t>
  </si>
  <si>
    <t>GJM_ILL</t>
  </si>
  <si>
    <t>ENERG_JOVA</t>
  </si>
  <si>
    <t>GYÓGYSZER_SZ_DIJ</t>
  </si>
  <si>
    <t>REKLAMADO</t>
  </si>
  <si>
    <t>EKAER_BIRSAG</t>
  </si>
  <si>
    <t>EUVANBEV</t>
  </si>
  <si>
    <t>UZAJOVA</t>
  </si>
  <si>
    <t>Főkönyvi név</t>
  </si>
  <si>
    <t>ESETI</t>
  </si>
  <si>
    <t>HAVI</t>
  </si>
  <si>
    <t>ÉVES</t>
  </si>
  <si>
    <t>NEGYEDÉVI</t>
  </si>
  <si>
    <t>FÉLÉVI</t>
  </si>
  <si>
    <t>JOGOSULT</t>
  </si>
  <si>
    <t>NAV</t>
  </si>
  <si>
    <t>Megnevezés</t>
  </si>
  <si>
    <t>Sorsz.</t>
  </si>
  <si>
    <t xml:space="preserve">TAO          </t>
  </si>
  <si>
    <t xml:space="preserve">SZJA(KIF)    </t>
  </si>
  <si>
    <t xml:space="preserve">ÁFA          </t>
  </si>
  <si>
    <t xml:space="preserve">EVB          </t>
  </si>
  <si>
    <t xml:space="preserve">REHAB        </t>
  </si>
  <si>
    <t xml:space="preserve">EBA (KIF)    </t>
  </si>
  <si>
    <t xml:space="preserve">NYBA(KIF)    </t>
  </si>
  <si>
    <t xml:space="preserve">KÉSP         </t>
  </si>
  <si>
    <t xml:space="preserve">JATEKA             </t>
  </si>
  <si>
    <t xml:space="preserve">MTH          </t>
  </si>
  <si>
    <t xml:space="preserve">SZOCPOL MENETDÍJ TÁM             </t>
  </si>
  <si>
    <t xml:space="preserve">EÜH          </t>
  </si>
  <si>
    <t xml:space="preserve">ÁLLAMI KEZESSÉG. BEV1             </t>
  </si>
  <si>
    <t xml:space="preserve">SZKH         </t>
  </si>
  <si>
    <t xml:space="preserve">INNOV        </t>
  </si>
  <si>
    <t xml:space="preserve">KORKEDV. BIZT. JÁR.             </t>
  </si>
  <si>
    <t xml:space="preserve">EBA MPJ MSZ             </t>
  </si>
  <si>
    <t xml:space="preserve">EKHO(KIF)    </t>
  </si>
  <si>
    <t xml:space="preserve">EKHO(MSZT)       </t>
  </si>
  <si>
    <t xml:space="preserve">EKHO TÚLLÉPÉS             </t>
  </si>
  <si>
    <t xml:space="preserve">EKHO (KÜLA)  </t>
  </si>
  <si>
    <t xml:space="preserve">EGT EKHO             </t>
  </si>
  <si>
    <t xml:space="preserve">BIZTA             </t>
  </si>
  <si>
    <t xml:space="preserve">HITELINT. JÁR             </t>
  </si>
  <si>
    <t xml:space="preserve">EGYÉB KÖT.             </t>
  </si>
  <si>
    <t xml:space="preserve">ÁTLAGA             </t>
  </si>
  <si>
    <t>BIRSÁG</t>
  </si>
  <si>
    <t xml:space="preserve">EFO          </t>
  </si>
  <si>
    <t xml:space="preserve">CÉGAUTÓ      </t>
  </si>
  <si>
    <t xml:space="preserve">             </t>
  </si>
  <si>
    <t xml:space="preserve">SZOCHO       </t>
  </si>
  <si>
    <t xml:space="preserve">KUTA         </t>
  </si>
  <si>
    <t xml:space="preserve">KATA         </t>
  </si>
  <si>
    <t xml:space="preserve">KIVA         </t>
  </si>
  <si>
    <t xml:space="preserve">SZJA (LEV)   </t>
  </si>
  <si>
    <t xml:space="preserve">NYBA(LEV)    </t>
  </si>
  <si>
    <t xml:space="preserve">EBA (LEV)    </t>
  </si>
  <si>
    <t xml:space="preserve">KÖRTER       </t>
  </si>
  <si>
    <t xml:space="preserve">EKAERLET     </t>
  </si>
  <si>
    <t xml:space="preserve">TBJKIF     </t>
  </si>
  <si>
    <t xml:space="preserve">TBJLEV     </t>
  </si>
  <si>
    <t xml:space="preserve">EÜSZJ     </t>
  </si>
  <si>
    <t xml:space="preserve">OSSÁFA     </t>
  </si>
  <si>
    <t xml:space="preserve">ILLETÉK      </t>
  </si>
  <si>
    <t xml:space="preserve">VÁM          </t>
  </si>
  <si>
    <t xml:space="preserve">ÁFA (IMPORT) </t>
  </si>
  <si>
    <t xml:space="preserve">VÁMLETÉT     </t>
  </si>
  <si>
    <t xml:space="preserve">REGADÓ       </t>
  </si>
  <si>
    <t xml:space="preserve">KÖRTERMÉK     </t>
  </si>
  <si>
    <t>ÖNK-ADÓHAT</t>
  </si>
  <si>
    <t>Helyi iparűzési adó</t>
  </si>
  <si>
    <t>HIPA</t>
  </si>
  <si>
    <t>Építményadó</t>
  </si>
  <si>
    <t>Telekadó</t>
  </si>
  <si>
    <t>ÉPA</t>
  </si>
  <si>
    <t>TEKA</t>
  </si>
  <si>
    <t>IFA</t>
  </si>
  <si>
    <t>Egyéb települési adó: …..</t>
  </si>
  <si>
    <t>HATÓSÁGI DÍJ</t>
  </si>
  <si>
    <t>TAGDÍJ</t>
  </si>
  <si>
    <t>EGYÉB</t>
  </si>
  <si>
    <t>Bevallás / Kivetés</t>
  </si>
  <si>
    <t>BEVALLÁS</t>
  </si>
  <si>
    <t>KIVETÉS</t>
  </si>
  <si>
    <t>KÖTELEZETT / TÍPUS / ÜTEMEZÉS</t>
  </si>
  <si>
    <t>TÍPUS</t>
  </si>
  <si>
    <t>ÜTEMEZÉS</t>
  </si>
  <si>
    <t>NAV kód</t>
  </si>
  <si>
    <t>NAV Társasági adó bevételi számla</t>
  </si>
  <si>
    <t>NAV Személyi jövedelemadó magánszemélyt</t>
  </si>
  <si>
    <t>NAV Általános forgalmi adó bevételi számla</t>
  </si>
  <si>
    <t xml:space="preserve">NAV Egyszerűsített vállalkozói adó bevételi számla </t>
  </si>
  <si>
    <t>NAV Rehabilitációs hozzájárulás bevételi számla</t>
  </si>
  <si>
    <t>NAV Egészségbiztosítási Alapot megillető bevételek magánszemélyt</t>
  </si>
  <si>
    <t>NAV Nyugdíjbiztosítási Alapot megillető bevételek magánszemélyt</t>
  </si>
  <si>
    <t xml:space="preserve">NAV Játékadó bevételi számla </t>
  </si>
  <si>
    <t xml:space="preserve">NAV Munkáltatói táppénz hozzájárulás beszedési számla </t>
  </si>
  <si>
    <t>NAV Szociálpolitikai menetdíj-támogatás folyósításiszámla</t>
  </si>
  <si>
    <t>NAV Egészségügyi hozzájárulás magánszemélyt</t>
  </si>
  <si>
    <t>NAV Szakképzési hozzájárulás beszedési számla</t>
  </si>
  <si>
    <t>NAV Innovációs járulék beszedési számla</t>
  </si>
  <si>
    <t xml:space="preserve">NAV Korkedvezmény-biztosítási járulék bevételi számla </t>
  </si>
  <si>
    <t>NAV Egészségbiztosítási és munkaerő-piaci járulék magánszemélyt</t>
  </si>
  <si>
    <t xml:space="preserve">NAV Kifizetőt terhelő ekho beszedési számla </t>
  </si>
  <si>
    <t xml:space="preserve">NAV Magánszemélyt terhelő ekho beszedési számla </t>
  </si>
  <si>
    <t xml:space="preserve">NAV Nyugdíjas vagy járulékfizetési felsőhatár túllépés esetén fizetendő ekho beszedési számla </t>
  </si>
  <si>
    <t>NAV Ekho különadó beszedési számla</t>
  </si>
  <si>
    <t>NAV Biztosítási adó bevételi számla</t>
  </si>
  <si>
    <t>NAV Hitelintézeti járadék bevételi számla</t>
  </si>
  <si>
    <t>NAV Egyéb kötelezettségek bevételi számla</t>
  </si>
  <si>
    <t xml:space="preserve">NAV Átlagadó bevételi számla </t>
  </si>
  <si>
    <t>NAV Baleseti adó beszedési számla</t>
  </si>
  <si>
    <t>NAV Adókártya kiadáshoz kapcsolódó igazgatási szolgáltatási díj bevételi számla</t>
  </si>
  <si>
    <t xml:space="preserve">NAV Eljárási illetékhez kapcsolódó befizetések bevételi számla </t>
  </si>
  <si>
    <t xml:space="preserve">NAV Gépjármű vagyonszerzési illeték bevételi </t>
  </si>
  <si>
    <t>NAV Energiaellátók jövedelemadója bevételi számla</t>
  </si>
  <si>
    <t xml:space="preserve">NAV 2010. évtől érvényes gyógyszertár szolidaritási díj beszedési számla </t>
  </si>
  <si>
    <t xml:space="preserve">NAV Egyszerűsített foglalkoztatásból eredő közteher befizetések beszedési számla </t>
  </si>
  <si>
    <t>NAV Cégautóadó bevételi számla</t>
  </si>
  <si>
    <t>NAV Gyógyszerforgalmazók gyógyszertárban forgalmazott</t>
  </si>
  <si>
    <t>NAV Gyógyszer-nagykereskedők gyógyszertárak részére értékesített</t>
  </si>
  <si>
    <t xml:space="preserve">NAV Gyógyszer ismertetés utáni befizetések beszedési számla </t>
  </si>
  <si>
    <t xml:space="preserve">NAV Gyógyászati segédeszköz ismertetés utáni befizetések beszedési számla </t>
  </si>
  <si>
    <t>NAV Gyógyszertámogatás-többlet sávos kockázatviseléséből eredő befizetések beszedési számla</t>
  </si>
  <si>
    <t xml:space="preserve">NAV Szociális hozzájárulási adó beszedési számla </t>
  </si>
  <si>
    <t xml:space="preserve">NAV Kulturális adó beszedési számla </t>
  </si>
  <si>
    <t xml:space="preserve">NAV Gyógyszerforgalmazók gyógyszertárban forgalmazott közfinanszírozott gyógyszerek utáni kiegészítő befizetései beszedési számla </t>
  </si>
  <si>
    <t xml:space="preserve">NAV Kisvállalati adó bevételi számla </t>
  </si>
  <si>
    <t>NAV Személyi jövedelemadó magánszemélyektől levont adó</t>
  </si>
  <si>
    <t xml:space="preserve">NAV Nyugdíjbiztosítási Alapot megillető bevételek magánszemélyektől levont járuléka beszedési számla </t>
  </si>
  <si>
    <t xml:space="preserve">NAV Egészségbiztosítási és munkaerő-piaci járulék magánszemélyektől levont járuléka beszedési számla </t>
  </si>
  <si>
    <t xml:space="preserve">NAV Tűzvédelmi hozzájárulás bevételi számla </t>
  </si>
  <si>
    <t xml:space="preserve">NAV Közművezeték adó bevételi számla  </t>
  </si>
  <si>
    <t xml:space="preserve">NAV Dohányipari vállalkozások egészségügyi hozzájárulása beszedési számla </t>
  </si>
  <si>
    <t xml:space="preserve">NAV Reklámadó bevételi számla </t>
  </si>
  <si>
    <t xml:space="preserve">NAV Jogosulatlanul igénybevett lakásépítési kedvezmény és pótléka bevételi számla </t>
  </si>
  <si>
    <t>NAV Háztartási alkalmazott utáni regisztrációs díj bevételi számla</t>
  </si>
  <si>
    <t xml:space="preserve">NAV Külföldi vállalkozásnál biztosítási kötelezettséggel járó jogviszonyban foglalkoztatott utáni járulék befizetések beszedési számla </t>
  </si>
  <si>
    <t xml:space="preserve">NAV Magánszemélyek jogviszony megszűnéséhez kapcsolódó egyes jövedelmeinek különadója bevételi számla </t>
  </si>
  <si>
    <t>NAV Élelmiszer automata bejelentéshez kapcsolódó igazgatási szolgáltatási díj bevételi számla</t>
  </si>
  <si>
    <t>NAV Elektronikus bírósági eljárási illeték bevételi számla</t>
  </si>
  <si>
    <t xml:space="preserve">NAV Forgalmazó és befektetési alap különadója bevételi számla </t>
  </si>
  <si>
    <t xml:space="preserve">NAV Pénzügyi tranzakciós illeték bevételi számla </t>
  </si>
  <si>
    <t xml:space="preserve">NAV Hitelintézetek 2011-ben kezdődő üzleti-vagy adóévére vonatkozó különadója bevételi számla </t>
  </si>
  <si>
    <t>NAV Pénzügyi szervezetek különadója bevételi számla</t>
  </si>
  <si>
    <t xml:space="preserve">NAV Környezetterhelési díj bevételi számla </t>
  </si>
  <si>
    <t xml:space="preserve">NAV Távközlési adó bevételi számla </t>
  </si>
  <si>
    <t xml:space="preserve">NAV Egyedi támogatás folyósítási számla </t>
  </si>
  <si>
    <t xml:space="preserve">NAV Egyéb vállalati támogatás folyósítási számla </t>
  </si>
  <si>
    <t xml:space="preserve">NAV EKAER szám kiadásához kapcsolódó biztosíték letéti számla </t>
  </si>
  <si>
    <t xml:space="preserve">NAV Illetékek bevételi számla </t>
  </si>
  <si>
    <t xml:space="preserve">NAV Bűnügyi letéti számla </t>
  </si>
  <si>
    <t xml:space="preserve">NAV Vámbevételi számla </t>
  </si>
  <si>
    <t>NAV Importtermék általános forgalmi adó bevételi számla</t>
  </si>
  <si>
    <t xml:space="preserve">NAV Hulladékgazdálkodással kapcsolatosan jogosulatlanul igénybevett támogatás visszafizetése bevételi számla </t>
  </si>
  <si>
    <t xml:space="preserve">NAV Külföldi gépjárműadó bevételi számla </t>
  </si>
  <si>
    <t xml:space="preserve">NAV Vámletét letéti számla </t>
  </si>
  <si>
    <t xml:space="preserve">NAV Regisztrációs adó bevételi számla </t>
  </si>
  <si>
    <t xml:space="preserve">NAV Külföldi rendszámú járművek adóbírság bevételi számla </t>
  </si>
  <si>
    <t xml:space="preserve">NAV Környezetvédelmi termékdíj adó bevételi számla </t>
  </si>
  <si>
    <t xml:space="preserve">NAV Értékesítési bevétel bevételi számla </t>
  </si>
  <si>
    <t xml:space="preserve">NAV Népegészségügyi termékadó bevételi számla </t>
  </si>
  <si>
    <t xml:space="preserve">NAV Egyéb termékek jövedéki adója bevételi számla </t>
  </si>
  <si>
    <t xml:space="preserve">NAV Bérfőzési szeszadó bevételi számla </t>
  </si>
  <si>
    <t xml:space="preserve">NAV Jövedéki letétek elszámolási számla </t>
  </si>
  <si>
    <t xml:space="preserve">NAV Dohánygyártmány jövedéki adó bevételi számla </t>
  </si>
  <si>
    <t xml:space="preserve">NAV Dohánygyártmány ÁFA bevételi számla </t>
  </si>
  <si>
    <t xml:space="preserve">NAV Fémkereskedelmi bírság bevételi számla </t>
  </si>
  <si>
    <t xml:space="preserve">NAV Fémkereskedelmi letétek elszámolási számla </t>
  </si>
  <si>
    <t>NAV Import jövedéki és energia adó bevételi számla</t>
  </si>
  <si>
    <t xml:space="preserve">NAV Közigazgatási bírság bevételi számla </t>
  </si>
  <si>
    <t xml:space="preserve">NAV Pénzmosás elleni bírság bevételi számla </t>
  </si>
  <si>
    <t xml:space="preserve">NAV Jövedéki gyorsított eljárásban kiszabott bírság bevételi számla </t>
  </si>
  <si>
    <t>VÁM-ADÓ_BIRSÁG</t>
  </si>
  <si>
    <t>Kötelezettség a tárgyévben?</t>
  </si>
  <si>
    <t>Kitöltő neve:</t>
  </si>
  <si>
    <t>Beosztása:</t>
  </si>
  <si>
    <t>Elérhetősége:</t>
  </si>
  <si>
    <t xml:space="preserve">ADATBEKÉRÉS: ADÓK, JÁRULÉKOK, HATÓSÁGI DÍJAK, TAGDÍJAK, </t>
  </si>
  <si>
    <t>Interjú, adatbekérés</t>
  </si>
  <si>
    <t>Önkormányzat:</t>
  </si>
  <si>
    <t>HOZZÁJÁRULÁS</t>
  </si>
  <si>
    <t>Kereskedelmi és iparkamara</t>
  </si>
  <si>
    <t>Agrárkamara</t>
  </si>
  <si>
    <t>Jogszabályban előírt kötelezettségek terjedelmének és főkönyvi nyilvántartásának megállapítása.</t>
  </si>
  <si>
    <t>KE-10-01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</si>
</sst>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Arial"/>
      <family val="2"/>
      <charset val="1"/>
    </font>
    <font>
      <u/>
      <sz val="10"/>
      <color rgb="FF0000FF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000000"/>
      <name val="Arial"/>
      <family val="2"/>
      <charset val="1"/>
    </font>
    <font>
      <sz val="12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sz val="12"/>
      <color rgb="FFFFFFFF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name val="Arial"/>
      <family val="2"/>
      <charset val="1"/>
    </font>
    <font>
      <b/>
      <sz val="12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rgb="FFCCFFFF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3" fillId="0" borderId="0" applyBorder="0" applyProtection="0"/>
    <xf numFmtId="0" fontId="1" fillId="0" borderId="0" applyBorder="0" applyProtection="0"/>
    <xf numFmtId="0" fontId="2" fillId="0" borderId="0"/>
    <xf numFmtId="0" fontId="3" fillId="0" borderId="0"/>
    <xf numFmtId="0" fontId="4" fillId="0" borderId="0"/>
    <xf numFmtId="0" fontId="20" fillId="0" borderId="0"/>
    <xf numFmtId="0" fontId="20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7" fillId="0" borderId="0"/>
    <xf numFmtId="0" fontId="6" fillId="0" borderId="0"/>
  </cellStyleXfs>
  <cellXfs count="73">
    <xf numFmtId="0" fontId="0" fillId="0" borderId="0" xfId="0"/>
    <xf numFmtId="0" fontId="14" fillId="2" borderId="0" xfId="0" applyFont="1" applyFill="1"/>
    <xf numFmtId="0" fontId="8" fillId="0" borderId="0" xfId="0" applyFont="1" applyAlignment="1">
      <alignment horizontal="left"/>
    </xf>
    <xf numFmtId="0" fontId="14" fillId="0" borderId="0" xfId="0" applyFont="1" applyAlignment="1"/>
    <xf numFmtId="0" fontId="14" fillId="0" borderId="0" xfId="0" applyFont="1"/>
    <xf numFmtId="0" fontId="15" fillId="2" borderId="0" xfId="1" applyFont="1" applyFill="1" applyBorder="1" applyAlignment="1" applyProtection="1"/>
    <xf numFmtId="0" fontId="8" fillId="0" borderId="0" xfId="0" applyFont="1" applyAlignment="1">
      <alignment horizontal="left" vertical="center"/>
    </xf>
    <xf numFmtId="0" fontId="16" fillId="0" borderId="0" xfId="0" applyFont="1" applyAlignment="1"/>
    <xf numFmtId="0" fontId="17" fillId="2" borderId="0" xfId="6" applyFont="1" applyFill="1"/>
    <xf numFmtId="0" fontId="12" fillId="0" borderId="2" xfId="0" applyFont="1" applyBorder="1"/>
    <xf numFmtId="0" fontId="14" fillId="0" borderId="3" xfId="0" applyFont="1" applyBorder="1"/>
    <xf numFmtId="0" fontId="12" fillId="0" borderId="4" xfId="0" applyFont="1" applyBorder="1" applyAlignment="1">
      <alignment horizontal="left"/>
    </xf>
    <xf numFmtId="0" fontId="12" fillId="0" borderId="5" xfId="0" applyFont="1" applyBorder="1"/>
    <xf numFmtId="0" fontId="12" fillId="0" borderId="4" xfId="0" applyFont="1" applyBorder="1"/>
    <xf numFmtId="0" fontId="10" fillId="3" borderId="0" xfId="0" applyFont="1" applyFill="1" applyAlignment="1">
      <alignment horizontal="center"/>
    </xf>
    <xf numFmtId="0" fontId="12" fillId="0" borderId="0" xfId="14" applyFont="1" applyBorder="1"/>
    <xf numFmtId="0" fontId="11" fillId="0" borderId="6" xfId="13" applyFont="1" applyBorder="1" applyAlignment="1">
      <alignment horizontal="center" vertical="center"/>
    </xf>
    <xf numFmtId="0" fontId="12" fillId="2" borderId="1" xfId="13" applyFont="1" applyFill="1" applyBorder="1" applyAlignment="1">
      <alignment horizontal="center" vertical="center"/>
    </xf>
    <xf numFmtId="0" fontId="11" fillId="0" borderId="1" xfId="13" applyFont="1" applyBorder="1" applyAlignment="1">
      <alignment horizontal="justify" vertical="center" wrapText="1"/>
    </xf>
    <xf numFmtId="0" fontId="11" fillId="0" borderId="1" xfId="13" applyFont="1" applyBorder="1" applyAlignment="1">
      <alignment horizontal="justify" vertical="center"/>
    </xf>
    <xf numFmtId="0" fontId="11" fillId="2" borderId="0" xfId="0" applyFont="1" applyFill="1" applyBorder="1"/>
    <xf numFmtId="0" fontId="12" fillId="0" borderId="0" xfId="0" applyFont="1" applyBorder="1"/>
    <xf numFmtId="0" fontId="11" fillId="0" borderId="0" xfId="0" applyFont="1" applyBorder="1"/>
    <xf numFmtId="0" fontId="11" fillId="2" borderId="0" xfId="0" applyFont="1" applyFill="1"/>
    <xf numFmtId="0" fontId="11" fillId="0" borderId="7" xfId="0" applyFont="1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9" fillId="2" borderId="0" xfId="0" applyFont="1" applyFill="1"/>
    <xf numFmtId="0" fontId="11" fillId="0" borderId="12" xfId="0" applyFont="1" applyBorder="1"/>
    <xf numFmtId="0" fontId="11" fillId="0" borderId="0" xfId="0" applyFont="1"/>
    <xf numFmtId="3" fontId="9" fillId="2" borderId="0" xfId="0" applyNumberFormat="1" applyFont="1" applyFill="1"/>
    <xf numFmtId="0" fontId="9" fillId="0" borderId="0" xfId="0" applyFont="1"/>
    <xf numFmtId="0" fontId="18" fillId="0" borderId="0" xfId="0" applyFont="1"/>
    <xf numFmtId="0" fontId="12" fillId="0" borderId="1" xfId="13" applyFont="1" applyBorder="1" applyAlignment="1">
      <alignment horizontal="center" vertical="center"/>
    </xf>
    <xf numFmtId="0" fontId="4" fillId="0" borderId="0" xfId="0" applyFont="1"/>
    <xf numFmtId="0" fontId="19" fillId="0" borderId="0" xfId="0" applyFont="1"/>
    <xf numFmtId="0" fontId="14" fillId="4" borderId="0" xfId="0" applyFont="1" applyFill="1" applyAlignment="1">
      <alignment horizontal="left" vertical="top"/>
    </xf>
    <xf numFmtId="0" fontId="12" fillId="5" borderId="1" xfId="13" applyFont="1" applyFill="1" applyBorder="1" applyAlignment="1">
      <alignment horizontal="center" vertical="center"/>
    </xf>
    <xf numFmtId="0" fontId="12" fillId="0" borderId="17" xfId="0" applyFont="1" applyBorder="1"/>
    <xf numFmtId="0" fontId="11" fillId="0" borderId="15" xfId="13" applyFont="1" applyBorder="1" applyAlignment="1">
      <alignment horizontal="center" vertical="center"/>
    </xf>
    <xf numFmtId="0" fontId="12" fillId="2" borderId="6" xfId="13" applyFont="1" applyFill="1" applyBorder="1" applyAlignment="1">
      <alignment horizontal="center" vertical="center"/>
    </xf>
    <xf numFmtId="0" fontId="12" fillId="0" borderId="1" xfId="13" applyFont="1" applyBorder="1" applyAlignment="1">
      <alignment horizontal="center" vertical="center" wrapText="1"/>
    </xf>
    <xf numFmtId="0" fontId="21" fillId="0" borderId="0" xfId="0" applyFont="1"/>
    <xf numFmtId="0" fontId="11" fillId="4" borderId="1" xfId="13" applyFont="1" applyFill="1" applyBorder="1" applyAlignment="1">
      <alignment horizontal="justify" vertical="center"/>
    </xf>
    <xf numFmtId="0" fontId="11" fillId="0" borderId="13" xfId="0" applyFont="1" applyBorder="1"/>
    <xf numFmtId="0" fontId="11" fillId="0" borderId="14" xfId="0" applyFont="1" applyBorder="1"/>
    <xf numFmtId="0" fontId="11" fillId="0" borderId="6" xfId="13" applyFont="1" applyBorder="1" applyAlignment="1">
      <alignment horizontal="center" vertical="center" wrapText="1"/>
    </xf>
    <xf numFmtId="0" fontId="11" fillId="0" borderId="19" xfId="13" applyFont="1" applyBorder="1" applyAlignment="1">
      <alignment horizontal="center" vertical="center"/>
    </xf>
    <xf numFmtId="0" fontId="11" fillId="2" borderId="11" xfId="13" applyFont="1" applyFill="1" applyBorder="1" applyAlignment="1">
      <alignment horizontal="left" vertical="center" wrapText="1"/>
    </xf>
    <xf numFmtId="0" fontId="11" fillId="4" borderId="13" xfId="13" applyFont="1" applyFill="1" applyBorder="1" applyAlignment="1">
      <alignment horizontal="justify" vertical="center"/>
    </xf>
    <xf numFmtId="0" fontId="12" fillId="5" borderId="13" xfId="13" applyFont="1" applyFill="1" applyBorder="1" applyAlignment="1">
      <alignment horizontal="center" vertical="center"/>
    </xf>
    <xf numFmtId="0" fontId="12" fillId="2" borderId="13" xfId="13" applyFont="1" applyFill="1" applyBorder="1" applyAlignment="1">
      <alignment horizontal="center" vertical="center"/>
    </xf>
    <xf numFmtId="0" fontId="12" fillId="2" borderId="18" xfId="13" applyFont="1" applyFill="1" applyBorder="1" applyAlignment="1">
      <alignment horizontal="center" vertical="center"/>
    </xf>
    <xf numFmtId="0" fontId="11" fillId="2" borderId="14" xfId="13" applyFont="1" applyFill="1" applyBorder="1" applyAlignment="1">
      <alignment horizontal="left" vertical="center" wrapText="1"/>
    </xf>
    <xf numFmtId="0" fontId="11" fillId="0" borderId="10" xfId="13" applyFont="1" applyBorder="1" applyAlignment="1">
      <alignment horizontal="center" vertical="center"/>
    </xf>
    <xf numFmtId="0" fontId="11" fillId="0" borderId="12" xfId="13" applyFont="1" applyBorder="1" applyAlignment="1">
      <alignment horizontal="center" vertical="center"/>
    </xf>
    <xf numFmtId="0" fontId="11" fillId="0" borderId="16" xfId="13" applyFont="1" applyBorder="1" applyAlignment="1">
      <alignment horizontal="center" vertical="center"/>
    </xf>
    <xf numFmtId="0" fontId="11" fillId="0" borderId="20" xfId="13" applyFont="1" applyBorder="1" applyAlignment="1">
      <alignment horizontal="center" vertical="center"/>
    </xf>
    <xf numFmtId="0" fontId="11" fillId="0" borderId="21" xfId="13" applyFont="1" applyBorder="1" applyAlignment="1">
      <alignment horizontal="center" vertical="center"/>
    </xf>
    <xf numFmtId="0" fontId="11" fillId="0" borderId="22" xfId="13" applyFont="1" applyBorder="1" applyAlignment="1">
      <alignment horizontal="center" vertical="center"/>
    </xf>
    <xf numFmtId="0" fontId="11" fillId="0" borderId="23" xfId="13" applyFont="1" applyBorder="1" applyAlignment="1">
      <alignment horizontal="center" vertical="center" wrapText="1"/>
    </xf>
    <xf numFmtId="0" fontId="11" fillId="0" borderId="24" xfId="13" applyFont="1" applyBorder="1" applyAlignment="1">
      <alignment horizontal="left" vertical="center" wrapText="1"/>
    </xf>
    <xf numFmtId="0" fontId="12" fillId="5" borderId="24" xfId="13" applyFont="1" applyFill="1" applyBorder="1" applyAlignment="1">
      <alignment horizontal="center" vertical="center"/>
    </xf>
    <xf numFmtId="0" fontId="12" fillId="2" borderId="24" xfId="13" applyFont="1" applyFill="1" applyBorder="1" applyAlignment="1">
      <alignment horizontal="center" vertical="center"/>
    </xf>
    <xf numFmtId="0" fontId="12" fillId="2" borderId="23" xfId="13" applyFont="1" applyFill="1" applyBorder="1" applyAlignment="1">
      <alignment horizontal="center" vertical="center"/>
    </xf>
    <xf numFmtId="0" fontId="11" fillId="2" borderId="25" xfId="13" applyFont="1" applyFill="1" applyBorder="1" applyAlignment="1">
      <alignment horizontal="left" vertical="center" wrapText="1"/>
    </xf>
    <xf numFmtId="0" fontId="10" fillId="0" borderId="26" xfId="13" applyFont="1" applyBorder="1" applyAlignment="1">
      <alignment horizontal="center" vertical="center" wrapText="1"/>
    </xf>
    <xf numFmtId="0" fontId="10" fillId="0" borderId="27" xfId="13" applyFont="1" applyBorder="1" applyAlignment="1">
      <alignment horizontal="center" vertical="center" wrapText="1"/>
    </xf>
    <xf numFmtId="0" fontId="10" fillId="0" borderId="28" xfId="13" applyFont="1" applyBorder="1" applyAlignment="1">
      <alignment horizontal="center" vertical="center" wrapText="1"/>
    </xf>
    <xf numFmtId="0" fontId="10" fillId="0" borderId="29" xfId="13" applyFont="1" applyBorder="1" applyAlignment="1">
      <alignment horizontal="center" vertical="center" wrapText="1"/>
    </xf>
    <xf numFmtId="0" fontId="10" fillId="0" borderId="30" xfId="13" applyFont="1" applyBorder="1" applyAlignment="1">
      <alignment horizontal="center" vertical="center" wrapText="1"/>
    </xf>
    <xf numFmtId="0" fontId="12" fillId="0" borderId="8" xfId="13" applyFont="1" applyBorder="1" applyAlignment="1">
      <alignment horizontal="center" vertical="center" wrapText="1"/>
    </xf>
    <xf numFmtId="0" fontId="12" fillId="0" borderId="13" xfId="13" applyFont="1" applyBorder="1" applyAlignment="1">
      <alignment horizontal="center" vertical="center"/>
    </xf>
  </cellXfs>
  <cellStyles count="16">
    <cellStyle name="Hivatkozás" xfId="1" builtinId="8"/>
    <cellStyle name="Hivatkozás 2" xfId="2" xr:uid="{00000000-0005-0000-0000-000006000000}"/>
    <cellStyle name="Normál" xfId="0" builtinId="0"/>
    <cellStyle name="Normál 2" xfId="5" xr:uid="{00000000-0005-0000-0000-000009000000}"/>
    <cellStyle name="Normál 2 2" xfId="6" xr:uid="{00000000-0005-0000-0000-00000A000000}"/>
    <cellStyle name="Normál 2 3" xfId="7" xr:uid="{00000000-0005-0000-0000-00000B000000}"/>
    <cellStyle name="Normál 2 4" xfId="8" xr:uid="{00000000-0005-0000-0000-00000C000000}"/>
    <cellStyle name="Normál 3" xfId="9" xr:uid="{00000000-0005-0000-0000-00000D000000}"/>
    <cellStyle name="Normál 3 2" xfId="10" xr:uid="{00000000-0005-0000-0000-00000E000000}"/>
    <cellStyle name="Normál 4 2" xfId="11" xr:uid="{00000000-0005-0000-0000-00000F000000}"/>
    <cellStyle name="Normál 5" xfId="12" xr:uid="{00000000-0005-0000-0000-000010000000}"/>
    <cellStyle name="Normal_1997os osztalékkorlát" xfId="3" xr:uid="{00000000-0005-0000-0000-000007000000}"/>
    <cellStyle name="Normál_Dunacargo - forgalmi - A 2004-2005-05-25" xfId="13" xr:uid="{00000000-0005-0000-0000-000011000000}"/>
    <cellStyle name="Normal_KÉSZLET" xfId="4" xr:uid="{00000000-0005-0000-0000-000008000000}"/>
    <cellStyle name="Normál_Munka1_Munka9" xfId="14" xr:uid="{00000000-0005-0000-0000-000012000000}"/>
    <cellStyle name="Standard_BRPRINT" xfId="15" xr:uid="{00000000-0005-0000-0000-00001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53735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P165"/>
  <sheetViews>
    <sheetView showGridLines="0" tabSelected="1" zoomScaleNormal="100" workbookViewId="0"/>
  </sheetViews>
  <sheetFormatPr defaultColWidth="9" defaultRowHeight="15.75" x14ac:dyDescent="0.25"/>
  <cols>
    <col min="1" max="1" width="5.375" style="1" customWidth="1"/>
    <col min="2" max="2" width="4.375" style="1" customWidth="1"/>
    <col min="3" max="3" width="12.125" style="1" customWidth="1"/>
    <col min="4" max="4" width="13.625" style="1" bestFit="1" customWidth="1"/>
    <col min="5" max="5" width="39.625" style="1" customWidth="1"/>
    <col min="6" max="6" width="11" style="1" customWidth="1"/>
    <col min="7" max="8" width="11.25" style="1" customWidth="1"/>
    <col min="9" max="9" width="12.25" style="1" bestFit="1" customWidth="1"/>
    <col min="10" max="10" width="26.25" style="1" customWidth="1"/>
    <col min="11" max="11" width="22.75" style="1" customWidth="1"/>
    <col min="12" max="1030" width="9" style="1"/>
  </cols>
  <sheetData>
    <row r="1" spans="1:20 1028:1030" ht="16.5" x14ac:dyDescent="0.3">
      <c r="A1" s="2" t="s">
        <v>245</v>
      </c>
      <c r="B1" s="2"/>
      <c r="C1" s="2"/>
      <c r="D1" s="2"/>
      <c r="E1" s="2"/>
      <c r="F1" s="2"/>
      <c r="G1" s="3"/>
      <c r="H1" s="3"/>
      <c r="I1" s="3"/>
      <c r="J1" s="3"/>
      <c r="K1" s="3"/>
      <c r="L1" s="5" t="s">
        <v>4</v>
      </c>
    </row>
    <row r="2" spans="1:20 1028:1030" ht="16.5" x14ac:dyDescent="0.25">
      <c r="A2" s="6"/>
      <c r="B2" s="6"/>
      <c r="C2" s="6"/>
      <c r="D2" s="6"/>
      <c r="E2" s="6"/>
      <c r="F2" s="6"/>
      <c r="G2" s="3"/>
      <c r="H2" s="3"/>
      <c r="I2" s="3"/>
      <c r="J2" s="3"/>
      <c r="K2" s="7">
        <f>E161</f>
        <v>0</v>
      </c>
      <c r="L2" s="8" t="s">
        <v>5</v>
      </c>
      <c r="P2" s="1" t="s">
        <v>16</v>
      </c>
      <c r="Q2" s="1" t="s">
        <v>17</v>
      </c>
      <c r="R2" s="1" t="s">
        <v>18</v>
      </c>
    </row>
    <row r="3" spans="1:20 1028:1030" ht="16.5" x14ac:dyDescent="0.25">
      <c r="A3" s="6" t="s">
        <v>238</v>
      </c>
      <c r="B3" s="6"/>
      <c r="C3" s="6"/>
      <c r="D3" s="6"/>
      <c r="E3" s="6"/>
      <c r="F3" s="6"/>
      <c r="G3" s="3"/>
      <c r="H3" s="3"/>
      <c r="I3" s="3"/>
      <c r="J3" s="3"/>
      <c r="K3" s="3"/>
      <c r="P3" s="1" t="s">
        <v>142</v>
      </c>
      <c r="Q3" s="1" t="s">
        <v>143</v>
      </c>
      <c r="R3" s="1" t="s">
        <v>140</v>
      </c>
    </row>
    <row r="4" spans="1:20 1028:1030" x14ac:dyDescent="0.25">
      <c r="A4" s="9" t="str">
        <f>"Ügyfél:   "&amp;Alapa!C17</f>
        <v xml:space="preserve">Ügyfél:   </v>
      </c>
      <c r="B4" s="13"/>
      <c r="C4" s="13"/>
      <c r="D4" s="13"/>
      <c r="E4" s="13"/>
      <c r="F4" s="13"/>
      <c r="G4" s="13"/>
      <c r="H4" s="10"/>
      <c r="I4" s="9" t="s">
        <v>6</v>
      </c>
      <c r="J4" s="13"/>
      <c r="K4" s="11">
        <f>Alapa!$C$15</f>
        <v>0</v>
      </c>
      <c r="P4" s="1" t="s">
        <v>71</v>
      </c>
      <c r="Q4" s="1" t="s">
        <v>72</v>
      </c>
      <c r="R4" s="1" t="s">
        <v>74</v>
      </c>
      <c r="S4" s="1" t="s">
        <v>75</v>
      </c>
      <c r="T4" s="1" t="s">
        <v>73</v>
      </c>
    </row>
    <row r="5" spans="1:20 1028:1030" ht="16.5" x14ac:dyDescent="0.3">
      <c r="A5" s="12" t="str">
        <f>"Fordulónap: "&amp;Alapa!C12</f>
        <v xml:space="preserve">Fordulónap: </v>
      </c>
      <c r="B5" s="38"/>
      <c r="C5" s="38"/>
      <c r="D5" s="38"/>
      <c r="E5" s="38"/>
      <c r="F5" s="38"/>
      <c r="G5" s="38"/>
      <c r="H5" s="10"/>
      <c r="I5" s="9" t="s">
        <v>0</v>
      </c>
      <c r="J5" s="13"/>
      <c r="K5" s="13" t="e">
        <f>VLOOKUP(L5,Alapa!$G$2:$H$22,2)</f>
        <v>#N/A</v>
      </c>
      <c r="L5" s="14">
        <v>1</v>
      </c>
    </row>
    <row r="6" spans="1:20 1028:1030" x14ac:dyDescent="0.25">
      <c r="A6" s="15"/>
      <c r="B6" s="15"/>
      <c r="C6" s="15"/>
      <c r="D6" s="15"/>
      <c r="E6" s="15"/>
      <c r="F6" s="15"/>
      <c r="G6" s="4"/>
      <c r="H6" s="4"/>
      <c r="I6" s="9" t="s">
        <v>1</v>
      </c>
      <c r="J6" s="13"/>
      <c r="K6" s="13" t="str">
        <f>IF(Alapa!$N$2=0," ",Alapa!$N$2)</f>
        <v xml:space="preserve"> </v>
      </c>
    </row>
    <row r="7" spans="1:20 1028:1030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20 1028:1030" x14ac:dyDescent="0.25">
      <c r="A8" s="42" t="s">
        <v>2</v>
      </c>
      <c r="B8" s="4"/>
      <c r="C8" s="4" t="s">
        <v>244</v>
      </c>
      <c r="D8" s="4"/>
      <c r="E8" s="4"/>
      <c r="F8" s="4"/>
      <c r="G8" s="4"/>
      <c r="H8" s="4"/>
      <c r="I8" s="4"/>
      <c r="J8" s="4"/>
      <c r="K8" s="4"/>
    </row>
    <row r="9" spans="1:20 1028:1030" x14ac:dyDescent="0.25">
      <c r="A9" s="42" t="s">
        <v>3</v>
      </c>
      <c r="B9" s="4"/>
      <c r="C9" s="4" t="s">
        <v>239</v>
      </c>
      <c r="D9" s="4"/>
      <c r="E9" s="4"/>
      <c r="F9" s="4"/>
      <c r="G9" s="4"/>
      <c r="H9" s="4"/>
      <c r="I9" s="4"/>
      <c r="J9" s="4"/>
      <c r="K9" s="4"/>
    </row>
    <row r="10" spans="1:20 1028:1030" x14ac:dyDescent="0.25">
      <c r="A10" s="4"/>
      <c r="B10" s="4"/>
      <c r="C10" s="4"/>
      <c r="D10" s="42" t="s">
        <v>235</v>
      </c>
      <c r="E10" s="4"/>
      <c r="F10" s="42" t="s">
        <v>236</v>
      </c>
      <c r="G10" s="4"/>
      <c r="H10" s="4"/>
      <c r="I10" s="4"/>
      <c r="J10" s="4"/>
      <c r="K10" s="4"/>
    </row>
    <row r="11" spans="1:20 1028:1030" x14ac:dyDescent="0.25">
      <c r="A11" s="4"/>
      <c r="B11" s="4"/>
      <c r="C11" s="4"/>
      <c r="D11" s="36"/>
      <c r="E11" s="36"/>
      <c r="F11" s="4"/>
      <c r="G11" s="36"/>
      <c r="H11" s="36"/>
      <c r="I11" s="4"/>
      <c r="J11" s="4"/>
      <c r="K11" s="4"/>
    </row>
    <row r="12" spans="1:20 1028:1030" x14ac:dyDescent="0.25">
      <c r="A12" s="4"/>
      <c r="B12" s="4"/>
      <c r="C12" s="4"/>
      <c r="D12" s="4"/>
      <c r="E12" s="4"/>
      <c r="F12" s="42" t="s">
        <v>237</v>
      </c>
      <c r="G12" s="4"/>
      <c r="H12" s="4"/>
      <c r="I12" s="4"/>
      <c r="J12" s="4"/>
      <c r="K12" s="4"/>
    </row>
    <row r="13" spans="1:20 1028:1030" x14ac:dyDescent="0.25">
      <c r="A13" s="4"/>
      <c r="B13" s="4"/>
      <c r="C13" s="4"/>
      <c r="D13" s="4"/>
      <c r="E13" s="4"/>
      <c r="F13" s="4"/>
      <c r="G13" s="36"/>
      <c r="H13" s="36"/>
      <c r="I13" s="4"/>
      <c r="J13" s="4"/>
      <c r="K13" s="4"/>
    </row>
    <row r="14" spans="1:20 1028:1030" ht="16.5" thickBo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20 1028:1030" ht="50.25" thickBot="1" x14ac:dyDescent="0.3">
      <c r="A15" s="66" t="s">
        <v>79</v>
      </c>
      <c r="B15" s="67" t="s">
        <v>147</v>
      </c>
      <c r="C15" s="68" t="s">
        <v>59</v>
      </c>
      <c r="D15" s="68" t="s">
        <v>76</v>
      </c>
      <c r="E15" s="67" t="s">
        <v>78</v>
      </c>
      <c r="F15" s="67" t="s">
        <v>234</v>
      </c>
      <c r="G15" s="67" t="s">
        <v>141</v>
      </c>
      <c r="H15" s="67" t="s">
        <v>15</v>
      </c>
      <c r="I15" s="67" t="s">
        <v>14</v>
      </c>
      <c r="J15" s="69" t="s">
        <v>70</v>
      </c>
      <c r="K15" s="70" t="s">
        <v>7</v>
      </c>
      <c r="AMN15"/>
      <c r="AMO15"/>
      <c r="AMP15"/>
    </row>
    <row r="16" spans="1:20 1028:1030" x14ac:dyDescent="0.25">
      <c r="A16" s="58">
        <f>COUNT(A$15:$A15)+1</f>
        <v>1</v>
      </c>
      <c r="B16" s="59">
        <v>101</v>
      </c>
      <c r="C16" s="60" t="s">
        <v>80</v>
      </c>
      <c r="D16" s="71" t="s">
        <v>77</v>
      </c>
      <c r="E16" s="61" t="s">
        <v>148</v>
      </c>
      <c r="F16" s="62"/>
      <c r="G16" s="62" t="s">
        <v>142</v>
      </c>
      <c r="H16" s="62" t="s">
        <v>73</v>
      </c>
      <c r="I16" s="63"/>
      <c r="J16" s="64"/>
      <c r="K16" s="65"/>
      <c r="AMN16"/>
      <c r="AMO16"/>
      <c r="AMP16"/>
    </row>
    <row r="17" spans="1:11 1028:1030" x14ac:dyDescent="0.25">
      <c r="A17" s="54">
        <f>COUNT(A$15:$A16)+1</f>
        <v>2</v>
      </c>
      <c r="B17" s="39">
        <v>103</v>
      </c>
      <c r="C17" s="46" t="s">
        <v>81</v>
      </c>
      <c r="D17" s="41" t="s">
        <v>77</v>
      </c>
      <c r="E17" s="18" t="s">
        <v>149</v>
      </c>
      <c r="F17" s="37"/>
      <c r="G17" s="37" t="s">
        <v>142</v>
      </c>
      <c r="H17" s="37" t="s">
        <v>72</v>
      </c>
      <c r="I17" s="17"/>
      <c r="J17" s="40"/>
      <c r="K17" s="48"/>
      <c r="AMN17"/>
      <c r="AMO17"/>
      <c r="AMP17"/>
    </row>
    <row r="18" spans="1:11 1028:1030" x14ac:dyDescent="0.25">
      <c r="A18" s="54">
        <f>COUNT(A$15:$A17)+1</f>
        <v>3</v>
      </c>
      <c r="B18" s="39">
        <v>104</v>
      </c>
      <c r="C18" s="46" t="s">
        <v>82</v>
      </c>
      <c r="D18" s="41" t="s">
        <v>77</v>
      </c>
      <c r="E18" s="18" t="s">
        <v>150</v>
      </c>
      <c r="F18" s="37"/>
      <c r="G18" s="37" t="s">
        <v>142</v>
      </c>
      <c r="H18" s="37"/>
      <c r="I18" s="17"/>
      <c r="J18" s="40"/>
      <c r="K18" s="48"/>
      <c r="AMN18"/>
      <c r="AMO18"/>
      <c r="AMP18"/>
    </row>
    <row r="19" spans="1:11 1028:1030" x14ac:dyDescent="0.25">
      <c r="A19" s="54">
        <f>COUNT(A$15:$A18)+1</f>
        <v>4</v>
      </c>
      <c r="B19" s="39">
        <v>115</v>
      </c>
      <c r="C19" s="46" t="s">
        <v>83</v>
      </c>
      <c r="D19" s="41" t="s">
        <v>77</v>
      </c>
      <c r="E19" s="18" t="s">
        <v>151</v>
      </c>
      <c r="F19" s="37"/>
      <c r="G19" s="37"/>
      <c r="H19" s="37"/>
      <c r="I19" s="17"/>
      <c r="J19" s="40"/>
      <c r="K19" s="48"/>
      <c r="AMN19"/>
      <c r="AMO19"/>
      <c r="AMP19"/>
    </row>
    <row r="20" spans="1:11 1028:1030" x14ac:dyDescent="0.25">
      <c r="A20" s="54">
        <f>COUNT(A$15:$A19)+1</f>
        <v>5</v>
      </c>
      <c r="B20" s="39">
        <v>119</v>
      </c>
      <c r="C20" s="46" t="s">
        <v>84</v>
      </c>
      <c r="D20" s="41" t="s">
        <v>77</v>
      </c>
      <c r="E20" s="18" t="s">
        <v>152</v>
      </c>
      <c r="F20" s="37"/>
      <c r="G20" s="37"/>
      <c r="H20" s="37"/>
      <c r="I20" s="17"/>
      <c r="J20" s="40"/>
      <c r="K20" s="48"/>
      <c r="AMN20"/>
      <c r="AMO20"/>
      <c r="AMP20"/>
    </row>
    <row r="21" spans="1:11 1028:1030" ht="25.5" x14ac:dyDescent="0.25">
      <c r="A21" s="54">
        <f>COUNT(A$15:$A20)+1</f>
        <v>6</v>
      </c>
      <c r="B21" s="39">
        <v>124</v>
      </c>
      <c r="C21" s="46" t="s">
        <v>85</v>
      </c>
      <c r="D21" s="41" t="s">
        <v>77</v>
      </c>
      <c r="E21" s="18" t="s">
        <v>153</v>
      </c>
      <c r="F21" s="37"/>
      <c r="G21" s="37"/>
      <c r="H21" s="37"/>
      <c r="I21" s="17"/>
      <c r="J21" s="40"/>
      <c r="K21" s="48"/>
      <c r="AMN21"/>
      <c r="AMO21"/>
      <c r="AMP21"/>
    </row>
    <row r="22" spans="1:11 1028:1030" x14ac:dyDescent="0.25">
      <c r="A22" s="54">
        <f>COUNT(A$15:$A21)+1</f>
        <v>7</v>
      </c>
      <c r="B22" s="39">
        <v>125</v>
      </c>
      <c r="C22" s="46" t="s">
        <v>86</v>
      </c>
      <c r="D22" s="41" t="s">
        <v>77</v>
      </c>
      <c r="E22" s="18" t="s">
        <v>154</v>
      </c>
      <c r="F22" s="37"/>
      <c r="G22" s="37"/>
      <c r="H22" s="37"/>
      <c r="I22" s="17"/>
      <c r="J22" s="40"/>
      <c r="K22" s="48"/>
      <c r="AMN22"/>
      <c r="AMO22"/>
      <c r="AMP22"/>
    </row>
    <row r="23" spans="1:11 1028:1030" x14ac:dyDescent="0.25">
      <c r="A23" s="54">
        <f>COUNT(A$15:$A22)+1</f>
        <v>8</v>
      </c>
      <c r="B23" s="39">
        <v>138</v>
      </c>
      <c r="C23" s="46" t="s">
        <v>87</v>
      </c>
      <c r="D23" s="41" t="s">
        <v>77</v>
      </c>
      <c r="E23" s="18" t="s">
        <v>19</v>
      </c>
      <c r="F23" s="37"/>
      <c r="G23" s="37"/>
      <c r="H23" s="37" t="s">
        <v>71</v>
      </c>
      <c r="I23" s="17"/>
      <c r="J23" s="40"/>
      <c r="K23" s="48"/>
      <c r="AMN23"/>
      <c r="AMO23"/>
      <c r="AMP23"/>
    </row>
    <row r="24" spans="1:11 1028:1030" x14ac:dyDescent="0.25">
      <c r="A24" s="54">
        <f>COUNT(A$15:$A23)+1</f>
        <v>9</v>
      </c>
      <c r="B24" s="39">
        <v>146</v>
      </c>
      <c r="C24" s="46" t="s">
        <v>88</v>
      </c>
      <c r="D24" s="41" t="s">
        <v>77</v>
      </c>
      <c r="E24" s="18" t="s">
        <v>155</v>
      </c>
      <c r="F24" s="37"/>
      <c r="G24" s="37"/>
      <c r="H24" s="37"/>
      <c r="I24" s="17"/>
      <c r="J24" s="40"/>
      <c r="K24" s="48"/>
      <c r="AMN24"/>
      <c r="AMO24"/>
      <c r="AMP24"/>
    </row>
    <row r="25" spans="1:11 1028:1030" x14ac:dyDescent="0.25">
      <c r="A25" s="54">
        <f>COUNT(A$15:$A24)+1</f>
        <v>10</v>
      </c>
      <c r="B25" s="39">
        <v>149</v>
      </c>
      <c r="C25" s="46" t="s">
        <v>89</v>
      </c>
      <c r="D25" s="41" t="s">
        <v>77</v>
      </c>
      <c r="E25" s="18" t="s">
        <v>156</v>
      </c>
      <c r="F25" s="37"/>
      <c r="G25" s="37"/>
      <c r="H25" s="37" t="s">
        <v>71</v>
      </c>
      <c r="I25" s="17"/>
      <c r="J25" s="40"/>
      <c r="K25" s="48"/>
      <c r="AMN25"/>
      <c r="AMO25"/>
      <c r="AMP25"/>
    </row>
    <row r="26" spans="1:11 1028:1030" ht="25.5" x14ac:dyDescent="0.25">
      <c r="A26" s="54">
        <f>COUNT(A$15:$A25)+1</f>
        <v>11</v>
      </c>
      <c r="B26" s="39">
        <v>151</v>
      </c>
      <c r="C26" s="46" t="s">
        <v>90</v>
      </c>
      <c r="D26" s="41" t="s">
        <v>77</v>
      </c>
      <c r="E26" s="18" t="s">
        <v>157</v>
      </c>
      <c r="F26" s="37"/>
      <c r="G26" s="37"/>
      <c r="H26" s="37"/>
      <c r="I26" s="17"/>
      <c r="J26" s="40"/>
      <c r="K26" s="48"/>
      <c r="AMN26"/>
      <c r="AMO26"/>
      <c r="AMP26"/>
    </row>
    <row r="27" spans="1:11 1028:1030" x14ac:dyDescent="0.25">
      <c r="A27" s="54">
        <f>COUNT(A$15:$A26)+1</f>
        <v>12</v>
      </c>
      <c r="B27" s="39">
        <v>152</v>
      </c>
      <c r="C27" s="46" t="s">
        <v>91</v>
      </c>
      <c r="D27" s="41" t="s">
        <v>77</v>
      </c>
      <c r="E27" s="18" t="s">
        <v>158</v>
      </c>
      <c r="F27" s="37"/>
      <c r="G27" s="37"/>
      <c r="H27" s="37"/>
      <c r="I27" s="17"/>
      <c r="J27" s="40"/>
      <c r="K27" s="48"/>
      <c r="AMN27"/>
      <c r="AMO27"/>
      <c r="AMP27"/>
    </row>
    <row r="28" spans="1:11 1028:1030" ht="25.5" x14ac:dyDescent="0.25">
      <c r="A28" s="54">
        <f>COUNT(A$15:$A27)+1</f>
        <v>13</v>
      </c>
      <c r="B28" s="39">
        <v>168</v>
      </c>
      <c r="C28" s="46" t="s">
        <v>92</v>
      </c>
      <c r="D28" s="41" t="s">
        <v>77</v>
      </c>
      <c r="E28" s="18" t="s">
        <v>20</v>
      </c>
      <c r="F28" s="37"/>
      <c r="G28" s="37"/>
      <c r="H28" s="37"/>
      <c r="I28" s="17"/>
      <c r="J28" s="40"/>
      <c r="K28" s="48"/>
      <c r="AMN28"/>
      <c r="AMO28"/>
      <c r="AMP28"/>
    </row>
    <row r="29" spans="1:11 1028:1030" x14ac:dyDescent="0.25">
      <c r="A29" s="54">
        <f>COUNT(A$15:$A28)+1</f>
        <v>14</v>
      </c>
      <c r="B29" s="39">
        <v>182</v>
      </c>
      <c r="C29" s="46" t="s">
        <v>93</v>
      </c>
      <c r="D29" s="41" t="s">
        <v>77</v>
      </c>
      <c r="E29" s="18" t="s">
        <v>159</v>
      </c>
      <c r="F29" s="37"/>
      <c r="G29" s="37"/>
      <c r="H29" s="37"/>
      <c r="I29" s="17"/>
      <c r="J29" s="40"/>
      <c r="K29" s="48"/>
      <c r="AMN29"/>
      <c r="AMO29"/>
      <c r="AMP29"/>
    </row>
    <row r="30" spans="1:11 1028:1030" x14ac:dyDescent="0.25">
      <c r="A30" s="54">
        <f>COUNT(A$15:$A29)+1</f>
        <v>15</v>
      </c>
      <c r="B30" s="39">
        <v>184</v>
      </c>
      <c r="C30" s="46" t="s">
        <v>94</v>
      </c>
      <c r="D30" s="41" t="s">
        <v>77</v>
      </c>
      <c r="E30" s="18" t="s">
        <v>160</v>
      </c>
      <c r="F30" s="37"/>
      <c r="G30" s="37"/>
      <c r="H30" s="37"/>
      <c r="I30" s="17"/>
      <c r="J30" s="40"/>
      <c r="K30" s="48"/>
      <c r="AMN30"/>
      <c r="AMO30"/>
      <c r="AMP30"/>
    </row>
    <row r="31" spans="1:11 1028:1030" ht="25.5" x14ac:dyDescent="0.25">
      <c r="A31" s="54">
        <f>COUNT(A$15:$A30)+1</f>
        <v>16</v>
      </c>
      <c r="B31" s="39">
        <v>187</v>
      </c>
      <c r="C31" s="46" t="s">
        <v>95</v>
      </c>
      <c r="D31" s="41" t="s">
        <v>77</v>
      </c>
      <c r="E31" s="18" t="s">
        <v>161</v>
      </c>
      <c r="F31" s="37"/>
      <c r="G31" s="37"/>
      <c r="H31" s="37"/>
      <c r="I31" s="17"/>
      <c r="J31" s="40"/>
      <c r="K31" s="48"/>
      <c r="AMN31"/>
      <c r="AMO31"/>
      <c r="AMP31"/>
    </row>
    <row r="32" spans="1:11 1028:1030" ht="25.5" x14ac:dyDescent="0.25">
      <c r="A32" s="54">
        <f>COUNT(A$15:$A31)+1</f>
        <v>17</v>
      </c>
      <c r="B32" s="39">
        <v>188</v>
      </c>
      <c r="C32" s="46" t="s">
        <v>96</v>
      </c>
      <c r="D32" s="41" t="s">
        <v>77</v>
      </c>
      <c r="E32" s="18" t="s">
        <v>162</v>
      </c>
      <c r="F32" s="37"/>
      <c r="G32" s="37"/>
      <c r="H32" s="37"/>
      <c r="I32" s="17"/>
      <c r="J32" s="40"/>
      <c r="K32" s="48"/>
      <c r="AMN32"/>
      <c r="AMO32"/>
      <c r="AMP32"/>
    </row>
    <row r="33" spans="1:11 1028:1030" x14ac:dyDescent="0.25">
      <c r="A33" s="54">
        <f>COUNT(A$15:$A32)+1</f>
        <v>18</v>
      </c>
      <c r="B33" s="39">
        <v>190</v>
      </c>
      <c r="C33" s="46" t="s">
        <v>97</v>
      </c>
      <c r="D33" s="41" t="s">
        <v>77</v>
      </c>
      <c r="E33" s="18" t="s">
        <v>163</v>
      </c>
      <c r="F33" s="37"/>
      <c r="G33" s="37"/>
      <c r="H33" s="37"/>
      <c r="I33" s="17"/>
      <c r="J33" s="40"/>
      <c r="K33" s="48"/>
      <c r="AMN33"/>
      <c r="AMO33"/>
      <c r="AMP33"/>
    </row>
    <row r="34" spans="1:11 1028:1030" x14ac:dyDescent="0.25">
      <c r="A34" s="54">
        <f>COUNT(A$15:$A33)+1</f>
        <v>19</v>
      </c>
      <c r="B34" s="39">
        <v>191</v>
      </c>
      <c r="C34" s="46" t="s">
        <v>98</v>
      </c>
      <c r="D34" s="41" t="s">
        <v>77</v>
      </c>
      <c r="E34" s="18" t="s">
        <v>164</v>
      </c>
      <c r="F34" s="37"/>
      <c r="G34" s="37"/>
      <c r="H34" s="37"/>
      <c r="I34" s="17"/>
      <c r="J34" s="40"/>
      <c r="K34" s="48"/>
      <c r="AMN34"/>
      <c r="AMO34"/>
      <c r="AMP34"/>
    </row>
    <row r="35" spans="1:11 1028:1030" ht="25.5" x14ac:dyDescent="0.25">
      <c r="A35" s="54">
        <f>COUNT(A$15:$A34)+1</f>
        <v>20</v>
      </c>
      <c r="B35" s="39">
        <v>193</v>
      </c>
      <c r="C35" s="46" t="s">
        <v>99</v>
      </c>
      <c r="D35" s="41" t="s">
        <v>77</v>
      </c>
      <c r="E35" s="18" t="s">
        <v>165</v>
      </c>
      <c r="F35" s="37"/>
      <c r="G35" s="37"/>
      <c r="H35" s="37"/>
      <c r="I35" s="17"/>
      <c r="J35" s="40"/>
      <c r="K35" s="48"/>
      <c r="AMN35"/>
      <c r="AMO35"/>
      <c r="AMP35"/>
    </row>
    <row r="36" spans="1:11 1028:1030" x14ac:dyDescent="0.25">
      <c r="A36" s="54">
        <f>COUNT(A$15:$A35)+1</f>
        <v>21</v>
      </c>
      <c r="B36" s="39">
        <v>194</v>
      </c>
      <c r="C36" s="46" t="s">
        <v>100</v>
      </c>
      <c r="D36" s="41" t="s">
        <v>77</v>
      </c>
      <c r="E36" s="18" t="s">
        <v>166</v>
      </c>
      <c r="F36" s="37"/>
      <c r="G36" s="37"/>
      <c r="H36" s="37"/>
      <c r="I36" s="17"/>
      <c r="J36" s="40"/>
      <c r="K36" s="48"/>
      <c r="AMN36"/>
      <c r="AMO36"/>
      <c r="AMP36"/>
    </row>
    <row r="37" spans="1:11 1028:1030" ht="25.5" x14ac:dyDescent="0.25">
      <c r="A37" s="54">
        <f>COUNT(A$15:$A36)+1</f>
        <v>22</v>
      </c>
      <c r="B37" s="39">
        <v>197</v>
      </c>
      <c r="C37" s="46" t="s">
        <v>101</v>
      </c>
      <c r="D37" s="41" t="s">
        <v>77</v>
      </c>
      <c r="E37" s="18" t="s">
        <v>21</v>
      </c>
      <c r="F37" s="37"/>
      <c r="G37" s="37"/>
      <c r="H37" s="37"/>
      <c r="I37" s="17"/>
      <c r="J37" s="40"/>
      <c r="K37" s="48"/>
      <c r="AMN37"/>
      <c r="AMO37"/>
      <c r="AMP37"/>
    </row>
    <row r="38" spans="1:11 1028:1030" x14ac:dyDescent="0.25">
      <c r="A38" s="54">
        <f>COUNT(A$15:$A37)+1</f>
        <v>23</v>
      </c>
      <c r="B38" s="39">
        <v>200</v>
      </c>
      <c r="C38" s="46" t="s">
        <v>102</v>
      </c>
      <c r="D38" s="41" t="s">
        <v>77</v>
      </c>
      <c r="E38" s="18" t="s">
        <v>167</v>
      </c>
      <c r="F38" s="37"/>
      <c r="G38" s="37"/>
      <c r="H38" s="37"/>
      <c r="I38" s="17"/>
      <c r="J38" s="40"/>
      <c r="K38" s="48"/>
      <c r="AMN38"/>
      <c r="AMO38"/>
      <c r="AMP38"/>
    </row>
    <row r="39" spans="1:11 1028:1030" x14ac:dyDescent="0.25">
      <c r="A39" s="54">
        <f>COUNT(A$15:$A38)+1</f>
        <v>24</v>
      </c>
      <c r="B39" s="39">
        <v>202</v>
      </c>
      <c r="C39" s="46" t="s">
        <v>103</v>
      </c>
      <c r="D39" s="41" t="s">
        <v>77</v>
      </c>
      <c r="E39" s="18" t="s">
        <v>168</v>
      </c>
      <c r="F39" s="37"/>
      <c r="G39" s="37"/>
      <c r="H39" s="37"/>
      <c r="I39" s="17"/>
      <c r="J39" s="40"/>
      <c r="K39" s="48"/>
      <c r="AMN39"/>
      <c r="AMO39"/>
      <c r="AMP39"/>
    </row>
    <row r="40" spans="1:11 1028:1030" x14ac:dyDescent="0.25">
      <c r="A40" s="54">
        <f>COUNT(A$15:$A39)+1</f>
        <v>25</v>
      </c>
      <c r="B40" s="39">
        <v>211</v>
      </c>
      <c r="C40" s="46" t="s">
        <v>104</v>
      </c>
      <c r="D40" s="41" t="s">
        <v>77</v>
      </c>
      <c r="E40" s="18" t="s">
        <v>169</v>
      </c>
      <c r="F40" s="37"/>
      <c r="G40" s="37"/>
      <c r="H40" s="37"/>
      <c r="I40" s="17"/>
      <c r="J40" s="40"/>
      <c r="K40" s="48"/>
      <c r="AMN40"/>
      <c r="AMO40"/>
      <c r="AMP40"/>
    </row>
    <row r="41" spans="1:11 1028:1030" x14ac:dyDescent="0.25">
      <c r="A41" s="54">
        <f>COUNT(A$15:$A40)+1</f>
        <v>26</v>
      </c>
      <c r="B41" s="39">
        <v>214</v>
      </c>
      <c r="C41" s="46" t="s">
        <v>105</v>
      </c>
      <c r="D41" s="41" t="s">
        <v>77</v>
      </c>
      <c r="E41" s="18" t="s">
        <v>170</v>
      </c>
      <c r="F41" s="37"/>
      <c r="G41" s="37"/>
      <c r="H41" s="37"/>
      <c r="I41" s="17"/>
      <c r="J41" s="40"/>
      <c r="K41" s="48"/>
      <c r="AMN41"/>
      <c r="AMO41"/>
      <c r="AMP41"/>
    </row>
    <row r="42" spans="1:11 1028:1030" x14ac:dyDescent="0.25">
      <c r="A42" s="54">
        <f>COUNT(A$15:$A41)+1</f>
        <v>27</v>
      </c>
      <c r="B42" s="39">
        <v>215</v>
      </c>
      <c r="C42" s="46" t="s">
        <v>106</v>
      </c>
      <c r="D42" s="41" t="s">
        <v>77</v>
      </c>
      <c r="E42" s="18" t="s">
        <v>22</v>
      </c>
      <c r="F42" s="37"/>
      <c r="G42" s="37"/>
      <c r="H42" s="37"/>
      <c r="I42" s="17"/>
      <c r="J42" s="40"/>
      <c r="K42" s="48"/>
      <c r="AMN42"/>
      <c r="AMO42"/>
      <c r="AMP42"/>
    </row>
    <row r="43" spans="1:11 1028:1030" x14ac:dyDescent="0.25">
      <c r="A43" s="54">
        <f>COUNT(A$15:$A42)+1</f>
        <v>28</v>
      </c>
      <c r="B43" s="39">
        <v>218</v>
      </c>
      <c r="C43" s="46" t="s">
        <v>60</v>
      </c>
      <c r="D43" s="41" t="s">
        <v>77</v>
      </c>
      <c r="E43" s="18" t="s">
        <v>171</v>
      </c>
      <c r="F43" s="37"/>
      <c r="G43" s="37"/>
      <c r="H43" s="37"/>
      <c r="I43" s="17"/>
      <c r="J43" s="40"/>
      <c r="K43" s="48"/>
      <c r="AMN43"/>
      <c r="AMO43"/>
      <c r="AMP43"/>
    </row>
    <row r="44" spans="1:11 1028:1030" ht="25.5" x14ac:dyDescent="0.25">
      <c r="A44" s="54">
        <f>COUNT(A$15:$A43)+1</f>
        <v>29</v>
      </c>
      <c r="B44" s="39">
        <v>219</v>
      </c>
      <c r="C44" s="46" t="s">
        <v>61</v>
      </c>
      <c r="D44" s="41" t="s">
        <v>77</v>
      </c>
      <c r="E44" s="18" t="s">
        <v>172</v>
      </c>
      <c r="F44" s="37"/>
      <c r="G44" s="37"/>
      <c r="H44" s="37"/>
      <c r="I44" s="17"/>
      <c r="J44" s="40"/>
      <c r="K44" s="48"/>
      <c r="AMN44"/>
      <c r="AMO44"/>
      <c r="AMP44"/>
    </row>
    <row r="45" spans="1:11 1028:1030" x14ac:dyDescent="0.25">
      <c r="A45" s="54">
        <f>COUNT(A$15:$A44)+1</f>
        <v>30</v>
      </c>
      <c r="B45" s="39">
        <v>221</v>
      </c>
      <c r="C45" s="46" t="s">
        <v>62</v>
      </c>
      <c r="D45" s="41" t="s">
        <v>77</v>
      </c>
      <c r="E45" s="18" t="s">
        <v>173</v>
      </c>
      <c r="F45" s="37"/>
      <c r="G45" s="37"/>
      <c r="H45" s="37"/>
      <c r="I45" s="17"/>
      <c r="J45" s="40"/>
      <c r="K45" s="48"/>
      <c r="AMN45"/>
      <c r="AMO45"/>
      <c r="AMP45"/>
    </row>
    <row r="46" spans="1:11 1028:1030" x14ac:dyDescent="0.25">
      <c r="A46" s="54">
        <f>COUNT(A$15:$A45)+1</f>
        <v>31</v>
      </c>
      <c r="B46" s="39">
        <v>222</v>
      </c>
      <c r="C46" s="46" t="s">
        <v>63</v>
      </c>
      <c r="D46" s="41" t="s">
        <v>77</v>
      </c>
      <c r="E46" s="18" t="s">
        <v>174</v>
      </c>
      <c r="F46" s="37"/>
      <c r="G46" s="37"/>
      <c r="H46" s="37"/>
      <c r="I46" s="17"/>
      <c r="J46" s="40"/>
      <c r="K46" s="48"/>
      <c r="AMN46"/>
      <c r="AMO46"/>
      <c r="AMP46"/>
    </row>
    <row r="47" spans="1:11 1028:1030" x14ac:dyDescent="0.25">
      <c r="A47" s="54">
        <f>COUNT(A$15:$A46)+1</f>
        <v>32</v>
      </c>
      <c r="B47" s="39">
        <v>232</v>
      </c>
      <c r="C47" s="46" t="s">
        <v>64</v>
      </c>
      <c r="D47" s="41" t="s">
        <v>77</v>
      </c>
      <c r="E47" s="18" t="s">
        <v>175</v>
      </c>
      <c r="F47" s="37"/>
      <c r="G47" s="37"/>
      <c r="H47" s="37"/>
      <c r="I47" s="17"/>
      <c r="J47" s="40"/>
      <c r="K47" s="48"/>
      <c r="AMN47"/>
      <c r="AMO47"/>
      <c r="AMP47"/>
    </row>
    <row r="48" spans="1:11 1028:1030" ht="25.5" x14ac:dyDescent="0.25">
      <c r="A48" s="54">
        <f>COUNT(A$15:$A47)+1</f>
        <v>33</v>
      </c>
      <c r="B48" s="39">
        <v>234</v>
      </c>
      <c r="C48" s="46" t="s">
        <v>65</v>
      </c>
      <c r="D48" s="41" t="s">
        <v>77</v>
      </c>
      <c r="E48" s="18" t="s">
        <v>176</v>
      </c>
      <c r="F48" s="37"/>
      <c r="G48" s="37"/>
      <c r="H48" s="37"/>
      <c r="I48" s="17"/>
      <c r="J48" s="40"/>
      <c r="K48" s="48"/>
      <c r="AMN48"/>
      <c r="AMO48"/>
      <c r="AMP48"/>
    </row>
    <row r="49" spans="1:11 1028:1030" ht="25.5" x14ac:dyDescent="0.25">
      <c r="A49" s="54">
        <f>COUNT(A$15:$A48)+1</f>
        <v>34</v>
      </c>
      <c r="B49" s="39">
        <v>239</v>
      </c>
      <c r="C49" s="46" t="s">
        <v>107</v>
      </c>
      <c r="D49" s="41" t="s">
        <v>77</v>
      </c>
      <c r="E49" s="18" t="s">
        <v>177</v>
      </c>
      <c r="F49" s="37"/>
      <c r="G49" s="37"/>
      <c r="H49" s="37"/>
      <c r="I49" s="17"/>
      <c r="J49" s="40"/>
      <c r="K49" s="48"/>
      <c r="AMN49"/>
      <c r="AMO49"/>
      <c r="AMP49"/>
    </row>
    <row r="50" spans="1:11 1028:1030" x14ac:dyDescent="0.25">
      <c r="A50" s="54">
        <f>COUNT(A$15:$A49)+1</f>
        <v>35</v>
      </c>
      <c r="B50" s="39">
        <v>241</v>
      </c>
      <c r="C50" s="46" t="s">
        <v>108</v>
      </c>
      <c r="D50" s="41" t="s">
        <v>77</v>
      </c>
      <c r="E50" s="18" t="s">
        <v>178</v>
      </c>
      <c r="F50" s="37"/>
      <c r="G50" s="37"/>
      <c r="H50" s="37"/>
      <c r="I50" s="17"/>
      <c r="J50" s="40"/>
      <c r="K50" s="48"/>
      <c r="AMN50"/>
      <c r="AMO50"/>
      <c r="AMP50"/>
    </row>
    <row r="51" spans="1:11 1028:1030" x14ac:dyDescent="0.25">
      <c r="A51" s="54">
        <f>COUNT(A$15:$A50)+1</f>
        <v>36</v>
      </c>
      <c r="B51" s="39">
        <v>243</v>
      </c>
      <c r="C51" s="46"/>
      <c r="D51" s="41" t="s">
        <v>77</v>
      </c>
      <c r="E51" s="18" t="s">
        <v>179</v>
      </c>
      <c r="F51" s="37"/>
      <c r="G51" s="37"/>
      <c r="H51" s="37"/>
      <c r="I51" s="17"/>
      <c r="J51" s="40"/>
      <c r="K51" s="48"/>
      <c r="AMN51"/>
      <c r="AMO51"/>
      <c r="AMP51"/>
    </row>
    <row r="52" spans="1:11 1028:1030" ht="25.5" x14ac:dyDescent="0.25">
      <c r="A52" s="54">
        <f>COUNT(A$15:$A51)+1</f>
        <v>37</v>
      </c>
      <c r="B52" s="39">
        <v>244</v>
      </c>
      <c r="C52" s="46"/>
      <c r="D52" s="41" t="s">
        <v>77</v>
      </c>
      <c r="E52" s="18" t="s">
        <v>180</v>
      </c>
      <c r="F52" s="37"/>
      <c r="G52" s="37"/>
      <c r="H52" s="37"/>
      <c r="I52" s="17"/>
      <c r="J52" s="40"/>
      <c r="K52" s="48"/>
      <c r="AMN52"/>
      <c r="AMO52"/>
      <c r="AMP52"/>
    </row>
    <row r="53" spans="1:11 1028:1030" x14ac:dyDescent="0.25">
      <c r="A53" s="54">
        <f>COUNT(A$15:$A52)+1</f>
        <v>38</v>
      </c>
      <c r="B53" s="39">
        <v>246</v>
      </c>
      <c r="C53" s="46" t="s">
        <v>109</v>
      </c>
      <c r="D53" s="41" t="s">
        <v>77</v>
      </c>
      <c r="E53" s="18" t="s">
        <v>181</v>
      </c>
      <c r="F53" s="37"/>
      <c r="G53" s="37"/>
      <c r="H53" s="37"/>
      <c r="I53" s="17"/>
      <c r="J53" s="40"/>
      <c r="K53" s="48"/>
      <c r="AMN53"/>
      <c r="AMO53"/>
      <c r="AMP53"/>
    </row>
    <row r="54" spans="1:11 1028:1030" ht="25.5" x14ac:dyDescent="0.25">
      <c r="A54" s="54">
        <f>COUNT(A$15:$A53)+1</f>
        <v>39</v>
      </c>
      <c r="B54" s="39">
        <v>247</v>
      </c>
      <c r="C54" s="46" t="s">
        <v>109</v>
      </c>
      <c r="D54" s="41" t="s">
        <v>77</v>
      </c>
      <c r="E54" s="18" t="s">
        <v>182</v>
      </c>
      <c r="F54" s="37"/>
      <c r="G54" s="37"/>
      <c r="H54" s="37"/>
      <c r="I54" s="17"/>
      <c r="J54" s="40"/>
      <c r="K54" s="48"/>
      <c r="AMN54"/>
      <c r="AMO54"/>
      <c r="AMP54"/>
    </row>
    <row r="55" spans="1:11 1028:1030" ht="25.5" x14ac:dyDescent="0.25">
      <c r="A55" s="54">
        <f>COUNT(A$15:$A54)+1</f>
        <v>40</v>
      </c>
      <c r="B55" s="39">
        <v>248</v>
      </c>
      <c r="C55" s="46" t="s">
        <v>109</v>
      </c>
      <c r="D55" s="41" t="s">
        <v>77</v>
      </c>
      <c r="E55" s="18" t="s">
        <v>183</v>
      </c>
      <c r="F55" s="37"/>
      <c r="G55" s="37"/>
      <c r="H55" s="37"/>
      <c r="I55" s="17"/>
      <c r="J55" s="40"/>
      <c r="K55" s="48"/>
      <c r="AMN55"/>
      <c r="AMO55"/>
      <c r="AMP55"/>
    </row>
    <row r="56" spans="1:11 1028:1030" x14ac:dyDescent="0.25">
      <c r="A56" s="54">
        <f>COUNT(A$15:$A55)+1</f>
        <v>41</v>
      </c>
      <c r="B56" s="39">
        <v>258</v>
      </c>
      <c r="C56" s="46" t="s">
        <v>110</v>
      </c>
      <c r="D56" s="41" t="s">
        <v>77</v>
      </c>
      <c r="E56" s="18" t="s">
        <v>184</v>
      </c>
      <c r="F56" s="37"/>
      <c r="G56" s="37"/>
      <c r="H56" s="37"/>
      <c r="I56" s="17"/>
      <c r="J56" s="40"/>
      <c r="K56" s="48"/>
      <c r="AMN56"/>
      <c r="AMO56"/>
      <c r="AMP56"/>
    </row>
    <row r="57" spans="1:11 1028:1030" x14ac:dyDescent="0.25">
      <c r="A57" s="54">
        <f>COUNT(A$15:$A56)+1</f>
        <v>42</v>
      </c>
      <c r="B57" s="39">
        <v>259</v>
      </c>
      <c r="C57" s="46" t="s">
        <v>111</v>
      </c>
      <c r="D57" s="41" t="s">
        <v>77</v>
      </c>
      <c r="E57" s="18" t="s">
        <v>185</v>
      </c>
      <c r="F57" s="37"/>
      <c r="G57" s="37"/>
      <c r="H57" s="37"/>
      <c r="I57" s="17"/>
      <c r="J57" s="40"/>
      <c r="K57" s="48"/>
      <c r="AMN57"/>
      <c r="AMO57"/>
      <c r="AMP57"/>
    </row>
    <row r="58" spans="1:11 1028:1030" ht="38.25" x14ac:dyDescent="0.25">
      <c r="A58" s="54">
        <f>COUNT(A$15:$A57)+1</f>
        <v>43</v>
      </c>
      <c r="B58" s="39">
        <v>283</v>
      </c>
      <c r="C58" s="46" t="s">
        <v>109</v>
      </c>
      <c r="D58" s="41" t="s">
        <v>77</v>
      </c>
      <c r="E58" s="18" t="s">
        <v>186</v>
      </c>
      <c r="F58" s="37"/>
      <c r="G58" s="37"/>
      <c r="H58" s="37"/>
      <c r="I58" s="17"/>
      <c r="J58" s="40"/>
      <c r="K58" s="48"/>
      <c r="AMN58"/>
      <c r="AMO58"/>
      <c r="AMP58"/>
    </row>
    <row r="59" spans="1:11 1028:1030" ht="25.5" x14ac:dyDescent="0.25">
      <c r="A59" s="54">
        <f>COUNT(A$15:$A58)+1</f>
        <v>44</v>
      </c>
      <c r="B59" s="39">
        <v>285</v>
      </c>
      <c r="C59" s="46" t="s">
        <v>109</v>
      </c>
      <c r="D59" s="41" t="s">
        <v>77</v>
      </c>
      <c r="E59" s="18" t="s">
        <v>23</v>
      </c>
      <c r="F59" s="37"/>
      <c r="G59" s="37"/>
      <c r="H59" s="37"/>
      <c r="I59" s="17"/>
      <c r="J59" s="40"/>
      <c r="K59" s="48"/>
      <c r="AMN59"/>
      <c r="AMO59"/>
      <c r="AMP59"/>
    </row>
    <row r="60" spans="1:11 1028:1030" x14ac:dyDescent="0.25">
      <c r="A60" s="54">
        <f>COUNT(A$15:$A59)+1</f>
        <v>45</v>
      </c>
      <c r="B60" s="39">
        <v>288</v>
      </c>
      <c r="C60" s="46" t="s">
        <v>112</v>
      </c>
      <c r="D60" s="41" t="s">
        <v>77</v>
      </c>
      <c r="E60" s="18" t="s">
        <v>24</v>
      </c>
      <c r="F60" s="37"/>
      <c r="G60" s="37"/>
      <c r="H60" s="37"/>
      <c r="I60" s="17"/>
      <c r="J60" s="40"/>
      <c r="K60" s="48"/>
      <c r="AMN60"/>
      <c r="AMO60"/>
      <c r="AMP60"/>
    </row>
    <row r="61" spans="1:11 1028:1030" x14ac:dyDescent="0.25">
      <c r="A61" s="54">
        <f>COUNT(A$15:$A60)+1</f>
        <v>46</v>
      </c>
      <c r="B61" s="39">
        <v>289</v>
      </c>
      <c r="C61" s="46" t="s">
        <v>113</v>
      </c>
      <c r="D61" s="41" t="s">
        <v>77</v>
      </c>
      <c r="E61" s="18" t="s">
        <v>187</v>
      </c>
      <c r="F61" s="37"/>
      <c r="G61" s="37"/>
      <c r="H61" s="37"/>
      <c r="I61" s="17"/>
      <c r="J61" s="40"/>
      <c r="K61" s="48"/>
      <c r="AMN61"/>
      <c r="AMO61"/>
      <c r="AMP61"/>
    </row>
    <row r="62" spans="1:11 1028:1030" x14ac:dyDescent="0.25">
      <c r="A62" s="54">
        <f>COUNT(A$15:$A61)+1</f>
        <v>47</v>
      </c>
      <c r="B62" s="39">
        <v>290</v>
      </c>
      <c r="C62" s="46" t="s">
        <v>114</v>
      </c>
      <c r="D62" s="41" t="s">
        <v>77</v>
      </c>
      <c r="E62" s="18" t="s">
        <v>188</v>
      </c>
      <c r="F62" s="37"/>
      <c r="G62" s="37"/>
      <c r="H62" s="37"/>
      <c r="I62" s="17"/>
      <c r="J62" s="40"/>
      <c r="K62" s="48"/>
      <c r="AMN62"/>
      <c r="AMO62"/>
      <c r="AMP62"/>
    </row>
    <row r="63" spans="1:11 1028:1030" ht="25.5" x14ac:dyDescent="0.25">
      <c r="A63" s="54">
        <f>COUNT(A$15:$A62)+1</f>
        <v>48</v>
      </c>
      <c r="B63" s="39">
        <v>291</v>
      </c>
      <c r="C63" s="46" t="s">
        <v>115</v>
      </c>
      <c r="D63" s="41" t="s">
        <v>77</v>
      </c>
      <c r="E63" s="18" t="s">
        <v>189</v>
      </c>
      <c r="F63" s="37"/>
      <c r="G63" s="37"/>
      <c r="H63" s="37"/>
      <c r="I63" s="17"/>
      <c r="J63" s="40"/>
      <c r="K63" s="48"/>
      <c r="AMN63"/>
      <c r="AMO63"/>
      <c r="AMP63"/>
    </row>
    <row r="64" spans="1:11 1028:1030" ht="25.5" x14ac:dyDescent="0.25">
      <c r="A64" s="54">
        <f>COUNT(A$15:$A63)+1</f>
        <v>49</v>
      </c>
      <c r="B64" s="39">
        <v>293</v>
      </c>
      <c r="C64" s="46" t="s">
        <v>116</v>
      </c>
      <c r="D64" s="41" t="s">
        <v>77</v>
      </c>
      <c r="E64" s="18" t="s">
        <v>190</v>
      </c>
      <c r="F64" s="37"/>
      <c r="G64" s="37"/>
      <c r="H64" s="37"/>
      <c r="I64" s="17"/>
      <c r="J64" s="40"/>
      <c r="K64" s="48"/>
      <c r="AMN64"/>
      <c r="AMO64"/>
      <c r="AMP64"/>
    </row>
    <row r="65" spans="1:11 1028:1030" x14ac:dyDescent="0.25">
      <c r="A65" s="54">
        <f>COUNT(A$15:$A64)+1</f>
        <v>50</v>
      </c>
      <c r="B65" s="39">
        <v>295</v>
      </c>
      <c r="C65" s="46" t="s">
        <v>109</v>
      </c>
      <c r="D65" s="41" t="s">
        <v>77</v>
      </c>
      <c r="E65" s="18" t="s">
        <v>191</v>
      </c>
      <c r="F65" s="37"/>
      <c r="G65" s="37"/>
      <c r="H65" s="37"/>
      <c r="I65" s="17"/>
      <c r="J65" s="40"/>
      <c r="K65" s="48"/>
      <c r="AMN65"/>
      <c r="AMO65"/>
      <c r="AMP65"/>
    </row>
    <row r="66" spans="1:11 1028:1030" x14ac:dyDescent="0.25">
      <c r="A66" s="54">
        <f>COUNT(A$15:$A65)+1</f>
        <v>51</v>
      </c>
      <c r="B66" s="39">
        <v>296</v>
      </c>
      <c r="C66" s="46" t="s">
        <v>109</v>
      </c>
      <c r="D66" s="41" t="s">
        <v>77</v>
      </c>
      <c r="E66" s="18" t="s">
        <v>192</v>
      </c>
      <c r="F66" s="37"/>
      <c r="G66" s="37"/>
      <c r="H66" s="37"/>
      <c r="I66" s="17"/>
      <c r="J66" s="40"/>
      <c r="K66" s="48"/>
      <c r="AMN66"/>
      <c r="AMO66"/>
      <c r="AMP66"/>
    </row>
    <row r="67" spans="1:11 1028:1030" ht="25.5" x14ac:dyDescent="0.25">
      <c r="A67" s="54">
        <f>COUNT(A$15:$A66)+1</f>
        <v>52</v>
      </c>
      <c r="B67" s="39">
        <v>297</v>
      </c>
      <c r="C67" s="46" t="s">
        <v>109</v>
      </c>
      <c r="D67" s="41" t="s">
        <v>77</v>
      </c>
      <c r="E67" s="18" t="s">
        <v>193</v>
      </c>
      <c r="F67" s="37"/>
      <c r="G67" s="37"/>
      <c r="H67" s="37"/>
      <c r="I67" s="17"/>
      <c r="J67" s="40"/>
      <c r="K67" s="48"/>
      <c r="AMN67"/>
      <c r="AMO67"/>
      <c r="AMP67"/>
    </row>
    <row r="68" spans="1:11 1028:1030" x14ac:dyDescent="0.25">
      <c r="A68" s="54">
        <f>COUNT(A$15:$A67)+1</f>
        <v>53</v>
      </c>
      <c r="B68" s="39">
        <v>300</v>
      </c>
      <c r="C68" s="46" t="s">
        <v>66</v>
      </c>
      <c r="D68" s="41" t="s">
        <v>77</v>
      </c>
      <c r="E68" s="18" t="s">
        <v>194</v>
      </c>
      <c r="F68" s="37"/>
      <c r="G68" s="37"/>
      <c r="H68" s="37"/>
      <c r="I68" s="17"/>
      <c r="J68" s="40"/>
      <c r="K68" s="48"/>
      <c r="AMN68"/>
      <c r="AMO68"/>
      <c r="AMP68"/>
    </row>
    <row r="69" spans="1:11 1028:1030" ht="25.5" x14ac:dyDescent="0.25">
      <c r="A69" s="54">
        <f>COUNT(A$15:$A68)+1</f>
        <v>54</v>
      </c>
      <c r="B69" s="39">
        <v>301</v>
      </c>
      <c r="C69" s="46" t="s">
        <v>109</v>
      </c>
      <c r="D69" s="41" t="s">
        <v>77</v>
      </c>
      <c r="E69" s="18" t="s">
        <v>195</v>
      </c>
      <c r="F69" s="37"/>
      <c r="G69" s="37"/>
      <c r="H69" s="37"/>
      <c r="I69" s="17"/>
      <c r="J69" s="40"/>
      <c r="K69" s="48"/>
      <c r="AMN69"/>
      <c r="AMO69"/>
      <c r="AMP69"/>
    </row>
    <row r="70" spans="1:11 1028:1030" x14ac:dyDescent="0.25">
      <c r="A70" s="54">
        <f>COUNT(A$15:$A69)+1</f>
        <v>55</v>
      </c>
      <c r="B70" s="39">
        <v>302</v>
      </c>
      <c r="C70" s="46" t="s">
        <v>109</v>
      </c>
      <c r="D70" s="41" t="s">
        <v>77</v>
      </c>
      <c r="E70" s="18" t="s">
        <v>196</v>
      </c>
      <c r="F70" s="37"/>
      <c r="G70" s="37"/>
      <c r="H70" s="37"/>
      <c r="I70" s="17"/>
      <c r="J70" s="40"/>
      <c r="K70" s="48"/>
      <c r="AMN70"/>
      <c r="AMO70"/>
      <c r="AMP70"/>
    </row>
    <row r="71" spans="1:11 1028:1030" ht="38.25" x14ac:dyDescent="0.25">
      <c r="A71" s="54">
        <f>COUNT(A$15:$A70)+1</f>
        <v>56</v>
      </c>
      <c r="B71" s="39">
        <v>303</v>
      </c>
      <c r="C71" s="46" t="s">
        <v>109</v>
      </c>
      <c r="D71" s="41" t="s">
        <v>77</v>
      </c>
      <c r="E71" s="18" t="s">
        <v>197</v>
      </c>
      <c r="F71" s="37"/>
      <c r="G71" s="37"/>
      <c r="H71" s="37"/>
      <c r="I71" s="17"/>
      <c r="J71" s="40"/>
      <c r="K71" s="48"/>
      <c r="AMN71"/>
      <c r="AMO71"/>
      <c r="AMP71"/>
    </row>
    <row r="72" spans="1:11 1028:1030" ht="25.5" x14ac:dyDescent="0.25">
      <c r="A72" s="54">
        <f>COUNT(A$15:$A71)+1</f>
        <v>57</v>
      </c>
      <c r="B72" s="39">
        <v>305</v>
      </c>
      <c r="C72" s="46" t="s">
        <v>109</v>
      </c>
      <c r="D72" s="41" t="s">
        <v>77</v>
      </c>
      <c r="E72" s="18" t="s">
        <v>198</v>
      </c>
      <c r="F72" s="37"/>
      <c r="G72" s="37"/>
      <c r="H72" s="37"/>
      <c r="I72" s="17"/>
      <c r="J72" s="40"/>
      <c r="K72" s="48"/>
      <c r="AMN72"/>
      <c r="AMO72"/>
      <c r="AMP72"/>
    </row>
    <row r="73" spans="1:11 1028:1030" ht="25.5" x14ac:dyDescent="0.25">
      <c r="A73" s="54">
        <f>COUNT(A$15:$A72)+1</f>
        <v>58</v>
      </c>
      <c r="B73" s="39">
        <v>309</v>
      </c>
      <c r="C73" s="46" t="s">
        <v>109</v>
      </c>
      <c r="D73" s="41" t="s">
        <v>77</v>
      </c>
      <c r="E73" s="18" t="s">
        <v>199</v>
      </c>
      <c r="F73" s="37"/>
      <c r="G73" s="37"/>
      <c r="H73" s="37"/>
      <c r="I73" s="17"/>
      <c r="J73" s="40"/>
      <c r="K73" s="48"/>
      <c r="AMN73"/>
      <c r="AMO73"/>
      <c r="AMP73"/>
    </row>
    <row r="74" spans="1:11 1028:1030" x14ac:dyDescent="0.25">
      <c r="A74" s="54">
        <f>COUNT(A$15:$A73)+1</f>
        <v>59</v>
      </c>
      <c r="B74" s="39">
        <v>310</v>
      </c>
      <c r="C74" s="46" t="s">
        <v>109</v>
      </c>
      <c r="D74" s="41" t="s">
        <v>77</v>
      </c>
      <c r="E74" s="18" t="s">
        <v>25</v>
      </c>
      <c r="F74" s="37"/>
      <c r="G74" s="37"/>
      <c r="H74" s="37"/>
      <c r="I74" s="17"/>
      <c r="J74" s="40"/>
      <c r="K74" s="48"/>
      <c r="AMN74"/>
      <c r="AMO74"/>
      <c r="AMP74"/>
    </row>
    <row r="75" spans="1:11 1028:1030" x14ac:dyDescent="0.25">
      <c r="A75" s="54">
        <f>COUNT(A$15:$A74)+1</f>
        <v>60</v>
      </c>
      <c r="B75" s="39">
        <v>312</v>
      </c>
      <c r="C75" s="46" t="s">
        <v>109</v>
      </c>
      <c r="D75" s="41" t="s">
        <v>77</v>
      </c>
      <c r="E75" s="18" t="s">
        <v>200</v>
      </c>
      <c r="F75" s="37"/>
      <c r="G75" s="37"/>
      <c r="H75" s="37"/>
      <c r="I75" s="17"/>
      <c r="J75" s="40"/>
      <c r="K75" s="48"/>
      <c r="AMN75"/>
      <c r="AMO75"/>
      <c r="AMP75"/>
    </row>
    <row r="76" spans="1:11 1028:1030" x14ac:dyDescent="0.25">
      <c r="A76" s="54">
        <f>COUNT(A$15:$A75)+1</f>
        <v>61</v>
      </c>
      <c r="B76" s="39">
        <v>313</v>
      </c>
      <c r="C76" s="46" t="s">
        <v>109</v>
      </c>
      <c r="D76" s="41" t="s">
        <v>77</v>
      </c>
      <c r="E76" s="18" t="s">
        <v>201</v>
      </c>
      <c r="F76" s="37"/>
      <c r="G76" s="37"/>
      <c r="H76" s="37"/>
      <c r="I76" s="17"/>
      <c r="J76" s="40"/>
      <c r="K76" s="48"/>
      <c r="AMN76"/>
      <c r="AMO76"/>
      <c r="AMP76"/>
    </row>
    <row r="77" spans="1:11 1028:1030" x14ac:dyDescent="0.25">
      <c r="A77" s="54">
        <f>COUNT(A$15:$A76)+1</f>
        <v>62</v>
      </c>
      <c r="B77" s="39">
        <v>314</v>
      </c>
      <c r="C77" s="46" t="s">
        <v>109</v>
      </c>
      <c r="D77" s="41" t="s">
        <v>77</v>
      </c>
      <c r="E77" s="18" t="s">
        <v>202</v>
      </c>
      <c r="F77" s="37"/>
      <c r="G77" s="37"/>
      <c r="H77" s="37"/>
      <c r="I77" s="17"/>
      <c r="J77" s="40"/>
      <c r="K77" s="48"/>
      <c r="AMN77"/>
      <c r="AMO77"/>
      <c r="AMP77"/>
    </row>
    <row r="78" spans="1:11 1028:1030" ht="25.5" x14ac:dyDescent="0.25">
      <c r="A78" s="54">
        <f>COUNT(A$15:$A77)+1</f>
        <v>63</v>
      </c>
      <c r="B78" s="39">
        <v>315</v>
      </c>
      <c r="C78" s="46" t="s">
        <v>109</v>
      </c>
      <c r="D78" s="41" t="s">
        <v>77</v>
      </c>
      <c r="E78" s="18" t="s">
        <v>203</v>
      </c>
      <c r="F78" s="37"/>
      <c r="G78" s="37"/>
      <c r="H78" s="37"/>
      <c r="I78" s="17"/>
      <c r="J78" s="40"/>
      <c r="K78" s="48"/>
      <c r="AMN78"/>
      <c r="AMO78"/>
      <c r="AMP78"/>
    </row>
    <row r="79" spans="1:11 1028:1030" x14ac:dyDescent="0.25">
      <c r="A79" s="54">
        <f>COUNT(A$15:$A78)+1</f>
        <v>64</v>
      </c>
      <c r="B79" s="39">
        <v>316</v>
      </c>
      <c r="C79" s="46" t="s">
        <v>109</v>
      </c>
      <c r="D79" s="41" t="s">
        <v>77</v>
      </c>
      <c r="E79" s="18" t="s">
        <v>204</v>
      </c>
      <c r="F79" s="37"/>
      <c r="G79" s="37"/>
      <c r="H79" s="37"/>
      <c r="I79" s="17"/>
      <c r="J79" s="40"/>
      <c r="K79" s="48"/>
      <c r="AMN79"/>
      <c r="AMO79"/>
      <c r="AMP79"/>
    </row>
    <row r="80" spans="1:11 1028:1030" x14ac:dyDescent="0.25">
      <c r="A80" s="54">
        <f>COUNT(A$15:$A79)+1</f>
        <v>65</v>
      </c>
      <c r="B80" s="39">
        <v>339</v>
      </c>
      <c r="C80" s="46" t="s">
        <v>117</v>
      </c>
      <c r="D80" s="41" t="s">
        <v>77</v>
      </c>
      <c r="E80" s="18" t="s">
        <v>205</v>
      </c>
      <c r="F80" s="37"/>
      <c r="G80" s="37"/>
      <c r="H80" s="37"/>
      <c r="I80" s="17"/>
      <c r="J80" s="40"/>
      <c r="K80" s="48"/>
      <c r="AMN80"/>
      <c r="AMO80"/>
      <c r="AMP80"/>
    </row>
    <row r="81" spans="1:11 1028:1030" x14ac:dyDescent="0.25">
      <c r="A81" s="54">
        <f>COUNT(A$15:$A80)+1</f>
        <v>66</v>
      </c>
      <c r="B81" s="39">
        <v>345</v>
      </c>
      <c r="C81" s="46" t="s">
        <v>109</v>
      </c>
      <c r="D81" s="41" t="s">
        <v>77</v>
      </c>
      <c r="E81" s="18" t="s">
        <v>206</v>
      </c>
      <c r="F81" s="37"/>
      <c r="G81" s="37"/>
      <c r="H81" s="37"/>
      <c r="I81" s="17"/>
      <c r="J81" s="40"/>
      <c r="K81" s="48"/>
      <c r="AMN81"/>
      <c r="AMO81"/>
      <c r="AMP81"/>
    </row>
    <row r="82" spans="1:11 1028:1030" x14ac:dyDescent="0.25">
      <c r="A82" s="54">
        <f>COUNT(A$15:$A81)+1</f>
        <v>67</v>
      </c>
      <c r="B82" s="39">
        <v>351</v>
      </c>
      <c r="C82" s="46" t="s">
        <v>109</v>
      </c>
      <c r="D82" s="41" t="s">
        <v>77</v>
      </c>
      <c r="E82" s="18" t="s">
        <v>26</v>
      </c>
      <c r="F82" s="37"/>
      <c r="G82" s="37"/>
      <c r="H82" s="37"/>
      <c r="I82" s="17"/>
      <c r="J82" s="40"/>
      <c r="K82" s="48"/>
      <c r="AMN82"/>
      <c r="AMO82"/>
      <c r="AMP82"/>
    </row>
    <row r="83" spans="1:11 1028:1030" x14ac:dyDescent="0.25">
      <c r="A83" s="54">
        <f>COUNT(A$15:$A82)+1</f>
        <v>68</v>
      </c>
      <c r="B83" s="39">
        <v>352</v>
      </c>
      <c r="C83" s="46" t="s">
        <v>109</v>
      </c>
      <c r="D83" s="41" t="s">
        <v>77</v>
      </c>
      <c r="E83" s="18" t="s">
        <v>207</v>
      </c>
      <c r="F83" s="37"/>
      <c r="G83" s="37"/>
      <c r="H83" s="37"/>
      <c r="I83" s="17"/>
      <c r="J83" s="40"/>
      <c r="K83" s="48"/>
      <c r="AMN83"/>
      <c r="AMO83"/>
      <c r="AMP83"/>
    </row>
    <row r="84" spans="1:11 1028:1030" x14ac:dyDescent="0.25">
      <c r="A84" s="54">
        <f>COUNT(A$15:$A83)+1</f>
        <v>69</v>
      </c>
      <c r="B84" s="39">
        <v>356</v>
      </c>
      <c r="C84" s="46" t="s">
        <v>109</v>
      </c>
      <c r="D84" s="41" t="s">
        <v>77</v>
      </c>
      <c r="E84" s="18" t="s">
        <v>208</v>
      </c>
      <c r="F84" s="37"/>
      <c r="G84" s="37"/>
      <c r="H84" s="37"/>
      <c r="I84" s="17"/>
      <c r="J84" s="40"/>
      <c r="K84" s="48"/>
      <c r="AMN84"/>
      <c r="AMO84"/>
      <c r="AMP84"/>
    </row>
    <row r="85" spans="1:11 1028:1030" ht="25.5" x14ac:dyDescent="0.25">
      <c r="A85" s="54">
        <f>COUNT(A$15:$A84)+1</f>
        <v>70</v>
      </c>
      <c r="B85" s="39">
        <v>361</v>
      </c>
      <c r="C85" s="46" t="s">
        <v>109</v>
      </c>
      <c r="D85" s="41" t="s">
        <v>77</v>
      </c>
      <c r="E85" s="18" t="s">
        <v>27</v>
      </c>
      <c r="F85" s="37"/>
      <c r="G85" s="37"/>
      <c r="H85" s="37"/>
      <c r="I85" s="17"/>
      <c r="J85" s="40"/>
      <c r="K85" s="48"/>
      <c r="AMN85"/>
      <c r="AMO85"/>
      <c r="AMP85"/>
    </row>
    <row r="86" spans="1:11 1028:1030" ht="25.5" x14ac:dyDescent="0.25">
      <c r="A86" s="54">
        <f>COUNT(A$15:$A85)+1</f>
        <v>71</v>
      </c>
      <c r="B86" s="39">
        <v>379</v>
      </c>
      <c r="C86" s="46" t="s">
        <v>109</v>
      </c>
      <c r="D86" s="41" t="s">
        <v>77</v>
      </c>
      <c r="E86" s="18" t="s">
        <v>28</v>
      </c>
      <c r="F86" s="37"/>
      <c r="G86" s="37"/>
      <c r="H86" s="37"/>
      <c r="I86" s="17"/>
      <c r="J86" s="40"/>
      <c r="K86" s="48"/>
      <c r="AMN86"/>
      <c r="AMO86"/>
      <c r="AMP86"/>
    </row>
    <row r="87" spans="1:11 1028:1030" x14ac:dyDescent="0.25">
      <c r="A87" s="54">
        <f>COUNT(A$15:$A86)+1</f>
        <v>72</v>
      </c>
      <c r="B87" s="39">
        <v>368</v>
      </c>
      <c r="C87" s="46" t="s">
        <v>109</v>
      </c>
      <c r="D87" s="41" t="s">
        <v>77</v>
      </c>
      <c r="E87" s="18" t="s">
        <v>29</v>
      </c>
      <c r="F87" s="37"/>
      <c r="G87" s="37"/>
      <c r="H87" s="37"/>
      <c r="I87" s="17"/>
      <c r="J87" s="40"/>
      <c r="K87" s="48"/>
      <c r="AMN87"/>
      <c r="AMO87"/>
      <c r="AMP87"/>
    </row>
    <row r="88" spans="1:11 1028:1030" x14ac:dyDescent="0.25">
      <c r="A88" s="54">
        <f>COUNT(A$15:$A87)+1</f>
        <v>73</v>
      </c>
      <c r="B88" s="39">
        <v>402</v>
      </c>
      <c r="C88" s="46" t="s">
        <v>109</v>
      </c>
      <c r="D88" s="41" t="s">
        <v>77</v>
      </c>
      <c r="E88" s="18" t="s">
        <v>30</v>
      </c>
      <c r="F88" s="37"/>
      <c r="G88" s="37"/>
      <c r="H88" s="37"/>
      <c r="I88" s="17"/>
      <c r="J88" s="40"/>
      <c r="K88" s="48"/>
      <c r="AMN88"/>
      <c r="AMO88"/>
      <c r="AMP88"/>
    </row>
    <row r="89" spans="1:11 1028:1030" x14ac:dyDescent="0.25">
      <c r="A89" s="54">
        <f>COUNT(A$15:$A88)+1</f>
        <v>74</v>
      </c>
      <c r="B89" s="39">
        <v>404</v>
      </c>
      <c r="C89" s="46" t="s">
        <v>118</v>
      </c>
      <c r="D89" s="41" t="s">
        <v>77</v>
      </c>
      <c r="E89" s="18" t="s">
        <v>209</v>
      </c>
      <c r="F89" s="37"/>
      <c r="G89" s="37"/>
      <c r="H89" s="37"/>
      <c r="I89" s="17"/>
      <c r="J89" s="40"/>
      <c r="K89" s="48"/>
      <c r="AMN89"/>
      <c r="AMO89"/>
      <c r="AMP89"/>
    </row>
    <row r="90" spans="1:11 1028:1030" x14ac:dyDescent="0.25">
      <c r="A90" s="54">
        <f>COUNT(A$15:$A89)+1</f>
        <v>75</v>
      </c>
      <c r="B90" s="39">
        <v>405</v>
      </c>
      <c r="C90" s="46" t="s">
        <v>109</v>
      </c>
      <c r="D90" s="41" t="s">
        <v>77</v>
      </c>
      <c r="E90" s="18" t="s">
        <v>31</v>
      </c>
      <c r="F90" s="37"/>
      <c r="G90" s="37"/>
      <c r="H90" s="37"/>
      <c r="I90" s="17"/>
      <c r="J90" s="40"/>
      <c r="K90" s="48"/>
      <c r="AMN90"/>
      <c r="AMO90"/>
      <c r="AMP90"/>
    </row>
    <row r="91" spans="1:11 1028:1030" x14ac:dyDescent="0.25">
      <c r="A91" s="54">
        <f>COUNT(A$15:$A90)+1</f>
        <v>76</v>
      </c>
      <c r="B91" s="39">
        <v>406</v>
      </c>
      <c r="C91" s="46" t="s">
        <v>119</v>
      </c>
      <c r="D91" s="41" t="s">
        <v>77</v>
      </c>
      <c r="E91" s="18" t="s">
        <v>32</v>
      </c>
      <c r="F91" s="37"/>
      <c r="G91" s="37"/>
      <c r="H91" s="37"/>
      <c r="I91" s="17"/>
      <c r="J91" s="40"/>
      <c r="K91" s="48"/>
      <c r="AMN91"/>
      <c r="AMO91"/>
      <c r="AMP91"/>
    </row>
    <row r="92" spans="1:11 1028:1030" ht="25.5" x14ac:dyDescent="0.25">
      <c r="A92" s="54">
        <f>COUNT(A$15:$A91)+1</f>
        <v>77</v>
      </c>
      <c r="B92" s="39">
        <v>407</v>
      </c>
      <c r="C92" s="46" t="s">
        <v>120</v>
      </c>
      <c r="D92" s="41" t="s">
        <v>77</v>
      </c>
      <c r="E92" s="18" t="s">
        <v>33</v>
      </c>
      <c r="F92" s="37"/>
      <c r="G92" s="37"/>
      <c r="H92" s="37"/>
      <c r="I92" s="17"/>
      <c r="J92" s="40"/>
      <c r="K92" s="48"/>
      <c r="AMN92"/>
      <c r="AMO92"/>
      <c r="AMP92"/>
    </row>
    <row r="93" spans="1:11 1028:1030" x14ac:dyDescent="0.25">
      <c r="A93" s="54">
        <f>COUNT(A$15:$A92)+1</f>
        <v>78</v>
      </c>
      <c r="B93" s="39">
        <v>408</v>
      </c>
      <c r="C93" s="46" t="s">
        <v>121</v>
      </c>
      <c r="D93" s="41" t="s">
        <v>77</v>
      </c>
      <c r="E93" s="18" t="s">
        <v>34</v>
      </c>
      <c r="F93" s="37"/>
      <c r="G93" s="37"/>
      <c r="H93" s="37"/>
      <c r="I93" s="17"/>
      <c r="J93" s="40"/>
      <c r="K93" s="48"/>
      <c r="AMN93"/>
      <c r="AMO93"/>
      <c r="AMP93"/>
    </row>
    <row r="94" spans="1:11 1028:1030" x14ac:dyDescent="0.25">
      <c r="A94" s="54">
        <f>COUNT(A$15:$A93)+1</f>
        <v>79</v>
      </c>
      <c r="B94" s="39">
        <v>409</v>
      </c>
      <c r="C94" s="46" t="s">
        <v>122</v>
      </c>
      <c r="D94" s="41" t="s">
        <v>77</v>
      </c>
      <c r="E94" s="18" t="s">
        <v>35</v>
      </c>
      <c r="F94" s="37"/>
      <c r="G94" s="37"/>
      <c r="H94" s="37"/>
      <c r="I94" s="17"/>
      <c r="J94" s="40"/>
      <c r="K94" s="48"/>
      <c r="AMN94"/>
      <c r="AMO94"/>
      <c r="AMP94"/>
    </row>
    <row r="95" spans="1:11 1028:1030" x14ac:dyDescent="0.25">
      <c r="A95" s="54">
        <f>COUNT(A$15:$A94)+1</f>
        <v>80</v>
      </c>
      <c r="B95" s="39">
        <v>410</v>
      </c>
      <c r="C95" s="46" t="s">
        <v>109</v>
      </c>
      <c r="D95" s="41" t="s">
        <v>77</v>
      </c>
      <c r="E95" s="18" t="s">
        <v>36</v>
      </c>
      <c r="F95" s="37"/>
      <c r="G95" s="37"/>
      <c r="H95" s="37"/>
      <c r="I95" s="17"/>
      <c r="J95" s="40"/>
      <c r="K95" s="48"/>
      <c r="AMN95"/>
      <c r="AMO95"/>
      <c r="AMP95"/>
    </row>
    <row r="96" spans="1:11 1028:1030" ht="25.5" x14ac:dyDescent="0.25">
      <c r="A96" s="54">
        <f>COUNT(A$15:$A95)+1</f>
        <v>81</v>
      </c>
      <c r="B96" s="39">
        <v>412</v>
      </c>
      <c r="C96" s="46" t="s">
        <v>109</v>
      </c>
      <c r="D96" s="41" t="s">
        <v>77</v>
      </c>
      <c r="E96" s="18" t="s">
        <v>37</v>
      </c>
      <c r="F96" s="37"/>
      <c r="G96" s="37"/>
      <c r="H96" s="37"/>
      <c r="I96" s="17"/>
      <c r="J96" s="40"/>
      <c r="K96" s="48"/>
      <c r="AMN96"/>
      <c r="AMO96"/>
      <c r="AMP96"/>
    </row>
    <row r="97" spans="1:11 1028:1030" x14ac:dyDescent="0.25">
      <c r="A97" s="54">
        <f>COUNT(A$15:$A96)+1</f>
        <v>82</v>
      </c>
      <c r="B97" s="39">
        <v>413</v>
      </c>
      <c r="C97" s="46" t="s">
        <v>109</v>
      </c>
      <c r="D97" s="41" t="s">
        <v>77</v>
      </c>
      <c r="E97" s="18" t="s">
        <v>38</v>
      </c>
      <c r="F97" s="37"/>
      <c r="G97" s="37"/>
      <c r="H97" s="37"/>
      <c r="I97" s="17"/>
      <c r="J97" s="40"/>
      <c r="K97" s="48"/>
      <c r="AMN97"/>
      <c r="AMO97"/>
      <c r="AMP97"/>
    </row>
    <row r="98" spans="1:11 1028:1030" ht="25.5" x14ac:dyDescent="0.25">
      <c r="A98" s="54">
        <f>COUNT(A$15:$A97)+1</f>
        <v>83</v>
      </c>
      <c r="B98" s="39">
        <v>414</v>
      </c>
      <c r="C98" s="46" t="s">
        <v>109</v>
      </c>
      <c r="D98" s="41" t="s">
        <v>77</v>
      </c>
      <c r="E98" s="18" t="s">
        <v>39</v>
      </c>
      <c r="F98" s="37"/>
      <c r="G98" s="37"/>
      <c r="H98" s="37"/>
      <c r="I98" s="17"/>
      <c r="J98" s="40"/>
      <c r="K98" s="48"/>
      <c r="AMN98"/>
      <c r="AMO98"/>
      <c r="AMP98"/>
    </row>
    <row r="99" spans="1:11 1028:1030" ht="25.5" x14ac:dyDescent="0.25">
      <c r="A99" s="54">
        <f>COUNT(A$15:$A98)+1</f>
        <v>84</v>
      </c>
      <c r="B99" s="39">
        <v>415</v>
      </c>
      <c r="C99" s="46" t="s">
        <v>67</v>
      </c>
      <c r="D99" s="41" t="s">
        <v>77</v>
      </c>
      <c r="E99" s="18" t="s">
        <v>40</v>
      </c>
      <c r="F99" s="37"/>
      <c r="G99" s="37"/>
      <c r="H99" s="37"/>
      <c r="I99" s="17"/>
      <c r="J99" s="40"/>
      <c r="K99" s="48"/>
      <c r="AMN99"/>
      <c r="AMO99"/>
      <c r="AMP99"/>
    </row>
    <row r="100" spans="1:11 1028:1030" x14ac:dyDescent="0.25">
      <c r="A100" s="54">
        <f>COUNT(A$15:$A99)+1</f>
        <v>85</v>
      </c>
      <c r="B100" s="39">
        <v>416</v>
      </c>
      <c r="C100" s="46" t="s">
        <v>109</v>
      </c>
      <c r="D100" s="41" t="s">
        <v>77</v>
      </c>
      <c r="E100" s="18" t="s">
        <v>41</v>
      </c>
      <c r="F100" s="37"/>
      <c r="G100" s="37"/>
      <c r="H100" s="37"/>
      <c r="I100" s="17"/>
      <c r="J100" s="40"/>
      <c r="K100" s="48"/>
      <c r="AMN100"/>
      <c r="AMO100"/>
      <c r="AMP100"/>
    </row>
    <row r="101" spans="1:11 1028:1030" ht="25.5" x14ac:dyDescent="0.25">
      <c r="A101" s="54">
        <f>COUNT(A$15:$A100)+1</f>
        <v>86</v>
      </c>
      <c r="B101" s="39">
        <v>418</v>
      </c>
      <c r="C101" s="46" t="s">
        <v>109</v>
      </c>
      <c r="D101" s="41" t="s">
        <v>77</v>
      </c>
      <c r="E101" s="18" t="s">
        <v>42</v>
      </c>
      <c r="F101" s="37"/>
      <c r="G101" s="37"/>
      <c r="H101" s="37"/>
      <c r="I101" s="17"/>
      <c r="J101" s="40"/>
      <c r="K101" s="48"/>
      <c r="AMN101"/>
      <c r="AMO101"/>
      <c r="AMP101"/>
    </row>
    <row r="102" spans="1:11 1028:1030" x14ac:dyDescent="0.25">
      <c r="A102" s="54">
        <f>COUNT(A$15:$A101)+1</f>
        <v>87</v>
      </c>
      <c r="B102" s="39">
        <v>419</v>
      </c>
      <c r="C102" s="46" t="s">
        <v>109</v>
      </c>
      <c r="D102" s="41" t="s">
        <v>77</v>
      </c>
      <c r="E102" s="18" t="s">
        <v>43</v>
      </c>
      <c r="F102" s="37"/>
      <c r="G102" s="37"/>
      <c r="H102" s="37"/>
      <c r="I102" s="17"/>
      <c r="J102" s="40"/>
      <c r="K102" s="48"/>
      <c r="AMN102"/>
      <c r="AMO102"/>
      <c r="AMP102"/>
    </row>
    <row r="103" spans="1:11 1028:1030" x14ac:dyDescent="0.25">
      <c r="A103" s="54">
        <f>COUNT(A$15:$A102)+1</f>
        <v>88</v>
      </c>
      <c r="B103" s="39">
        <v>481</v>
      </c>
      <c r="C103" s="46" t="s">
        <v>109</v>
      </c>
      <c r="D103" s="41" t="s">
        <v>77</v>
      </c>
      <c r="E103" s="18" t="s">
        <v>44</v>
      </c>
      <c r="F103" s="37"/>
      <c r="G103" s="37"/>
      <c r="H103" s="37"/>
      <c r="I103" s="17"/>
      <c r="J103" s="40"/>
      <c r="K103" s="48"/>
      <c r="AMN103"/>
      <c r="AMO103"/>
      <c r="AMP103"/>
    </row>
    <row r="104" spans="1:11 1028:1030" ht="25.5" x14ac:dyDescent="0.25">
      <c r="A104" s="54">
        <f>COUNT(A$15:$A103)+1</f>
        <v>89</v>
      </c>
      <c r="B104" s="39">
        <v>488</v>
      </c>
      <c r="C104" s="46" t="s">
        <v>109</v>
      </c>
      <c r="D104" s="41" t="s">
        <v>77</v>
      </c>
      <c r="E104" s="18" t="s">
        <v>45</v>
      </c>
      <c r="F104" s="37"/>
      <c r="G104" s="37"/>
      <c r="H104" s="37"/>
      <c r="I104" s="17"/>
      <c r="J104" s="40"/>
      <c r="K104" s="48"/>
      <c r="AMN104"/>
      <c r="AMO104"/>
      <c r="AMP104"/>
    </row>
    <row r="105" spans="1:11 1028:1030" x14ac:dyDescent="0.25">
      <c r="A105" s="54">
        <f>COUNT(A$15:$A104)+1</f>
        <v>90</v>
      </c>
      <c r="B105" s="39">
        <v>498</v>
      </c>
      <c r="C105" s="46" t="s">
        <v>109</v>
      </c>
      <c r="D105" s="41" t="s">
        <v>77</v>
      </c>
      <c r="E105" s="18" t="s">
        <v>46</v>
      </c>
      <c r="F105" s="37"/>
      <c r="G105" s="37"/>
      <c r="H105" s="37"/>
      <c r="I105" s="17"/>
      <c r="J105" s="40"/>
      <c r="K105" s="48"/>
      <c r="AMN105"/>
      <c r="AMO105"/>
      <c r="AMP105"/>
    </row>
    <row r="106" spans="1:11 1028:1030" x14ac:dyDescent="0.25">
      <c r="A106" s="54">
        <f>COUNT(A$15:$A105)+1</f>
        <v>91</v>
      </c>
      <c r="B106" s="39">
        <v>499</v>
      </c>
      <c r="C106" s="46" t="s">
        <v>109</v>
      </c>
      <c r="D106" s="41" t="s">
        <v>77</v>
      </c>
      <c r="E106" s="18" t="s">
        <v>47</v>
      </c>
      <c r="F106" s="37"/>
      <c r="G106" s="37"/>
      <c r="H106" s="37"/>
      <c r="I106" s="17"/>
      <c r="J106" s="40"/>
      <c r="K106" s="48"/>
      <c r="AMN106"/>
      <c r="AMO106"/>
      <c r="AMP106"/>
    </row>
    <row r="107" spans="1:11 1028:1030" x14ac:dyDescent="0.25">
      <c r="A107" s="54">
        <f>COUNT(A$15:$A106)+1</f>
        <v>92</v>
      </c>
      <c r="B107" s="39">
        <v>521</v>
      </c>
      <c r="C107" s="46" t="s">
        <v>123</v>
      </c>
      <c r="D107" s="41" t="s">
        <v>77</v>
      </c>
      <c r="E107" s="18" t="s">
        <v>210</v>
      </c>
      <c r="F107" s="37"/>
      <c r="G107" s="37"/>
      <c r="H107" s="37"/>
      <c r="I107" s="17"/>
      <c r="J107" s="40"/>
      <c r="K107" s="48"/>
      <c r="AMN107"/>
      <c r="AMO107"/>
      <c r="AMP107"/>
    </row>
    <row r="108" spans="1:11 1028:1030" ht="25.5" x14ac:dyDescent="0.25">
      <c r="A108" s="54">
        <f>COUNT(A$15:$A107)+1</f>
        <v>93</v>
      </c>
      <c r="B108" s="39">
        <v>703</v>
      </c>
      <c r="C108" s="46" t="s">
        <v>109</v>
      </c>
      <c r="D108" s="41" t="s">
        <v>77</v>
      </c>
      <c r="E108" s="18" t="s">
        <v>48</v>
      </c>
      <c r="F108" s="37"/>
      <c r="G108" s="37"/>
      <c r="H108" s="37"/>
      <c r="I108" s="17"/>
      <c r="J108" s="40"/>
      <c r="K108" s="48"/>
      <c r="AMN108"/>
      <c r="AMO108"/>
      <c r="AMP108"/>
    </row>
    <row r="109" spans="1:11 1028:1030" x14ac:dyDescent="0.25">
      <c r="A109" s="54">
        <f>COUNT(A$15:$A108)+1</f>
        <v>94</v>
      </c>
      <c r="B109" s="39">
        <v>898</v>
      </c>
      <c r="C109" s="46" t="s">
        <v>109</v>
      </c>
      <c r="D109" s="41" t="s">
        <v>77</v>
      </c>
      <c r="E109" s="18" t="s">
        <v>211</v>
      </c>
      <c r="F109" s="37"/>
      <c r="G109" s="37"/>
      <c r="H109" s="37"/>
      <c r="I109" s="17"/>
      <c r="J109" s="40"/>
      <c r="K109" s="48"/>
      <c r="AMN109"/>
      <c r="AMO109"/>
      <c r="AMP109"/>
    </row>
    <row r="110" spans="1:11 1028:1030" x14ac:dyDescent="0.25">
      <c r="A110" s="54">
        <f>COUNT(A$15:$A109)+1</f>
        <v>95</v>
      </c>
      <c r="B110" s="39">
        <v>900</v>
      </c>
      <c r="C110" s="46" t="s">
        <v>109</v>
      </c>
      <c r="D110" s="41" t="s">
        <v>77</v>
      </c>
      <c r="E110" s="18" t="s">
        <v>49</v>
      </c>
      <c r="F110" s="37"/>
      <c r="G110" s="37"/>
      <c r="H110" s="37"/>
      <c r="I110" s="17"/>
      <c r="J110" s="40"/>
      <c r="K110" s="48"/>
      <c r="AMN110"/>
      <c r="AMO110"/>
      <c r="AMP110"/>
    </row>
    <row r="111" spans="1:11 1028:1030" x14ac:dyDescent="0.25">
      <c r="A111" s="54">
        <f>COUNT(A$15:$A110)+1</f>
        <v>96</v>
      </c>
      <c r="B111" s="39">
        <v>901</v>
      </c>
      <c r="C111" s="46" t="s">
        <v>124</v>
      </c>
      <c r="D111" s="41" t="s">
        <v>77</v>
      </c>
      <c r="E111" s="18" t="s">
        <v>212</v>
      </c>
      <c r="F111" s="37"/>
      <c r="G111" s="37"/>
      <c r="H111" s="37"/>
      <c r="I111" s="17"/>
      <c r="J111" s="40"/>
      <c r="K111" s="48"/>
      <c r="AMN111"/>
      <c r="AMO111"/>
      <c r="AMP111"/>
    </row>
    <row r="112" spans="1:11 1028:1030" x14ac:dyDescent="0.25">
      <c r="A112" s="54">
        <f>COUNT(A$15:$A111)+1</f>
        <v>97</v>
      </c>
      <c r="B112" s="39">
        <v>902</v>
      </c>
      <c r="C112" s="46" t="s">
        <v>125</v>
      </c>
      <c r="D112" s="41" t="s">
        <v>77</v>
      </c>
      <c r="E112" s="18" t="s">
        <v>213</v>
      </c>
      <c r="F112" s="37"/>
      <c r="G112" s="37"/>
      <c r="H112" s="37"/>
      <c r="I112" s="17"/>
      <c r="J112" s="40"/>
      <c r="K112" s="48"/>
      <c r="AMN112"/>
      <c r="AMO112"/>
      <c r="AMP112"/>
    </row>
    <row r="113" spans="1:11 1028:1030" ht="25.5" x14ac:dyDescent="0.25">
      <c r="A113" s="54">
        <f>COUNT(A$15:$A112)+1</f>
        <v>98</v>
      </c>
      <c r="B113" s="39">
        <v>909</v>
      </c>
      <c r="C113" s="46" t="s">
        <v>109</v>
      </c>
      <c r="D113" s="41" t="s">
        <v>77</v>
      </c>
      <c r="E113" s="18" t="s">
        <v>214</v>
      </c>
      <c r="F113" s="37"/>
      <c r="G113" s="37"/>
      <c r="H113" s="37"/>
      <c r="I113" s="17"/>
      <c r="J113" s="40"/>
      <c r="K113" s="48"/>
      <c r="AMN113"/>
      <c r="AMO113"/>
      <c r="AMP113"/>
    </row>
    <row r="114" spans="1:11 1028:1030" x14ac:dyDescent="0.25">
      <c r="A114" s="54">
        <f>COUNT(A$15:$A113)+1</f>
        <v>99</v>
      </c>
      <c r="B114" s="39">
        <v>910</v>
      </c>
      <c r="C114" s="46" t="s">
        <v>68</v>
      </c>
      <c r="D114" s="41" t="s">
        <v>77</v>
      </c>
      <c r="E114" s="18" t="s">
        <v>50</v>
      </c>
      <c r="F114" s="37"/>
      <c r="G114" s="37"/>
      <c r="H114" s="37"/>
      <c r="I114" s="17"/>
      <c r="J114" s="40"/>
      <c r="K114" s="48"/>
      <c r="AMN114"/>
      <c r="AMO114"/>
      <c r="AMP114"/>
    </row>
    <row r="115" spans="1:11 1028:1030" x14ac:dyDescent="0.25">
      <c r="A115" s="54">
        <f>COUNT(A$15:$A114)+1</f>
        <v>100</v>
      </c>
      <c r="B115" s="39">
        <v>911</v>
      </c>
      <c r="C115" s="46" t="s">
        <v>109</v>
      </c>
      <c r="D115" s="41" t="s">
        <v>77</v>
      </c>
      <c r="E115" s="18" t="s">
        <v>215</v>
      </c>
      <c r="F115" s="37"/>
      <c r="G115" s="37"/>
      <c r="H115" s="37"/>
      <c r="I115" s="17"/>
      <c r="J115" s="40"/>
      <c r="K115" s="48"/>
      <c r="AMN115"/>
      <c r="AMO115"/>
      <c r="AMP115"/>
    </row>
    <row r="116" spans="1:11 1028:1030" x14ac:dyDescent="0.25">
      <c r="A116" s="54">
        <f>COUNT(A$15:$A115)+1</f>
        <v>101</v>
      </c>
      <c r="B116" s="39">
        <v>912</v>
      </c>
      <c r="C116" s="46" t="s">
        <v>126</v>
      </c>
      <c r="D116" s="41" t="s">
        <v>77</v>
      </c>
      <c r="E116" s="18" t="s">
        <v>216</v>
      </c>
      <c r="F116" s="37"/>
      <c r="G116" s="37"/>
      <c r="H116" s="37"/>
      <c r="I116" s="17"/>
      <c r="J116" s="40"/>
      <c r="K116" s="48"/>
      <c r="AMN116"/>
      <c r="AMO116"/>
      <c r="AMP116"/>
    </row>
    <row r="117" spans="1:11 1028:1030" x14ac:dyDescent="0.25">
      <c r="A117" s="54">
        <f>COUNT(A$15:$A116)+1</f>
        <v>102</v>
      </c>
      <c r="B117" s="39">
        <v>914</v>
      </c>
      <c r="C117" s="46" t="s">
        <v>127</v>
      </c>
      <c r="D117" s="41" t="s">
        <v>77</v>
      </c>
      <c r="E117" s="18" t="s">
        <v>217</v>
      </c>
      <c r="F117" s="37"/>
      <c r="G117" s="37"/>
      <c r="H117" s="37"/>
      <c r="I117" s="17"/>
      <c r="J117" s="40"/>
      <c r="K117" s="48"/>
      <c r="AMN117"/>
      <c r="AMO117"/>
      <c r="AMP117"/>
    </row>
    <row r="118" spans="1:11 1028:1030" x14ac:dyDescent="0.25">
      <c r="A118" s="54">
        <f>COUNT(A$15:$A117)+1</f>
        <v>103</v>
      </c>
      <c r="B118" s="39">
        <v>916</v>
      </c>
      <c r="C118" s="46" t="s">
        <v>109</v>
      </c>
      <c r="D118" s="41" t="s">
        <v>77</v>
      </c>
      <c r="E118" s="18" t="s">
        <v>218</v>
      </c>
      <c r="F118" s="37"/>
      <c r="G118" s="37"/>
      <c r="H118" s="37"/>
      <c r="I118" s="17"/>
      <c r="J118" s="40"/>
      <c r="K118" s="48"/>
      <c r="AMN118"/>
      <c r="AMO118"/>
      <c r="AMP118"/>
    </row>
    <row r="119" spans="1:11 1028:1030" x14ac:dyDescent="0.25">
      <c r="A119" s="54">
        <f>COUNT(A$15:$A118)+1</f>
        <v>104</v>
      </c>
      <c r="B119" s="39">
        <v>918</v>
      </c>
      <c r="C119" s="46" t="s">
        <v>109</v>
      </c>
      <c r="D119" s="41" t="s">
        <v>77</v>
      </c>
      <c r="E119" s="18" t="s">
        <v>51</v>
      </c>
      <c r="F119" s="37"/>
      <c r="G119" s="37"/>
      <c r="H119" s="37"/>
      <c r="I119" s="17"/>
      <c r="J119" s="40"/>
      <c r="K119" s="48"/>
      <c r="AMN119"/>
      <c r="AMO119"/>
      <c r="AMP119"/>
    </row>
    <row r="120" spans="1:11 1028:1030" x14ac:dyDescent="0.25">
      <c r="A120" s="54">
        <f>COUNT(A$15:$A119)+1</f>
        <v>105</v>
      </c>
      <c r="B120" s="39">
        <v>920</v>
      </c>
      <c r="C120" s="46" t="s">
        <v>128</v>
      </c>
      <c r="D120" s="41" t="s">
        <v>77</v>
      </c>
      <c r="E120" s="18" t="s">
        <v>219</v>
      </c>
      <c r="F120" s="37"/>
      <c r="G120" s="37"/>
      <c r="H120" s="37"/>
      <c r="I120" s="17"/>
      <c r="J120" s="40"/>
      <c r="K120" s="48"/>
      <c r="AMN120"/>
      <c r="AMO120"/>
      <c r="AMP120"/>
    </row>
    <row r="121" spans="1:11 1028:1030" x14ac:dyDescent="0.25">
      <c r="A121" s="54">
        <f>COUNT(A$15:$A120)+1</f>
        <v>106</v>
      </c>
      <c r="B121" s="39">
        <v>922</v>
      </c>
      <c r="C121" s="46" t="s">
        <v>109</v>
      </c>
      <c r="D121" s="41" t="s">
        <v>77</v>
      </c>
      <c r="E121" s="18" t="s">
        <v>220</v>
      </c>
      <c r="F121" s="37"/>
      <c r="G121" s="37"/>
      <c r="H121" s="37"/>
      <c r="I121" s="17"/>
      <c r="J121" s="40"/>
      <c r="K121" s="48"/>
      <c r="AMN121"/>
      <c r="AMO121"/>
      <c r="AMP121"/>
    </row>
    <row r="122" spans="1:11 1028:1030" x14ac:dyDescent="0.25">
      <c r="A122" s="54">
        <f>COUNT(A$15:$A121)+1</f>
        <v>107</v>
      </c>
      <c r="B122" s="39">
        <v>923</v>
      </c>
      <c r="C122" s="46" t="s">
        <v>109</v>
      </c>
      <c r="D122" s="41" t="s">
        <v>77</v>
      </c>
      <c r="E122" s="18" t="s">
        <v>221</v>
      </c>
      <c r="F122" s="37"/>
      <c r="G122" s="37"/>
      <c r="H122" s="37"/>
      <c r="I122" s="17"/>
      <c r="J122" s="40"/>
      <c r="K122" s="48"/>
      <c r="AMN122"/>
      <c r="AMO122"/>
      <c r="AMP122"/>
    </row>
    <row r="123" spans="1:11 1028:1030" ht="25.5" x14ac:dyDescent="0.25">
      <c r="A123" s="54">
        <f>COUNT(A$15:$A122)+1</f>
        <v>108</v>
      </c>
      <c r="B123" s="39">
        <v>924</v>
      </c>
      <c r="C123" s="16" t="s">
        <v>109</v>
      </c>
      <c r="D123" s="41" t="s">
        <v>77</v>
      </c>
      <c r="E123" s="19" t="s">
        <v>52</v>
      </c>
      <c r="F123" s="37"/>
      <c r="G123" s="37"/>
      <c r="H123" s="37"/>
      <c r="I123" s="17"/>
      <c r="J123" s="40"/>
      <c r="K123" s="48"/>
      <c r="AMN123"/>
      <c r="AMO123"/>
      <c r="AMP123"/>
    </row>
    <row r="124" spans="1:11 1028:1030" ht="25.5" x14ac:dyDescent="0.25">
      <c r="A124" s="54">
        <f>COUNT(A$15:$A123)+1</f>
        <v>109</v>
      </c>
      <c r="B124" s="39">
        <v>941</v>
      </c>
      <c r="C124" s="16" t="s">
        <v>69</v>
      </c>
      <c r="D124" s="41" t="s">
        <v>77</v>
      </c>
      <c r="E124" s="19" t="s">
        <v>53</v>
      </c>
      <c r="F124" s="37"/>
      <c r="G124" s="37"/>
      <c r="H124" s="37"/>
      <c r="I124" s="17"/>
      <c r="J124" s="40"/>
      <c r="K124" s="48"/>
      <c r="AMN124"/>
      <c r="AMO124"/>
      <c r="AMP124"/>
    </row>
    <row r="125" spans="1:11 1028:1030" x14ac:dyDescent="0.25">
      <c r="A125" s="54">
        <f>COUNT(A$15:$A124)+1</f>
        <v>110</v>
      </c>
      <c r="B125" s="39">
        <v>942</v>
      </c>
      <c r="C125" s="16" t="s">
        <v>109</v>
      </c>
      <c r="D125" s="41" t="s">
        <v>77</v>
      </c>
      <c r="E125" s="19" t="s">
        <v>222</v>
      </c>
      <c r="F125" s="37"/>
      <c r="G125" s="37"/>
      <c r="H125" s="37"/>
      <c r="I125" s="17"/>
      <c r="J125" s="40"/>
      <c r="K125" s="48"/>
      <c r="AMN125"/>
      <c r="AMO125"/>
      <c r="AMP125"/>
    </row>
    <row r="126" spans="1:11 1028:1030" x14ac:dyDescent="0.25">
      <c r="A126" s="54">
        <f>COUNT(A$15:$A125)+1</f>
        <v>111</v>
      </c>
      <c r="B126" s="39">
        <v>944</v>
      </c>
      <c r="C126" s="16" t="s">
        <v>109</v>
      </c>
      <c r="D126" s="41" t="s">
        <v>77</v>
      </c>
      <c r="E126" s="19" t="s">
        <v>223</v>
      </c>
      <c r="F126" s="37"/>
      <c r="G126" s="37"/>
      <c r="H126" s="37"/>
      <c r="I126" s="17"/>
      <c r="J126" s="40"/>
      <c r="K126" s="48"/>
      <c r="AMN126"/>
      <c r="AMO126"/>
      <c r="AMP126"/>
    </row>
    <row r="127" spans="1:11 1028:1030" x14ac:dyDescent="0.25">
      <c r="A127" s="54">
        <f>COUNT(A$15:$A126)+1</f>
        <v>112</v>
      </c>
      <c r="B127" s="39">
        <v>945</v>
      </c>
      <c r="C127" s="16" t="s">
        <v>109</v>
      </c>
      <c r="D127" s="41" t="s">
        <v>77</v>
      </c>
      <c r="E127" s="19" t="s">
        <v>224</v>
      </c>
      <c r="F127" s="37"/>
      <c r="G127" s="37"/>
      <c r="H127" s="37"/>
      <c r="I127" s="17"/>
      <c r="J127" s="40"/>
      <c r="K127" s="48"/>
      <c r="AMN127"/>
      <c r="AMO127"/>
      <c r="AMP127"/>
    </row>
    <row r="128" spans="1:11 1028:1030" x14ac:dyDescent="0.25">
      <c r="A128" s="54">
        <f>COUNT(A$15:$A127)+1</f>
        <v>113</v>
      </c>
      <c r="B128" s="39">
        <v>946</v>
      </c>
      <c r="C128" s="16" t="s">
        <v>109</v>
      </c>
      <c r="D128" s="41" t="s">
        <v>77</v>
      </c>
      <c r="E128" s="19" t="s">
        <v>225</v>
      </c>
      <c r="F128" s="37"/>
      <c r="G128" s="37"/>
      <c r="H128" s="37"/>
      <c r="I128" s="17"/>
      <c r="J128" s="40"/>
      <c r="K128" s="48"/>
      <c r="AMN128"/>
      <c r="AMO128"/>
      <c r="AMP128"/>
    </row>
    <row r="129" spans="1:11 1028:1030" x14ac:dyDescent="0.25">
      <c r="A129" s="54">
        <f>COUNT(A$15:$A128)+1</f>
        <v>114</v>
      </c>
      <c r="B129" s="39">
        <v>947</v>
      </c>
      <c r="C129" s="16" t="s">
        <v>109</v>
      </c>
      <c r="D129" s="41" t="s">
        <v>77</v>
      </c>
      <c r="E129" s="19" t="s">
        <v>226</v>
      </c>
      <c r="F129" s="37"/>
      <c r="G129" s="37"/>
      <c r="H129" s="37"/>
      <c r="I129" s="17"/>
      <c r="J129" s="40"/>
      <c r="K129" s="48"/>
      <c r="AMN129"/>
      <c r="AMO129"/>
      <c r="AMP129"/>
    </row>
    <row r="130" spans="1:11 1028:1030" ht="25.5" x14ac:dyDescent="0.25">
      <c r="A130" s="54">
        <f>COUNT(A$15:$A129)+1</f>
        <v>115</v>
      </c>
      <c r="B130" s="39">
        <v>950</v>
      </c>
      <c r="C130" s="16" t="s">
        <v>109</v>
      </c>
      <c r="D130" s="41" t="s">
        <v>77</v>
      </c>
      <c r="E130" s="19" t="s">
        <v>54</v>
      </c>
      <c r="F130" s="37"/>
      <c r="G130" s="37"/>
      <c r="H130" s="37"/>
      <c r="I130" s="17"/>
      <c r="J130" s="40"/>
      <c r="K130" s="48"/>
      <c r="AMN130"/>
      <c r="AMO130"/>
      <c r="AMP130"/>
    </row>
    <row r="131" spans="1:11 1028:1030" x14ac:dyDescent="0.25">
      <c r="A131" s="54">
        <f>COUNT(A$15:$A130)+1</f>
        <v>116</v>
      </c>
      <c r="B131" s="39">
        <v>953</v>
      </c>
      <c r="C131" s="16" t="s">
        <v>109</v>
      </c>
      <c r="D131" s="41" t="s">
        <v>77</v>
      </c>
      <c r="E131" s="19" t="s">
        <v>227</v>
      </c>
      <c r="F131" s="37"/>
      <c r="G131" s="37"/>
      <c r="H131" s="37"/>
      <c r="I131" s="17"/>
      <c r="J131" s="40"/>
      <c r="K131" s="48"/>
      <c r="AMN131"/>
      <c r="AMO131"/>
      <c r="AMP131"/>
    </row>
    <row r="132" spans="1:11 1028:1030" x14ac:dyDescent="0.25">
      <c r="A132" s="54">
        <f>COUNT(A$15:$A131)+1</f>
        <v>117</v>
      </c>
      <c r="B132" s="39">
        <v>954</v>
      </c>
      <c r="C132" s="16" t="s">
        <v>109</v>
      </c>
      <c r="D132" s="41" t="s">
        <v>77</v>
      </c>
      <c r="E132" s="19" t="s">
        <v>228</v>
      </c>
      <c r="F132" s="37"/>
      <c r="G132" s="37"/>
      <c r="H132" s="37"/>
      <c r="I132" s="17"/>
      <c r="J132" s="40"/>
      <c r="K132" s="48"/>
      <c r="AMN132"/>
      <c r="AMO132"/>
      <c r="AMP132"/>
    </row>
    <row r="133" spans="1:11 1028:1030" x14ac:dyDescent="0.25">
      <c r="A133" s="54">
        <f>COUNT(A$15:$A132)+1</f>
        <v>118</v>
      </c>
      <c r="B133" s="39">
        <v>956</v>
      </c>
      <c r="C133" s="16" t="s">
        <v>109</v>
      </c>
      <c r="D133" s="41" t="s">
        <v>77</v>
      </c>
      <c r="E133" s="19" t="s">
        <v>229</v>
      </c>
      <c r="F133" s="37"/>
      <c r="G133" s="37"/>
      <c r="H133" s="37"/>
      <c r="I133" s="17"/>
      <c r="J133" s="40"/>
      <c r="K133" s="48"/>
      <c r="AMN133"/>
      <c r="AMO133"/>
      <c r="AMP133"/>
    </row>
    <row r="134" spans="1:11 1028:1030" x14ac:dyDescent="0.25">
      <c r="A134" s="54">
        <f>COUNT(A$15:$A133)+1</f>
        <v>119</v>
      </c>
      <c r="B134" s="39">
        <v>957</v>
      </c>
      <c r="C134" s="16" t="s">
        <v>109</v>
      </c>
      <c r="D134" s="41" t="s">
        <v>77</v>
      </c>
      <c r="E134" s="19" t="s">
        <v>230</v>
      </c>
      <c r="F134" s="37"/>
      <c r="G134" s="37"/>
      <c r="H134" s="37"/>
      <c r="I134" s="17"/>
      <c r="J134" s="40"/>
      <c r="K134" s="48"/>
      <c r="AMN134"/>
      <c r="AMO134"/>
      <c r="AMP134"/>
    </row>
    <row r="135" spans="1:11 1028:1030" x14ac:dyDescent="0.25">
      <c r="A135" s="54">
        <f>COUNT(A$15:$A134)+1</f>
        <v>120</v>
      </c>
      <c r="B135" s="39">
        <v>958</v>
      </c>
      <c r="C135" s="16" t="s">
        <v>109</v>
      </c>
      <c r="D135" s="41" t="s">
        <v>77</v>
      </c>
      <c r="E135" s="19" t="s">
        <v>55</v>
      </c>
      <c r="F135" s="37"/>
      <c r="G135" s="37"/>
      <c r="H135" s="37"/>
      <c r="I135" s="17"/>
      <c r="J135" s="40"/>
      <c r="K135" s="48"/>
      <c r="AMN135"/>
      <c r="AMO135"/>
      <c r="AMP135"/>
    </row>
    <row r="136" spans="1:11 1028:1030" x14ac:dyDescent="0.25">
      <c r="A136" s="54">
        <f>COUNT(A$15:$A135)+1</f>
        <v>121</v>
      </c>
      <c r="B136" s="39">
        <v>959</v>
      </c>
      <c r="C136" s="16" t="s">
        <v>109</v>
      </c>
      <c r="D136" s="41" t="s">
        <v>77</v>
      </c>
      <c r="E136" s="19" t="s">
        <v>231</v>
      </c>
      <c r="F136" s="37"/>
      <c r="G136" s="37"/>
      <c r="H136" s="37"/>
      <c r="I136" s="17"/>
      <c r="J136" s="40"/>
      <c r="K136" s="48"/>
      <c r="AMN136"/>
      <c r="AMO136"/>
      <c r="AMP136"/>
    </row>
    <row r="137" spans="1:11 1028:1030" ht="25.5" x14ac:dyDescent="0.25">
      <c r="A137" s="54">
        <f>COUNT(A$15:$A136)+1</f>
        <v>122</v>
      </c>
      <c r="B137" s="39">
        <v>960</v>
      </c>
      <c r="C137" s="16" t="s">
        <v>109</v>
      </c>
      <c r="D137" s="41" t="s">
        <v>77</v>
      </c>
      <c r="E137" s="19" t="s">
        <v>232</v>
      </c>
      <c r="F137" s="37"/>
      <c r="G137" s="37"/>
      <c r="H137" s="37"/>
      <c r="I137" s="17"/>
      <c r="J137" s="40"/>
      <c r="K137" s="48"/>
      <c r="AMN137"/>
      <c r="AMO137"/>
      <c r="AMP137"/>
    </row>
    <row r="138" spans="1:11 1028:1030" x14ac:dyDescent="0.25">
      <c r="A138" s="54">
        <f>COUNT(A$15:$A137)+1</f>
        <v>123</v>
      </c>
      <c r="B138" s="39">
        <v>961</v>
      </c>
      <c r="C138" s="16" t="s">
        <v>109</v>
      </c>
      <c r="D138" s="41" t="s">
        <v>77</v>
      </c>
      <c r="E138" s="19" t="s">
        <v>56</v>
      </c>
      <c r="F138" s="37"/>
      <c r="G138" s="37"/>
      <c r="H138" s="37"/>
      <c r="I138" s="17"/>
      <c r="J138" s="40"/>
      <c r="K138" s="48"/>
      <c r="AMN138"/>
      <c r="AMO138"/>
      <c r="AMP138"/>
    </row>
    <row r="139" spans="1:11 1028:1030" ht="25.5" x14ac:dyDescent="0.25">
      <c r="A139" s="54">
        <f>COUNT(A$15:$A138)+1</f>
        <v>124</v>
      </c>
      <c r="B139" s="39">
        <v>963</v>
      </c>
      <c r="C139" s="16"/>
      <c r="D139" s="41" t="s">
        <v>77</v>
      </c>
      <c r="E139" s="19" t="s">
        <v>57</v>
      </c>
      <c r="F139" s="37"/>
      <c r="G139" s="37"/>
      <c r="H139" s="37"/>
      <c r="I139" s="17"/>
      <c r="J139" s="40"/>
      <c r="K139" s="48"/>
      <c r="AMN139"/>
      <c r="AMO139"/>
      <c r="AMP139"/>
    </row>
    <row r="140" spans="1:11 1028:1030" x14ac:dyDescent="0.25">
      <c r="A140" s="54">
        <f>COUNT(A$15:$A139)+1</f>
        <v>125</v>
      </c>
      <c r="B140" s="39">
        <v>999</v>
      </c>
      <c r="C140" s="16" t="s">
        <v>233</v>
      </c>
      <c r="D140" s="41" t="s">
        <v>77</v>
      </c>
      <c r="E140" s="19" t="s">
        <v>58</v>
      </c>
      <c r="F140" s="37"/>
      <c r="G140" s="37"/>
      <c r="H140" s="37"/>
      <c r="I140" s="17"/>
      <c r="J140" s="40"/>
      <c r="K140" s="48"/>
      <c r="AMN140"/>
      <c r="AMO140"/>
      <c r="AMP140"/>
    </row>
    <row r="141" spans="1:11 1028:1030" x14ac:dyDescent="0.25">
      <c r="A141" s="54">
        <f>COUNT(A$15:$A140)+1</f>
        <v>126</v>
      </c>
      <c r="B141" s="39"/>
      <c r="C141" s="47" t="s">
        <v>131</v>
      </c>
      <c r="D141" s="33" t="s">
        <v>129</v>
      </c>
      <c r="E141" s="19" t="s">
        <v>130</v>
      </c>
      <c r="F141" s="37"/>
      <c r="G141" s="37"/>
      <c r="H141" s="37"/>
      <c r="I141" s="17"/>
      <c r="J141" s="40"/>
      <c r="K141" s="48" t="s">
        <v>240</v>
      </c>
      <c r="AMN141"/>
      <c r="AMO141"/>
      <c r="AMP141"/>
    </row>
    <row r="142" spans="1:11 1028:1030" x14ac:dyDescent="0.25">
      <c r="A142" s="54">
        <f>COUNT(A$15:$A141)+1</f>
        <v>127</v>
      </c>
      <c r="B142" s="39"/>
      <c r="C142" s="47" t="s">
        <v>134</v>
      </c>
      <c r="D142" s="33" t="s">
        <v>129</v>
      </c>
      <c r="E142" s="19" t="s">
        <v>132</v>
      </c>
      <c r="F142" s="37"/>
      <c r="G142" s="37"/>
      <c r="H142" s="37"/>
      <c r="I142" s="17"/>
      <c r="J142" s="40"/>
      <c r="K142" s="48" t="s">
        <v>240</v>
      </c>
      <c r="AMN142"/>
      <c r="AMO142"/>
      <c r="AMP142"/>
    </row>
    <row r="143" spans="1:11 1028:1030" x14ac:dyDescent="0.25">
      <c r="A143" s="54">
        <f>COUNT(A$15:$A142)+1</f>
        <v>128</v>
      </c>
      <c r="B143" s="39"/>
      <c r="C143" s="47" t="s">
        <v>135</v>
      </c>
      <c r="D143" s="33" t="s">
        <v>129</v>
      </c>
      <c r="E143" s="19" t="s">
        <v>133</v>
      </c>
      <c r="F143" s="37"/>
      <c r="G143" s="37"/>
      <c r="H143" s="37"/>
      <c r="I143" s="17"/>
      <c r="J143" s="40"/>
      <c r="K143" s="48" t="s">
        <v>240</v>
      </c>
      <c r="AMN143"/>
      <c r="AMO143"/>
      <c r="AMP143"/>
    </row>
    <row r="144" spans="1:11 1028:1030" x14ac:dyDescent="0.25">
      <c r="A144" s="54">
        <f>COUNT(A$15:$A143)+1</f>
        <v>129</v>
      </c>
      <c r="B144" s="39"/>
      <c r="C144" s="47" t="s">
        <v>136</v>
      </c>
      <c r="D144" s="33" t="s">
        <v>129</v>
      </c>
      <c r="E144" s="19" t="s">
        <v>13</v>
      </c>
      <c r="F144" s="37"/>
      <c r="G144" s="37"/>
      <c r="H144" s="37"/>
      <c r="I144" s="17"/>
      <c r="J144" s="40"/>
      <c r="K144" s="48" t="s">
        <v>240</v>
      </c>
      <c r="AMN144"/>
      <c r="AMO144"/>
      <c r="AMP144"/>
    </row>
    <row r="145" spans="1:12 1028:1030" x14ac:dyDescent="0.25">
      <c r="A145" s="54">
        <f>COUNT(A$15:$A144)+1</f>
        <v>130</v>
      </c>
      <c r="B145" s="39"/>
      <c r="C145" s="47"/>
      <c r="D145" s="33" t="s">
        <v>129</v>
      </c>
      <c r="E145" s="19" t="s">
        <v>137</v>
      </c>
      <c r="F145" s="37"/>
      <c r="G145" s="37"/>
      <c r="H145" s="37"/>
      <c r="I145" s="17"/>
      <c r="J145" s="40"/>
      <c r="K145" s="48"/>
      <c r="AMN145"/>
      <c r="AMO145"/>
      <c r="AMP145"/>
    </row>
    <row r="146" spans="1:12 1028:1030" x14ac:dyDescent="0.25">
      <c r="A146" s="54">
        <f>COUNT(A$15:$A145)+1</f>
        <v>131</v>
      </c>
      <c r="B146" s="39"/>
      <c r="C146" s="47"/>
      <c r="D146" s="33" t="s">
        <v>129</v>
      </c>
      <c r="E146" s="19" t="s">
        <v>137</v>
      </c>
      <c r="F146" s="37"/>
      <c r="G146" s="37"/>
      <c r="H146" s="37"/>
      <c r="I146" s="17"/>
      <c r="J146" s="40"/>
      <c r="K146" s="48"/>
      <c r="AMN146"/>
      <c r="AMO146"/>
      <c r="AMP146"/>
    </row>
    <row r="147" spans="1:12 1028:1030" x14ac:dyDescent="0.25">
      <c r="A147" s="54">
        <f>COUNT(A$15:$A146)+1</f>
        <v>132</v>
      </c>
      <c r="B147" s="39"/>
      <c r="C147" s="47"/>
      <c r="D147" s="33" t="s">
        <v>138</v>
      </c>
      <c r="E147" s="43"/>
      <c r="F147" s="37"/>
      <c r="G147" s="37"/>
      <c r="H147" s="37"/>
      <c r="I147" s="17"/>
      <c r="J147" s="40"/>
      <c r="K147" s="48"/>
      <c r="AMN147"/>
      <c r="AMO147"/>
      <c r="AMP147"/>
    </row>
    <row r="148" spans="1:12 1028:1030" x14ac:dyDescent="0.25">
      <c r="A148" s="54">
        <f>COUNT(A$15:$A147)+1</f>
        <v>133</v>
      </c>
      <c r="B148" s="39"/>
      <c r="C148" s="47"/>
      <c r="D148" s="33" t="s">
        <v>138</v>
      </c>
      <c r="E148" s="43"/>
      <c r="F148" s="37"/>
      <c r="G148" s="37"/>
      <c r="H148" s="37"/>
      <c r="I148" s="17"/>
      <c r="J148" s="40"/>
      <c r="K148" s="48"/>
      <c r="AMN148"/>
      <c r="AMO148"/>
      <c r="AMP148"/>
    </row>
    <row r="149" spans="1:12 1028:1030" x14ac:dyDescent="0.25">
      <c r="A149" s="54">
        <f>COUNT(A$15:$A148)+1</f>
        <v>134</v>
      </c>
      <c r="B149" s="39"/>
      <c r="C149" s="47"/>
      <c r="D149" s="33" t="s">
        <v>241</v>
      </c>
      <c r="E149" s="43" t="s">
        <v>242</v>
      </c>
      <c r="F149" s="37"/>
      <c r="G149" s="37"/>
      <c r="H149" s="37"/>
      <c r="I149" s="17"/>
      <c r="J149" s="40"/>
      <c r="K149" s="48"/>
      <c r="AMN149"/>
      <c r="AMO149"/>
      <c r="AMP149"/>
    </row>
    <row r="150" spans="1:12 1028:1030" x14ac:dyDescent="0.25">
      <c r="A150" s="54">
        <f>COUNT(A$15:$A149)+1</f>
        <v>135</v>
      </c>
      <c r="B150" s="39"/>
      <c r="C150" s="47"/>
      <c r="D150" s="33" t="s">
        <v>241</v>
      </c>
      <c r="E150" s="43" t="s">
        <v>243</v>
      </c>
      <c r="F150" s="37"/>
      <c r="G150" s="37"/>
      <c r="H150" s="37"/>
      <c r="I150" s="17"/>
      <c r="J150" s="40"/>
      <c r="K150" s="48"/>
      <c r="AMN150"/>
      <c r="AMO150"/>
      <c r="AMP150"/>
    </row>
    <row r="151" spans="1:12 1028:1030" x14ac:dyDescent="0.25">
      <c r="A151" s="54">
        <f>COUNT(A$15:$A150)+1</f>
        <v>136</v>
      </c>
      <c r="B151" s="39"/>
      <c r="C151" s="47"/>
      <c r="D151" s="33" t="s">
        <v>139</v>
      </c>
      <c r="E151" s="43"/>
      <c r="F151" s="37"/>
      <c r="G151" s="37"/>
      <c r="H151" s="37"/>
      <c r="I151" s="17"/>
      <c r="J151" s="40"/>
      <c r="K151" s="48"/>
      <c r="AMN151"/>
      <c r="AMO151"/>
      <c r="AMP151"/>
    </row>
    <row r="152" spans="1:12 1028:1030" x14ac:dyDescent="0.25">
      <c r="A152" s="54">
        <f>COUNT(A$15:$A151)+1</f>
        <v>137</v>
      </c>
      <c r="B152" s="39"/>
      <c r="C152" s="47"/>
      <c r="D152" s="33" t="s">
        <v>139</v>
      </c>
      <c r="E152" s="43"/>
      <c r="F152" s="37"/>
      <c r="G152" s="37"/>
      <c r="H152" s="37"/>
      <c r="I152" s="17"/>
      <c r="J152" s="40"/>
      <c r="K152" s="48"/>
      <c r="AMN152"/>
      <c r="AMO152"/>
      <c r="AMP152"/>
    </row>
    <row r="153" spans="1:12 1028:1030" x14ac:dyDescent="0.25">
      <c r="A153" s="54">
        <f>COUNT(A$15:$A152)+1</f>
        <v>138</v>
      </c>
      <c r="B153" s="39"/>
      <c r="C153" s="47"/>
      <c r="D153" s="33" t="s">
        <v>140</v>
      </c>
      <c r="E153" s="43"/>
      <c r="F153" s="37"/>
      <c r="G153" s="37"/>
      <c r="H153" s="37"/>
      <c r="I153" s="17"/>
      <c r="J153" s="40"/>
      <c r="K153" s="48"/>
      <c r="AMN153"/>
      <c r="AMO153"/>
      <c r="AMP153"/>
    </row>
    <row r="154" spans="1:12 1028:1030" ht="16.5" thickBot="1" x14ac:dyDescent="0.3">
      <c r="A154" s="55">
        <f>COUNT(A$15:$A153)+1</f>
        <v>139</v>
      </c>
      <c r="B154" s="56"/>
      <c r="C154" s="57"/>
      <c r="D154" s="72" t="s">
        <v>140</v>
      </c>
      <c r="E154" s="49"/>
      <c r="F154" s="50"/>
      <c r="G154" s="50"/>
      <c r="H154" s="50"/>
      <c r="I154" s="51"/>
      <c r="J154" s="52"/>
      <c r="K154" s="53"/>
      <c r="AMN154"/>
      <c r="AMO154"/>
      <c r="AMP154"/>
    </row>
    <row r="155" spans="1:12 1028:1030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20"/>
    </row>
    <row r="156" spans="1:12 1028:1030" ht="16.5" thickBot="1" x14ac:dyDescent="0.3">
      <c r="A156" s="4"/>
      <c r="B156" s="4"/>
      <c r="C156" s="4"/>
      <c r="D156" s="4"/>
      <c r="E156" s="21" t="s">
        <v>8</v>
      </c>
      <c r="F156" s="22"/>
      <c r="G156" s="22"/>
      <c r="H156" s="22"/>
      <c r="I156" s="22"/>
      <c r="J156" s="4"/>
      <c r="K156" s="4"/>
      <c r="L156" s="23"/>
    </row>
    <row r="157" spans="1:12 1028:1030" x14ac:dyDescent="0.25">
      <c r="A157" s="4"/>
      <c r="B157" s="4"/>
      <c r="C157" s="4"/>
      <c r="D157" s="4"/>
      <c r="E157" s="24" t="s">
        <v>144</v>
      </c>
      <c r="F157" s="25" t="s">
        <v>16</v>
      </c>
      <c r="G157" s="25" t="s">
        <v>145</v>
      </c>
      <c r="H157" s="26" t="s">
        <v>146</v>
      </c>
      <c r="I157" s="29"/>
      <c r="J157" s="4"/>
      <c r="K157" s="4"/>
      <c r="L157" s="23"/>
    </row>
    <row r="158" spans="1:12 1028:1030" s="27" customFormat="1" ht="17.25" thickBot="1" x14ac:dyDescent="0.35">
      <c r="A158" s="4"/>
      <c r="B158" s="4"/>
      <c r="C158" s="4"/>
      <c r="D158" s="4"/>
      <c r="E158" s="28" t="s">
        <v>9</v>
      </c>
      <c r="F158" s="44">
        <f>COUNTIF(F16:F154,"IGEN")</f>
        <v>0</v>
      </c>
      <c r="G158" s="44">
        <f>COUNTA(G16:G154)</f>
        <v>3</v>
      </c>
      <c r="H158" s="45">
        <f>COUNTA(H16:H154)</f>
        <v>4</v>
      </c>
      <c r="I158" s="29"/>
      <c r="J158" s="4"/>
      <c r="K158" s="4"/>
    </row>
    <row r="159" spans="1:12 1028:1030" s="27" customFormat="1" ht="16.5" x14ac:dyDescent="0.3">
      <c r="A159" s="4"/>
      <c r="B159" s="4"/>
      <c r="C159" s="4"/>
      <c r="D159" s="4"/>
      <c r="E159" s="29"/>
      <c r="F159" s="29"/>
      <c r="G159" s="29"/>
      <c r="H159" s="29"/>
      <c r="I159" s="29"/>
      <c r="J159" s="4"/>
      <c r="K159" s="4"/>
      <c r="L159" s="30"/>
    </row>
    <row r="160" spans="1:12 1028:1030" s="27" customFormat="1" ht="16.5" x14ac:dyDescent="0.3">
      <c r="A160" s="31"/>
      <c r="B160" s="31"/>
      <c r="C160" s="31"/>
      <c r="D160" s="31"/>
      <c r="E160" s="32" t="s">
        <v>10</v>
      </c>
      <c r="F160" s="31"/>
      <c r="G160" s="31"/>
      <c r="H160" s="31"/>
      <c r="I160" s="31"/>
      <c r="J160" s="4"/>
      <c r="K160" s="4"/>
    </row>
    <row r="161" spans="1:11" s="27" customFormat="1" ht="16.5" x14ac:dyDescent="0.3">
      <c r="A161" s="31"/>
      <c r="B161" s="31"/>
      <c r="C161" s="31"/>
      <c r="D161" s="31"/>
      <c r="J161" s="4"/>
      <c r="K161" s="4"/>
    </row>
    <row r="162" spans="1:11" s="27" customFormat="1" ht="16.5" x14ac:dyDescent="0.3">
      <c r="A162" s="31"/>
      <c r="B162" s="31"/>
      <c r="C162" s="31"/>
      <c r="D162" s="31"/>
      <c r="E162" s="31"/>
      <c r="F162" s="31"/>
      <c r="G162" s="31"/>
      <c r="H162" s="31"/>
      <c r="I162" s="31"/>
      <c r="J162" s="4"/>
      <c r="K162" s="4"/>
    </row>
    <row r="163" spans="1:11" ht="16.5" x14ac:dyDescent="0.3">
      <c r="A163" s="31"/>
      <c r="B163" s="31"/>
      <c r="C163" s="31"/>
      <c r="D163" s="31"/>
      <c r="E163" s="32" t="s">
        <v>11</v>
      </c>
      <c r="F163" s="31"/>
      <c r="G163" s="31"/>
      <c r="H163" s="31"/>
      <c r="I163" s="31"/>
      <c r="J163" s="4"/>
      <c r="K163" s="4"/>
    </row>
    <row r="164" spans="1:11" ht="16.5" x14ac:dyDescent="0.3">
      <c r="A164" s="31"/>
      <c r="B164" s="31"/>
      <c r="C164" s="31"/>
      <c r="D164" s="31"/>
      <c r="E164" s="27"/>
      <c r="F164" s="27"/>
      <c r="G164" s="27"/>
      <c r="H164" s="27"/>
      <c r="I164" s="27"/>
      <c r="J164" s="4"/>
      <c r="K164" s="4"/>
    </row>
    <row r="165" spans="1:11" ht="16.5" x14ac:dyDescent="0.3">
      <c r="A165" s="31" t="s">
        <v>12</v>
      </c>
      <c r="B165" s="31"/>
      <c r="C165" s="31"/>
      <c r="D165" s="31"/>
      <c r="E165" s="31"/>
      <c r="F165" s="31"/>
      <c r="G165" s="31"/>
      <c r="H165" s="31"/>
      <c r="I165" s="31"/>
      <c r="J165" s="4"/>
      <c r="K165" s="4"/>
    </row>
  </sheetData>
  <autoFilter ref="A15:K15" xr:uid="{6B61A3CE-CC4E-413A-93DF-7E0D5A306FDD}"/>
  <dataValidations count="3">
    <dataValidation type="list" allowBlank="1" showInputMessage="1" showErrorMessage="1" sqref="F16:F154" xr:uid="{13225883-760A-4569-81B1-41604B57454F}">
      <formula1>$O$2:$R$2</formula1>
    </dataValidation>
    <dataValidation type="list" allowBlank="1" showInputMessage="1" showErrorMessage="1" sqref="G16:G154" xr:uid="{219C7967-8D0A-45AC-9CA9-A8E24A4624B0}">
      <formula1>$O$3:$T$3</formula1>
    </dataValidation>
    <dataValidation type="list" allowBlank="1" showInputMessage="1" showErrorMessage="1" sqref="H16:H154" xr:uid="{53AD7A0D-299E-46A0-A247-F4847C2A5795}">
      <formula1>$O$4:$T$4</formula1>
    </dataValidation>
  </dataValidations>
  <hyperlinks>
    <hyperlink ref="L1" location="Tartalom!A1" display="Tartalom" xr:uid="{00000000-0004-0000-0200-000000000000}"/>
  </hyperlinks>
  <pageMargins left="0.70833333333333304" right="0.70833333333333304" top="0.70833333333333304" bottom="0.70833333333333304" header="0.511811023622047" footer="0.51180555555555596"/>
  <pageSetup paperSize="9" orientation="portrait" horizontalDpi="300" verticalDpi="300" r:id="rId1"/>
  <headerFooter>
    <oddFooter>&amp;L&amp;"Arial Narrow,Normál"&amp;8&amp;F/&amp;A&amp;C &amp;"Arial Narrow,Normál"&amp;8&amp;P/&amp;N&amp;R&amp;"Arial Narrow,Normál"&amp;8DigitAudit 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7"/>
  <sheetViews>
    <sheetView zoomScaleNormal="100" workbookViewId="0"/>
  </sheetViews>
  <sheetFormatPr defaultColWidth="9" defaultRowHeight="14.25" x14ac:dyDescent="0.2"/>
  <cols>
    <col min="1" max="1" width="5.625" style="34" customWidth="1"/>
    <col min="2" max="2" width="36.625" style="34" customWidth="1"/>
    <col min="3" max="4" width="20.625" style="34" customWidth="1"/>
    <col min="5" max="5" width="11.5" style="34" customWidth="1"/>
    <col min="6" max="6" width="20.625" style="34" customWidth="1"/>
    <col min="7" max="1024" width="9" style="34"/>
  </cols>
  <sheetData>
    <row r="1" spans="2:4" ht="31.5" customHeight="1" x14ac:dyDescent="0.3">
      <c r="B1" s="35"/>
    </row>
    <row r="2" spans="2:4" ht="15" customHeight="1" x14ac:dyDescent="0.2"/>
    <row r="3" spans="2:4" ht="15" customHeight="1" x14ac:dyDescent="0.2">
      <c r="D3"/>
    </row>
    <row r="4" spans="2:4" ht="15" customHeight="1" x14ac:dyDescent="0.2"/>
    <row r="5" spans="2:4" ht="15" customHeight="1" x14ac:dyDescent="0.2">
      <c r="D5"/>
    </row>
    <row r="6" spans="2:4" ht="15" customHeight="1" x14ac:dyDescent="0.2"/>
    <row r="7" spans="2:4" ht="15" customHeight="1" x14ac:dyDescent="0.2"/>
  </sheetData>
  <pageMargins left="0.70833333333333304" right="0.70833333333333304" top="0.70833333333333304" bottom="0.70833333333333304" header="0.511811023622047" footer="0.51180555555555596"/>
  <pageSetup paperSize="9" orientation="portrait" horizontalDpi="300" verticalDpi="300"/>
  <headerFooter>
    <oddFooter>&amp;L&amp;F/&amp;A&amp;C &amp;P/&amp;N&amp;RDigitAudit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Normal="100" workbookViewId="0">
      <selection activeCell="F33" sqref="F33"/>
    </sheetView>
  </sheetViews>
  <sheetFormatPr defaultColWidth="8.625" defaultRowHeight="14.25" x14ac:dyDescent="0.2"/>
  <cols>
    <col min="1" max="2" width="6.625" customWidth="1"/>
    <col min="3" max="3" width="40.625" customWidth="1"/>
    <col min="4" max="8" width="10.625" customWidth="1"/>
  </cols>
  <sheetData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55"/>
  <sheetViews>
    <sheetView zoomScaleNormal="100" workbookViewId="0"/>
  </sheetViews>
  <sheetFormatPr defaultColWidth="8.625"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5" ht="15" customHeight="1" x14ac:dyDescent="0.2"/>
  </sheetData>
  <printOptions gridLines="1"/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50"/>
  <sheetViews>
    <sheetView zoomScaleNormal="100" workbookViewId="0"/>
  </sheetViews>
  <sheetFormatPr defaultColWidth="8.625"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0" ht="15" customHeight="1" x14ac:dyDescent="0.2"/>
  </sheetData>
  <printOptions headings="1" gridLines="1"/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3</vt:i4>
      </vt:variant>
    </vt:vector>
  </HeadingPairs>
  <TitlesOfParts>
    <vt:vector size="8" baseType="lpstr">
      <vt:lpstr>KE-10-01</vt:lpstr>
      <vt:lpstr>Alapa</vt:lpstr>
      <vt:lpstr>Import_M</vt:lpstr>
      <vt:lpstr>Import_O</vt:lpstr>
      <vt:lpstr>Import_F</vt:lpstr>
      <vt:lpstr>'KE-10-01'!Nyomtatási_cím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>v.1.26.42.0.1#2026. 04. 30.</dc:description>
  <cp:lastPrinted>2018-01-25T14:19:46Z</cp:lastPrinted>
  <dcterms:created xsi:type="dcterms:W3CDTF">2011-02-03T09:43:09Z</dcterms:created>
  <dcterms:modified xsi:type="dcterms:W3CDTF">2024-02-29T11:55:44Z</dcterms:modified>
  <dc:language>hu-HU</dc:language>
</cp:coreProperties>
</file>