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KAUDIT\TEV\FEJL\DIGITAUDIT_2026\DKF\2026\Következő\AuditTools\Vizsgáló\AuditDok 2026 másolata\K Könyvvizsgálat végreh\3. KK Kockázatfelt, terv\1. KK Körny, szab, csalás\"/>
    </mc:Choice>
  </mc:AlternateContent>
  <xr:revisionPtr revIDLastSave="0" documentId="13_ncr:1_{2347E250-019D-4F5D-9BF8-8D39BC73AA4E}" xr6:coauthVersionLast="47" xr6:coauthVersionMax="47" xr10:uidLastSave="{00000000-0000-0000-0000-000000000000}"/>
  <bookViews>
    <workbookView xWindow="-120" yWindow="-120" windowWidth="29040" windowHeight="15720" xr2:uid="{00000000-000D-0000-FFFF-FFFF00000000}"/>
  </bookViews>
  <sheets>
    <sheet name="Munkalap2_" sheetId="34" r:id="rId1"/>
    <sheet name="KK-04-00" sheetId="1" r:id="rId2"/>
    <sheet name="KK-04-01" sheetId="8" r:id="rId3"/>
    <sheet name="SZTV_VALT_2025" sheetId="24" r:id="rId4"/>
    <sheet name="SZTV_VALT_2024" sheetId="23" r:id="rId5"/>
    <sheet name="SZTV_VALT_2023" sheetId="15" r:id="rId6"/>
    <sheet name="SZTV_VALT_2022" sheetId="16" r:id="rId7"/>
    <sheet name="SZTV_VALT_2021" sheetId="9" r:id="rId8"/>
    <sheet name="SZTV_VALT_2020" sheetId="10" r:id="rId9"/>
    <sheet name="SZTV_VALT_2019" sheetId="11" r:id="rId10"/>
    <sheet name="SZTV_VALT_2018" sheetId="12" r:id="rId11"/>
    <sheet name="SZTV_VALT_2017" sheetId="13" r:id="rId12"/>
    <sheet name="SZTV_VALT_2016" sheetId="14" r:id="rId13"/>
    <sheet name="Alapa" sheetId="2" r:id="rId14"/>
    <sheet name="Import_M" sheetId="3" r:id="rId15"/>
    <sheet name="Import_O" sheetId="4" r:id="rId16"/>
    <sheet name="Import_F" sheetId="5" r:id="rId17"/>
    <sheet name="Import_FK" sheetId="6" r:id="rId18"/>
  </sheets>
  <externalReferences>
    <externalReference r:id="rId19"/>
    <externalReference r:id="rId20"/>
    <externalReference r:id="rId21"/>
  </externalReferences>
  <definedNames>
    <definedName name="_xlnm.Database" localSheetId="12">[1]Tartalomj.!$A$1:$D$108</definedName>
    <definedName name="_xlnm.Database" localSheetId="11">[1]Tartalomj.!$A$1:$D$108</definedName>
    <definedName name="_xlnm.Database" localSheetId="10">[1]Tartalomj.!$A$1:$D$108</definedName>
    <definedName name="_xlnm.Database" localSheetId="9">[1]Tartalomj.!$A$1:$D$108</definedName>
    <definedName name="_xlnm.Database" localSheetId="8">[1]Tartalomj.!$A$1:$D$108</definedName>
    <definedName name="_xlnm.Database" localSheetId="7">[1]Tartalomj.!$A$1:$D$108</definedName>
    <definedName name="_xlnm.Database" localSheetId="6">[1]Tartalomj.!$A$1:$D$108</definedName>
    <definedName name="_xlnm.Database" localSheetId="5">[1]Tartalomj.!$A$1:$D$108</definedName>
    <definedName name="_xlnm.Database" localSheetId="4">[1]Tartalomj.!$A$1:$D$108</definedName>
    <definedName name="_xlnm.Database" localSheetId="3">[1]Tartalomj.!$A$1:$D$108</definedName>
    <definedName name="_xlnm.Database">[2]Tartalomj.!$A$1:$D$108</definedName>
    <definedName name="ee" localSheetId="4" hidden="1">{#N/A,#N/A,TRUE,"A1";#N/A,#N/A,TRUE,"A2";#N/A,#N/A,TRUE,"B1"}</definedName>
    <definedName name="ee" localSheetId="3" hidden="1">{#N/A,#N/A,TRUE,"A1";#N/A,#N/A,TRUE,"A2";#N/A,#N/A,TRUE,"B1"}</definedName>
    <definedName name="ee" hidden="1">{#N/A,#N/A,TRUE,"A1";#N/A,#N/A,TRUE,"A2";#N/A,#N/A,TRUE,"B1"}</definedName>
    <definedName name="er" localSheetId="4" hidden="1">{#N/A,#N/A,TRUE,"A1";#N/A,#N/A,TRUE,"A2";#N/A,#N/A,TRUE,"B1"}</definedName>
    <definedName name="er" localSheetId="3" hidden="1">{#N/A,#N/A,TRUE,"A1";#N/A,#N/A,TRUE,"A2";#N/A,#N/A,TRUE,"B1"}</definedName>
    <definedName name="er" hidden="1">{#N/A,#N/A,TRUE,"A1";#N/A,#N/A,TRUE,"A2";#N/A,#N/A,TRUE,"B1"}</definedName>
    <definedName name="KörlevMező">'[3]#HIV'!$A$1</definedName>
    <definedName name="_xlnm.Print_Titles" localSheetId="1">'KK-04-00'!$14:$14</definedName>
    <definedName name="_xlnm.Print_Titles" localSheetId="2">'KK-04-01'!$12:$12</definedName>
    <definedName name="_xlnm.Print_Titles" localSheetId="0">Munkalap2_!$1:$8</definedName>
    <definedName name="_xlnm.Print_Titles" localSheetId="12">SZTV_VALT_2016!$18:$18</definedName>
    <definedName name="_xlnm.Print_Titles" localSheetId="11">SZTV_VALT_2017!$18:$18</definedName>
    <definedName name="_xlnm.Print_Titles" localSheetId="10">SZTV_VALT_2018!$21:$21</definedName>
    <definedName name="_xlnm.Print_Titles" localSheetId="9">SZTV_VALT_2019!$24:$24</definedName>
    <definedName name="_xlnm.Print_Titles" localSheetId="8">SZTV_VALT_2020!$24:$24</definedName>
    <definedName name="_xlnm.Print_Titles" localSheetId="7">SZTV_VALT_2021!$24:$24</definedName>
    <definedName name="_xlnm.Print_Titles" localSheetId="6">SZTV_VALT_2022!$24:$24</definedName>
    <definedName name="_xlnm.Print_Titles" localSheetId="5">SZTV_VALT_2023!$24:$24</definedName>
    <definedName name="_xlnm.Print_Titles" localSheetId="4">SZTV_VALT_2024!$24:$24</definedName>
    <definedName name="_xlnm.Print_Titles" localSheetId="3">SZTV_VALT_2025!$24:$24</definedName>
    <definedName name="_xlnm.Print_Area" localSheetId="0">Munkalap2_!$A$1:$F$43</definedName>
    <definedName name="wrn.Proba." localSheetId="12" hidden="1">{#N/A,#N/A,TRUE,"A1";#N/A,#N/A,TRUE,"A2";#N/A,#N/A,TRUE,"B1"}</definedName>
    <definedName name="wrn.Proba." localSheetId="11" hidden="1">{#N/A,#N/A,TRUE,"A1";#N/A,#N/A,TRUE,"A2";#N/A,#N/A,TRUE,"B1"}</definedName>
    <definedName name="wrn.Proba." localSheetId="10" hidden="1">{#N/A,#N/A,TRUE,"A1";#N/A,#N/A,TRUE,"A2";#N/A,#N/A,TRUE,"B1"}</definedName>
    <definedName name="wrn.Proba." localSheetId="9" hidden="1">{#N/A,#N/A,TRUE,"A1";#N/A,#N/A,TRUE,"A2";#N/A,#N/A,TRUE,"B1"}</definedName>
    <definedName name="wrn.Proba." localSheetId="8" hidden="1">{#N/A,#N/A,TRUE,"A1";#N/A,#N/A,TRUE,"A2";#N/A,#N/A,TRUE,"B1"}</definedName>
    <definedName name="wrn.Proba." localSheetId="7" hidden="1">{#N/A,#N/A,TRUE,"A1";#N/A,#N/A,TRUE,"A2";#N/A,#N/A,TRUE,"B1"}</definedName>
    <definedName name="wrn.Proba." localSheetId="6" hidden="1">{#N/A,#N/A,TRUE,"A1";#N/A,#N/A,TRUE,"A2";#N/A,#N/A,TRUE,"B1"}</definedName>
    <definedName name="wrn.Proba." localSheetId="5" hidden="1">{#N/A,#N/A,TRUE,"A1";#N/A,#N/A,TRUE,"A2";#N/A,#N/A,TRUE,"B1"}</definedName>
    <definedName name="wrn.Proba." localSheetId="4" hidden="1">{#N/A,#N/A,TRUE,"A1";#N/A,#N/A,TRUE,"A2";#N/A,#N/A,TRUE,"B1"}</definedName>
    <definedName name="wrn.Proba." localSheetId="3" hidden="1">{#N/A,#N/A,TRUE,"A1";#N/A,#N/A,TRUE,"A2";#N/A,#N/A,TRUE,"B1"}</definedName>
    <definedName name="wrn.Proba." hidden="1">{#N/A,#N/A,TRUE,"A1";#N/A,#N/A,TRUE,"A2";#N/A,#N/A,TRUE,"B1"}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0" i="34" l="1"/>
  <c r="A12" i="34"/>
  <c r="A11" i="34"/>
  <c r="A10" i="34"/>
  <c r="D9" i="34"/>
  <c r="C9" i="34"/>
  <c r="B9" i="34"/>
  <c r="I5" i="34"/>
  <c r="I4" i="34"/>
  <c r="B7" i="34"/>
  <c r="C6" i="34"/>
  <c r="B6" i="34"/>
  <c r="D5" i="34"/>
  <c r="C5" i="34"/>
  <c r="B5" i="34"/>
  <c r="K8" i="34"/>
  <c r="J8" i="34"/>
  <c r="K7" i="34"/>
  <c r="J7" i="34"/>
  <c r="K6" i="34"/>
  <c r="J6" i="34"/>
  <c r="K5" i="34"/>
  <c r="J5" i="34"/>
  <c r="K4" i="34"/>
  <c r="J4" i="34"/>
  <c r="B4" i="34"/>
  <c r="D3" i="34"/>
  <c r="D7" i="34"/>
  <c r="C7" i="34"/>
  <c r="D94" i="24"/>
  <c r="F94" i="24"/>
  <c r="E94" i="24"/>
  <c r="A25" i="24" l="1"/>
  <c r="B9" i="24"/>
  <c r="B8" i="24"/>
  <c r="B6" i="24"/>
  <c r="B5" i="24"/>
  <c r="E2" i="24"/>
  <c r="D2" i="24"/>
  <c r="D95" i="24" l="1"/>
  <c r="F95" i="24"/>
  <c r="A26" i="24"/>
  <c r="E95" i="24"/>
  <c r="M262" i="1"/>
  <c r="L262" i="1"/>
  <c r="M272" i="1"/>
  <c r="L272" i="1"/>
  <c r="B9" i="23"/>
  <c r="B8" i="23"/>
  <c r="B6" i="23"/>
  <c r="B5" i="23"/>
  <c r="A27" i="24" l="1"/>
  <c r="D2" i="23"/>
  <c r="E2" i="23"/>
  <c r="A25" i="23"/>
  <c r="A26" i="23" s="1"/>
  <c r="D160" i="23"/>
  <c r="E160" i="23"/>
  <c r="F160" i="23"/>
  <c r="D161" i="23" l="1"/>
  <c r="A28" i="24"/>
  <c r="A29" i="24" s="1"/>
  <c r="A27" i="23"/>
  <c r="A28" i="23" s="1"/>
  <c r="A29" i="23" s="1"/>
  <c r="F161" i="23"/>
  <c r="E161" i="23"/>
  <c r="A30" i="24" l="1"/>
  <c r="A31" i="24"/>
  <c r="A30" i="23"/>
  <c r="A32" i="24" l="1"/>
  <c r="A31" i="23"/>
  <c r="A34" i="23" s="1"/>
  <c r="A33" i="24" l="1"/>
  <c r="A32" i="23"/>
  <c r="A34" i="24" l="1"/>
  <c r="A33" i="23"/>
  <c r="A35" i="24" l="1"/>
  <c r="A36" i="24" s="1"/>
  <c r="A37" i="24" s="1"/>
  <c r="A38" i="24" s="1"/>
  <c r="A35" i="23"/>
  <c r="A36" i="23" s="1"/>
  <c r="A39" i="24" l="1"/>
  <c r="A37" i="23"/>
  <c r="A38" i="23" s="1"/>
  <c r="A40" i="24" l="1"/>
  <c r="A39" i="23"/>
  <c r="A40" i="23"/>
  <c r="A41" i="23" s="1"/>
  <c r="A42" i="23" s="1"/>
  <c r="A43" i="23" s="1"/>
  <c r="A44" i="23" s="1"/>
  <c r="A45" i="23" s="1"/>
  <c r="A46" i="23" s="1"/>
  <c r="A47" i="23" s="1"/>
  <c r="A48" i="23" s="1"/>
  <c r="A49" i="23" s="1"/>
  <c r="A50" i="23" s="1"/>
  <c r="A51" i="23" s="1"/>
  <c r="A52" i="23" s="1"/>
  <c r="A53" i="23" s="1"/>
  <c r="A54" i="23" s="1"/>
  <c r="A55" i="23" s="1"/>
  <c r="A56" i="23" s="1"/>
  <c r="A41" i="24" l="1"/>
  <c r="A42" i="24"/>
  <c r="A60" i="23"/>
  <c r="A57" i="23"/>
  <c r="A58" i="23" s="1"/>
  <c r="A59" i="23" s="1"/>
  <c r="A43" i="24" l="1"/>
  <c r="A61" i="23"/>
  <c r="A62" i="23" s="1"/>
  <c r="A68" i="23" s="1"/>
  <c r="A63" i="23"/>
  <c r="A64" i="23" s="1"/>
  <c r="A65" i="23" s="1"/>
  <c r="A66" i="23" s="1"/>
  <c r="A67" i="23" s="1"/>
  <c r="A44" i="24" l="1"/>
  <c r="A69" i="23"/>
  <c r="A70" i="23" s="1"/>
  <c r="A45" i="24" l="1"/>
  <c r="A71" i="23"/>
  <c r="A72" i="23" s="1"/>
  <c r="A86" i="23"/>
  <c r="A73" i="23"/>
  <c r="A74" i="23" s="1"/>
  <c r="A75" i="23" s="1"/>
  <c r="A76" i="23" s="1"/>
  <c r="A77" i="23" s="1"/>
  <c r="A46" i="24" l="1"/>
  <c r="A47" i="24"/>
  <c r="A78" i="23"/>
  <c r="A79" i="23" s="1"/>
  <c r="A80" i="23"/>
  <c r="A48" i="24" l="1"/>
  <c r="A82" i="23"/>
  <c r="A81" i="23"/>
  <c r="A49" i="24" l="1"/>
  <c r="A83" i="23"/>
  <c r="A84" i="23" s="1"/>
  <c r="A85" i="23" s="1"/>
  <c r="A87" i="23" s="1"/>
  <c r="A88" i="23" s="1"/>
  <c r="A89" i="23" s="1"/>
  <c r="A90" i="23" s="1"/>
  <c r="A91" i="23" s="1"/>
  <c r="A92" i="23" s="1"/>
  <c r="A93" i="23" s="1"/>
  <c r="A94" i="23" s="1"/>
  <c r="A95" i="23" s="1"/>
  <c r="A96" i="23" s="1"/>
  <c r="A97" i="23" s="1"/>
  <c r="A98" i="23" s="1"/>
  <c r="A99" i="23" s="1"/>
  <c r="A100" i="23" s="1"/>
  <c r="A101" i="23" s="1"/>
  <c r="A102" i="23" s="1"/>
  <c r="A103" i="23" s="1"/>
  <c r="A104" i="23" s="1"/>
  <c r="A105" i="23" s="1"/>
  <c r="A106" i="23" s="1"/>
  <c r="A107" i="23" s="1"/>
  <c r="A108" i="23" s="1"/>
  <c r="A109" i="23" s="1"/>
  <c r="A110" i="23" s="1"/>
  <c r="A111" i="23" s="1"/>
  <c r="A112" i="23" s="1"/>
  <c r="A113" i="23" s="1"/>
  <c r="A114" i="23" s="1"/>
  <c r="A115" i="23" s="1"/>
  <c r="A116" i="23" s="1"/>
  <c r="A117" i="23" s="1"/>
  <c r="A118" i="23" s="1"/>
  <c r="A119" i="23" s="1"/>
  <c r="A120" i="23" s="1"/>
  <c r="A121" i="23" s="1"/>
  <c r="A122" i="23" s="1"/>
  <c r="A123" i="23" s="1"/>
  <c r="A124" i="23" s="1"/>
  <c r="A125" i="23" s="1"/>
  <c r="A126" i="23" s="1"/>
  <c r="A127" i="23" s="1"/>
  <c r="A128" i="23" s="1"/>
  <c r="A129" i="23" s="1"/>
  <c r="A130" i="23" s="1"/>
  <c r="A131" i="23" s="1"/>
  <c r="A132" i="23" s="1"/>
  <c r="A133" i="23" s="1"/>
  <c r="A50" i="24" l="1"/>
  <c r="A51" i="24"/>
  <c r="A135" i="23"/>
  <c r="A134" i="23"/>
  <c r="A136" i="23" l="1"/>
  <c r="A137" i="23" s="1"/>
  <c r="A138" i="23" s="1"/>
  <c r="A139" i="23" s="1"/>
  <c r="A140" i="23" s="1"/>
  <c r="A141" i="23" s="1"/>
  <c r="A142" i="23" s="1"/>
  <c r="A143" i="23" s="1"/>
  <c r="A52" i="24"/>
  <c r="A144" i="23"/>
  <c r="A145" i="23"/>
  <c r="A146" i="23" s="1"/>
  <c r="A147" i="23" s="1"/>
  <c r="A53" i="24" l="1"/>
  <c r="A148" i="23"/>
  <c r="A149" i="23"/>
  <c r="A150" i="23" s="1"/>
  <c r="A151" i="23" s="1"/>
  <c r="A54" i="24" l="1"/>
  <c r="A153" i="23"/>
  <c r="A152" i="23"/>
  <c r="A55" i="24" l="1"/>
  <c r="A154" i="23"/>
  <c r="A155" i="23" s="1"/>
  <c r="A156" i="23" s="1"/>
  <c r="A56" i="24" l="1"/>
  <c r="B9" i="16"/>
  <c r="B8" i="16"/>
  <c r="B6" i="16"/>
  <c r="B5" i="16"/>
  <c r="B9" i="15"/>
  <c r="B8" i="15"/>
  <c r="B6" i="15"/>
  <c r="B5" i="15"/>
  <c r="A57" i="24" l="1"/>
  <c r="F90" i="16"/>
  <c r="E90" i="16"/>
  <c r="D90" i="16"/>
  <c r="A25" i="16"/>
  <c r="E2" i="16"/>
  <c r="D2" i="16"/>
  <c r="F180" i="15"/>
  <c r="E180" i="15"/>
  <c r="D180" i="15"/>
  <c r="A25" i="15"/>
  <c r="E2" i="15"/>
  <c r="D2" i="15"/>
  <c r="A58" i="24" l="1"/>
  <c r="D181" i="15"/>
  <c r="D91" i="16"/>
  <c r="A26" i="15"/>
  <c r="F91" i="16"/>
  <c r="F181" i="15"/>
  <c r="E91" i="16"/>
  <c r="E181" i="15"/>
  <c r="A26" i="16"/>
  <c r="A59" i="24" l="1"/>
  <c r="A27" i="15"/>
  <c r="A27" i="16"/>
  <c r="B9" i="14"/>
  <c r="B8" i="14"/>
  <c r="B6" i="14"/>
  <c r="B5" i="14"/>
  <c r="B9" i="13"/>
  <c r="B8" i="13"/>
  <c r="B6" i="13"/>
  <c r="B5" i="13"/>
  <c r="B9" i="12"/>
  <c r="B8" i="12"/>
  <c r="B6" i="12"/>
  <c r="B5" i="12"/>
  <c r="B9" i="11"/>
  <c r="B8" i="11"/>
  <c r="B6" i="11"/>
  <c r="B5" i="11"/>
  <c r="B9" i="10"/>
  <c r="B8" i="10"/>
  <c r="B6" i="10"/>
  <c r="B5" i="10"/>
  <c r="B9" i="9"/>
  <c r="B8" i="9"/>
  <c r="B6" i="9"/>
  <c r="B5" i="9"/>
  <c r="G6" i="8"/>
  <c r="G5" i="8"/>
  <c r="A5" i="8"/>
  <c r="A4" i="8"/>
  <c r="F187" i="14"/>
  <c r="E187" i="14"/>
  <c r="D187" i="14"/>
  <c r="A19" i="14"/>
  <c r="E2" i="14"/>
  <c r="D2" i="14"/>
  <c r="F78" i="13"/>
  <c r="E78" i="13"/>
  <c r="D78" i="13"/>
  <c r="A19" i="13"/>
  <c r="A20" i="13" s="1"/>
  <c r="E2" i="13"/>
  <c r="D2" i="13"/>
  <c r="F49" i="12"/>
  <c r="E49" i="12"/>
  <c r="D49" i="12"/>
  <c r="A22" i="12"/>
  <c r="E2" i="12"/>
  <c r="D2" i="12"/>
  <c r="F215" i="11"/>
  <c r="E215" i="11"/>
  <c r="D215" i="11"/>
  <c r="A25" i="11"/>
  <c r="E2" i="11"/>
  <c r="D2" i="11"/>
  <c r="F134" i="10"/>
  <c r="E134" i="10"/>
  <c r="D134" i="10"/>
  <c r="A25" i="10"/>
  <c r="A26" i="10" s="1"/>
  <c r="E2" i="10"/>
  <c r="D2" i="10"/>
  <c r="F103" i="9"/>
  <c r="E103" i="9"/>
  <c r="D103" i="9"/>
  <c r="A25" i="9"/>
  <c r="E2" i="9"/>
  <c r="D2" i="9"/>
  <c r="F104" i="9" l="1"/>
  <c r="A60" i="24"/>
  <c r="E50" i="12"/>
  <c r="D216" i="11"/>
  <c r="F135" i="10"/>
  <c r="F79" i="13"/>
  <c r="A28" i="16"/>
  <c r="A28" i="15"/>
  <c r="F50" i="12"/>
  <c r="F188" i="14"/>
  <c r="F216" i="11"/>
  <c r="E104" i="9"/>
  <c r="E216" i="11"/>
  <c r="A21" i="13"/>
  <c r="A22" i="13" s="1"/>
  <c r="D135" i="10"/>
  <c r="A23" i="12"/>
  <c r="A24" i="12" s="1"/>
  <c r="D79" i="13"/>
  <c r="A27" i="10"/>
  <c r="A28" i="10" s="1"/>
  <c r="E135" i="10"/>
  <c r="E79" i="13"/>
  <c r="D188" i="14"/>
  <c r="D104" i="9"/>
  <c r="A26" i="11"/>
  <c r="D50" i="12"/>
  <c r="A20" i="14"/>
  <c r="A21" i="14" s="1"/>
  <c r="E188" i="14"/>
  <c r="A26" i="9"/>
  <c r="A61" i="24" l="1"/>
  <c r="A29" i="15"/>
  <c r="A30" i="15"/>
  <c r="A31" i="15" s="1"/>
  <c r="A29" i="16"/>
  <c r="A29" i="10"/>
  <c r="A30" i="10" s="1"/>
  <c r="A22" i="14"/>
  <c r="A27" i="11"/>
  <c r="A28" i="11" s="1"/>
  <c r="A27" i="9"/>
  <c r="A25" i="12"/>
  <c r="A23" i="13"/>
  <c r="A24" i="13" s="1"/>
  <c r="A62" i="24" l="1"/>
  <c r="A30" i="16"/>
  <c r="A32" i="15"/>
  <c r="A29" i="11"/>
  <c r="A23" i="14"/>
  <c r="A31" i="10"/>
  <c r="A32" i="10" s="1"/>
  <c r="A28" i="9"/>
  <c r="A29" i="9" s="1"/>
  <c r="A26" i="12"/>
  <c r="A25" i="13"/>
  <c r="A26" i="13" s="1"/>
  <c r="A63" i="24" l="1"/>
  <c r="A33" i="15"/>
  <c r="A31" i="16"/>
  <c r="A30" i="9"/>
  <c r="A31" i="9" s="1"/>
  <c r="A32" i="9" s="1"/>
  <c r="A24" i="14"/>
  <c r="A33" i="10"/>
  <c r="A34" i="10" s="1"/>
  <c r="A30" i="11"/>
  <c r="A27" i="13"/>
  <c r="A28" i="13" s="1"/>
  <c r="A27" i="12"/>
  <c r="A64" i="24" l="1"/>
  <c r="A32" i="16"/>
  <c r="A34" i="15"/>
  <c r="A31" i="11"/>
  <c r="A32" i="11" s="1"/>
  <c r="A33" i="11" s="1"/>
  <c r="A34" i="11" s="1"/>
  <c r="A29" i="13"/>
  <c r="A28" i="12"/>
  <c r="A25" i="14"/>
  <c r="A26" i="14"/>
  <c r="A33" i="9"/>
  <c r="A30" i="13"/>
  <c r="A31" i="13" s="1"/>
  <c r="A65" i="24" l="1"/>
  <c r="A33" i="16"/>
  <c r="A35" i="15"/>
  <c r="A34" i="9"/>
  <c r="A29" i="12"/>
  <c r="A27" i="14"/>
  <c r="A28" i="14" s="1"/>
  <c r="A32" i="13"/>
  <c r="A66" i="24" l="1"/>
  <c r="A36" i="15"/>
  <c r="A34" i="16"/>
  <c r="A35" i="9"/>
  <c r="A30" i="12"/>
  <c r="A29" i="14"/>
  <c r="A33" i="13"/>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67" i="24" l="1"/>
  <c r="A35" i="16"/>
  <c r="A36" i="16" s="1"/>
  <c r="A37" i="16" s="1"/>
  <c r="A38" i="16" s="1"/>
  <c r="A39" i="16" s="1"/>
  <c r="A40" i="16" s="1"/>
  <c r="A41" i="16" s="1"/>
  <c r="A42" i="16" s="1"/>
  <c r="A43" i="16" s="1"/>
  <c r="A44" i="16"/>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37" i="15"/>
  <c r="A38" i="15" s="1"/>
  <c r="A39" i="15" s="1"/>
  <c r="A40" i="15"/>
  <c r="A41" i="15" s="1"/>
  <c r="A42" i="15" s="1"/>
  <c r="A43" i="15" s="1"/>
  <c r="A44" i="15" s="1"/>
  <c r="A45" i="15" s="1"/>
  <c r="A46" i="15" s="1"/>
  <c r="A47" i="15" s="1"/>
  <c r="A48" i="15" s="1"/>
  <c r="A49" i="15" s="1"/>
  <c r="A50" i="15" s="1"/>
  <c r="A51" i="15" s="1"/>
  <c r="A52" i="15" s="1"/>
  <c r="A53" i="15" s="1"/>
  <c r="A54" i="15" s="1"/>
  <c r="A55" i="15" s="1"/>
  <c r="A56" i="15" s="1"/>
  <c r="A57" i="15" s="1"/>
  <c r="A58" i="15" s="1"/>
  <c r="A59" i="15" s="1"/>
  <c r="A60" i="15" s="1"/>
  <c r="A61" i="15" s="1"/>
  <c r="A62" i="15" s="1"/>
  <c r="A63" i="15" s="1"/>
  <c r="A64" i="15" s="1"/>
  <c r="A65" i="15" s="1"/>
  <c r="A66" i="15" s="1"/>
  <c r="A67" i="15" s="1"/>
  <c r="A68" i="15" s="1"/>
  <c r="A69" i="15" s="1"/>
  <c r="A70" i="15" s="1"/>
  <c r="A71" i="15" s="1"/>
  <c r="A72" i="15" s="1"/>
  <c r="A73" i="15" s="1"/>
  <c r="A74" i="15" s="1"/>
  <c r="A75" i="15" s="1"/>
  <c r="A76" i="15" s="1"/>
  <c r="A77" i="15" s="1"/>
  <c r="A78" i="15" s="1"/>
  <c r="A79" i="15" s="1"/>
  <c r="A80" i="15" s="1"/>
  <c r="A81" i="15" s="1"/>
  <c r="A82" i="15" s="1"/>
  <c r="A83" i="15" s="1"/>
  <c r="A84" i="15" s="1"/>
  <c r="A85" i="15" s="1"/>
  <c r="A86" i="15" s="1"/>
  <c r="A87" i="15" s="1"/>
  <c r="A88" i="15" s="1"/>
  <c r="A89" i="15" s="1"/>
  <c r="A90" i="15" s="1"/>
  <c r="A91" i="15" s="1"/>
  <c r="A92" i="15" s="1"/>
  <c r="A93" i="15" s="1"/>
  <c r="A94" i="15" s="1"/>
  <c r="A95" i="15" s="1"/>
  <c r="A96" i="15" s="1"/>
  <c r="A97" i="15" s="1"/>
  <c r="A98" i="15" s="1"/>
  <c r="A99" i="15" s="1"/>
  <c r="A100" i="15" s="1"/>
  <c r="A101" i="15" s="1"/>
  <c r="A102" i="15" s="1"/>
  <c r="A103" i="15" s="1"/>
  <c r="A104" i="15" s="1"/>
  <c r="A105" i="15" s="1"/>
  <c r="A106" i="15" s="1"/>
  <c r="A107" i="15" s="1"/>
  <c r="A108" i="15" s="1"/>
  <c r="A109" i="15" s="1"/>
  <c r="A110" i="15" s="1"/>
  <c r="A111" i="15" s="1"/>
  <c r="A112" i="15" s="1"/>
  <c r="A113" i="15" s="1"/>
  <c r="A114" i="15" s="1"/>
  <c r="A115" i="15" s="1"/>
  <c r="A116" i="15" s="1"/>
  <c r="A117" i="15" s="1"/>
  <c r="A118" i="15" s="1"/>
  <c r="A119" i="15" s="1"/>
  <c r="A120" i="15" s="1"/>
  <c r="A121" i="15" s="1"/>
  <c r="A122" i="15" s="1"/>
  <c r="A123" i="15" s="1"/>
  <c r="A124" i="15" s="1"/>
  <c r="A125" i="15" s="1"/>
  <c r="A126" i="15" s="1"/>
  <c r="A127" i="15" s="1"/>
  <c r="A128" i="15" s="1"/>
  <c r="A129" i="15" s="1"/>
  <c r="A130" i="15" s="1"/>
  <c r="A131" i="15" s="1"/>
  <c r="A132" i="15" s="1"/>
  <c r="A133" i="15" s="1"/>
  <c r="A134" i="15" s="1"/>
  <c r="A135" i="15" s="1"/>
  <c r="A136" i="15" s="1"/>
  <c r="A137" i="15" s="1"/>
  <c r="A138" i="15" s="1"/>
  <c r="A139" i="15" s="1"/>
  <c r="A140" i="15" s="1"/>
  <c r="A141" i="15" s="1"/>
  <c r="A142" i="15" s="1"/>
  <c r="A143" i="15" s="1"/>
  <c r="A144" i="15" s="1"/>
  <c r="A145" i="15" s="1"/>
  <c r="A146" i="15" s="1"/>
  <c r="A147" i="15" s="1"/>
  <c r="A148" i="15" s="1"/>
  <c r="A149" i="15" s="1"/>
  <c r="A150" i="15" s="1"/>
  <c r="A151" i="15" s="1"/>
  <c r="A152" i="15" s="1"/>
  <c r="A153" i="15" s="1"/>
  <c r="A154" i="15" s="1"/>
  <c r="A155" i="15" s="1"/>
  <c r="A156" i="15" s="1"/>
  <c r="A157" i="15" s="1"/>
  <c r="A158" i="15" s="1"/>
  <c r="A159" i="15" s="1"/>
  <c r="A160" i="15" s="1"/>
  <c r="A161" i="15" s="1"/>
  <c r="A162" i="15" s="1"/>
  <c r="A163" i="15" s="1"/>
  <c r="A164" i="15" s="1"/>
  <c r="A165" i="15" s="1"/>
  <c r="A166" i="15" s="1"/>
  <c r="A167" i="15" s="1"/>
  <c r="A168" i="15" s="1"/>
  <c r="A169" i="15" s="1"/>
  <c r="A170" i="15" s="1"/>
  <c r="A171" i="15" s="1"/>
  <c r="A172" i="15" s="1"/>
  <c r="A173" i="15" s="1"/>
  <c r="A174" i="15" s="1"/>
  <c r="A175" i="15" s="1"/>
  <c r="A176" i="15" s="1"/>
  <c r="A36" i="9"/>
  <c r="A31" i="12"/>
  <c r="A30" i="14"/>
  <c r="A68" i="24" l="1"/>
  <c r="A69" i="16"/>
  <c r="A68" i="16"/>
  <c r="A31" i="14"/>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 r="A60" i="14" s="1"/>
  <c r="A61" i="14" s="1"/>
  <c r="A62" i="14" s="1"/>
  <c r="A63" i="14" s="1"/>
  <c r="A64" i="14" s="1"/>
  <c r="A65" i="14" s="1"/>
  <c r="A66" i="14" s="1"/>
  <c r="A67" i="14" s="1"/>
  <c r="A68" i="14" s="1"/>
  <c r="A69" i="14" s="1"/>
  <c r="A70" i="14" s="1"/>
  <c r="A71" i="14" s="1"/>
  <c r="A72" i="14" s="1"/>
  <c r="A32" i="12"/>
  <c r="A33" i="12" s="1"/>
  <c r="A34" i="12" s="1"/>
  <c r="A35" i="12" s="1"/>
  <c r="A36" i="12" s="1"/>
  <c r="A37" i="12" s="1"/>
  <c r="A38" i="12" s="1"/>
  <c r="A39" i="12" s="1"/>
  <c r="A40" i="12" s="1"/>
  <c r="A41" i="12" s="1"/>
  <c r="A42" i="12" s="1"/>
  <c r="A43" i="12" s="1"/>
  <c r="A44" i="12" s="1"/>
  <c r="A45" i="12" s="1"/>
  <c r="A37" i="9"/>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70" i="16" l="1"/>
  <c r="A71" i="16" s="1"/>
  <c r="A72" i="16" s="1"/>
  <c r="A73" i="16" s="1"/>
  <c r="A74" i="16" s="1"/>
  <c r="A75" i="16" s="1"/>
  <c r="A76" i="16" s="1"/>
  <c r="A77" i="16" s="1"/>
  <c r="A78" i="16" s="1"/>
  <c r="A79" i="16" s="1"/>
  <c r="A80" i="16" s="1"/>
  <c r="A81" i="16" s="1"/>
  <c r="A82" i="16" s="1"/>
  <c r="A83" i="16" s="1"/>
  <c r="A84" i="16" s="1"/>
  <c r="A85" i="16" s="1"/>
  <c r="A86" i="16" s="1"/>
  <c r="A69" i="24"/>
  <c r="A74" i="14"/>
  <c r="A73" i="14"/>
  <c r="A70" i="24" l="1"/>
  <c r="A75" i="14"/>
  <c r="A76" i="14" s="1"/>
  <c r="A77" i="14" s="1"/>
  <c r="A78" i="14" s="1"/>
  <c r="A79" i="14" s="1"/>
  <c r="A80" i="14" s="1"/>
  <c r="A81" i="14" s="1"/>
  <c r="A82" i="14" s="1"/>
  <c r="A83" i="14" s="1"/>
  <c r="A84" i="14" s="1"/>
  <c r="A85" i="14" s="1"/>
  <c r="A86" i="14" s="1"/>
  <c r="A87" i="14" s="1"/>
  <c r="A88" i="14" s="1"/>
  <c r="A89" i="14" s="1"/>
  <c r="A90" i="14" s="1"/>
  <c r="A91" i="14" s="1"/>
  <c r="A92" i="14" s="1"/>
  <c r="A93" i="14" s="1"/>
  <c r="A94" i="14" s="1"/>
  <c r="A95" i="14" s="1"/>
  <c r="A96" i="14" s="1"/>
  <c r="A97" i="14" s="1"/>
  <c r="A98" i="14" s="1"/>
  <c r="A99" i="14" s="1"/>
  <c r="A100" i="14" s="1"/>
  <c r="A101" i="14" s="1"/>
  <c r="A102" i="14" s="1"/>
  <c r="A103" i="14" s="1"/>
  <c r="A104" i="14" s="1"/>
  <c r="A105" i="14" s="1"/>
  <c r="A106" i="14" s="1"/>
  <c r="A107" i="14" s="1"/>
  <c r="A108" i="14" s="1"/>
  <c r="A109" i="14" s="1"/>
  <c r="A110" i="14" s="1"/>
  <c r="A111" i="14" s="1"/>
  <c r="A112" i="14" s="1"/>
  <c r="A113" i="14" s="1"/>
  <c r="A114" i="14" s="1"/>
  <c r="A115" i="14" s="1"/>
  <c r="A116" i="14" s="1"/>
  <c r="A117" i="14" s="1"/>
  <c r="A118" i="14" s="1"/>
  <c r="A119" i="14" s="1"/>
  <c r="A120" i="14" s="1"/>
  <c r="A121" i="14" s="1"/>
  <c r="A122" i="14" s="1"/>
  <c r="A123" i="14" s="1"/>
  <c r="A124" i="14" s="1"/>
  <c r="A125" i="14" s="1"/>
  <c r="A126" i="14" s="1"/>
  <c r="A127" i="14" s="1"/>
  <c r="A128" i="14" s="1"/>
  <c r="A129" i="14" s="1"/>
  <c r="A130" i="14" s="1"/>
  <c r="A131" i="14" s="1"/>
  <c r="A132" i="14" s="1"/>
  <c r="A133" i="14" s="1"/>
  <c r="A134" i="14" s="1"/>
  <c r="A135" i="14" s="1"/>
  <c r="A136" i="14" s="1"/>
  <c r="A137" i="14" s="1"/>
  <c r="A138" i="14" s="1"/>
  <c r="A139" i="14" s="1"/>
  <c r="A140" i="14" s="1"/>
  <c r="A141" i="14" s="1"/>
  <c r="A142" i="14" s="1"/>
  <c r="A143" i="14" s="1"/>
  <c r="A144" i="14" s="1"/>
  <c r="A145" i="14" s="1"/>
  <c r="A146" i="14" s="1"/>
  <c r="A147" i="14" s="1"/>
  <c r="A148" i="14" s="1"/>
  <c r="A149" i="14" s="1"/>
  <c r="A150" i="14" s="1"/>
  <c r="A151" i="14" s="1"/>
  <c r="A152" i="14" s="1"/>
  <c r="A153" i="14" s="1"/>
  <c r="A154" i="14" s="1"/>
  <c r="A155" i="14" s="1"/>
  <c r="A156" i="14" s="1"/>
  <c r="A157" i="14" s="1"/>
  <c r="A158" i="14" s="1"/>
  <c r="A159" i="14" s="1"/>
  <c r="A160" i="14" s="1"/>
  <c r="A161" i="14" s="1"/>
  <c r="A162" i="14" s="1"/>
  <c r="A163" i="14" s="1"/>
  <c r="A164" i="14" s="1"/>
  <c r="A165" i="14" s="1"/>
  <c r="A166" i="14" s="1"/>
  <c r="A167" i="14" s="1"/>
  <c r="A168" i="14" s="1"/>
  <c r="A169" i="14" s="1"/>
  <c r="A170" i="14" s="1"/>
  <c r="A171" i="14" s="1"/>
  <c r="A172" i="14" s="1"/>
  <c r="A173" i="14" s="1"/>
  <c r="A174" i="14" s="1"/>
  <c r="A175" i="14" s="1"/>
  <c r="A176" i="14" s="1"/>
  <c r="A177" i="14" s="1"/>
  <c r="A178" i="14" s="1"/>
  <c r="A179" i="14" s="1"/>
  <c r="A180" i="14" s="1"/>
  <c r="A181" i="14" s="1"/>
  <c r="A182" i="14" s="1"/>
  <c r="A183" i="14" s="1"/>
  <c r="A71" i="24" l="1"/>
  <c r="I438" i="8"/>
  <c r="H438" i="8"/>
  <c r="I439" i="8" s="1"/>
  <c r="G438" i="8"/>
  <c r="F438" i="8"/>
  <c r="E438" i="8"/>
  <c r="D438" i="8"/>
  <c r="C438" i="8"/>
  <c r="A14" i="8"/>
  <c r="I2" i="8"/>
  <c r="G2" i="8"/>
  <c r="A72" i="24" l="1"/>
  <c r="F439" i="8"/>
  <c r="G439" i="8"/>
  <c r="H439" i="8"/>
  <c r="E439" i="8"/>
  <c r="A15" i="8"/>
  <c r="D439" i="8"/>
  <c r="A73" i="24" l="1"/>
  <c r="A16" i="8"/>
  <c r="A74" i="24" l="1"/>
  <c r="A17" i="8"/>
  <c r="A75" i="24" l="1"/>
  <c r="A18" i="8"/>
  <c r="A19" i="8" s="1"/>
  <c r="A76" i="24" l="1"/>
  <c r="A77" i="24"/>
  <c r="A20" i="8"/>
  <c r="A21" i="8"/>
  <c r="A78" i="24" l="1"/>
  <c r="A79" i="24" s="1"/>
  <c r="A80" i="24" s="1"/>
  <c r="A81" i="24"/>
  <c r="A82" i="24" s="1"/>
  <c r="A83" i="24" s="1"/>
  <c r="A84" i="24" s="1"/>
  <c r="A85" i="24" s="1"/>
  <c r="A86" i="24" s="1"/>
  <c r="A87" i="24" s="1"/>
  <c r="A88" i="24" s="1"/>
  <c r="A89" i="24" s="1"/>
  <c r="A90" i="24" s="1"/>
  <c r="A22" i="8"/>
  <c r="A23" i="8" l="1"/>
  <c r="A24" i="8" l="1"/>
  <c r="A25" i="8" l="1"/>
  <c r="A26" i="8" l="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A88" i="8" s="1"/>
  <c r="A89" i="8" s="1"/>
  <c r="A90" i="8" s="1"/>
  <c r="A91" i="8" s="1"/>
  <c r="A92" i="8" s="1"/>
  <c r="A93" i="8" s="1"/>
  <c r="A94" i="8" s="1"/>
  <c r="A95" i="8" s="1"/>
  <c r="A96" i="8" s="1"/>
  <c r="A97" i="8" s="1"/>
  <c r="A98" i="8" s="1"/>
  <c r="A99" i="8" s="1"/>
  <c r="A100" i="8" s="1"/>
  <c r="A101" i="8" s="1"/>
  <c r="A102" i="8" s="1"/>
  <c r="A103" i="8" s="1"/>
  <c r="A104" i="8" s="1"/>
  <c r="A105" i="8" s="1"/>
  <c r="A106" i="8" s="1"/>
  <c r="A107" i="8" s="1"/>
  <c r="A108" i="8" s="1"/>
  <c r="A109" i="8" s="1"/>
  <c r="A110" i="8" s="1"/>
  <c r="A111" i="8" s="1"/>
  <c r="A112" i="8" s="1"/>
  <c r="A113" i="8" s="1"/>
  <c r="A114" i="8" s="1"/>
  <c r="A115" i="8" s="1"/>
  <c r="A116" i="8" s="1"/>
  <c r="A117" i="8" s="1"/>
  <c r="A118" i="8" s="1"/>
  <c r="A119" i="8" s="1"/>
  <c r="A120" i="8" s="1"/>
  <c r="A121" i="8" s="1"/>
  <c r="A122" i="8" s="1"/>
  <c r="A123" i="8" s="1"/>
  <c r="A124" i="8" s="1"/>
  <c r="A125" i="8" s="1"/>
  <c r="A126" i="8" s="1"/>
  <c r="A127" i="8" s="1"/>
  <c r="A128" i="8" s="1"/>
  <c r="A129" i="8" s="1"/>
  <c r="A130" i="8" s="1"/>
  <c r="A131" i="8" s="1"/>
  <c r="A132" i="8" s="1"/>
  <c r="A133" i="8" s="1"/>
  <c r="A134" i="8" s="1"/>
  <c r="A135" i="8" s="1"/>
  <c r="A136" i="8" s="1"/>
  <c r="A137" i="8" s="1"/>
  <c r="A138" i="8" s="1"/>
  <c r="A139" i="8" s="1"/>
  <c r="A140" i="8" s="1"/>
  <c r="A141" i="8" s="1"/>
  <c r="A142" i="8" s="1"/>
  <c r="A143" i="8" s="1"/>
  <c r="A144" i="8" s="1"/>
  <c r="A145" i="8" s="1"/>
  <c r="A146" i="8" s="1"/>
  <c r="A147" i="8" s="1"/>
  <c r="A148" i="8" s="1"/>
  <c r="A149" i="8" s="1"/>
  <c r="A150" i="8" s="1"/>
  <c r="A151" i="8" s="1"/>
  <c r="A152" i="8" s="1"/>
  <c r="A153" i="8" s="1"/>
  <c r="A154" i="8" s="1"/>
  <c r="A155" i="8" s="1"/>
  <c r="A156" i="8" s="1"/>
  <c r="A157" i="8" s="1"/>
  <c r="A158" i="8" s="1"/>
  <c r="A159" i="8" s="1"/>
  <c r="A160" i="8" s="1"/>
  <c r="A161" i="8" s="1"/>
  <c r="A162" i="8" s="1"/>
  <c r="A163" i="8" s="1"/>
  <c r="A164" i="8" s="1"/>
  <c r="A165" i="8" s="1"/>
  <c r="A166" i="8" s="1"/>
  <c r="A167" i="8" s="1"/>
  <c r="A168" i="8" s="1"/>
  <c r="A169" i="8" s="1"/>
  <c r="A170" i="8" s="1"/>
  <c r="A171" i="8" s="1"/>
  <c r="A172" i="8" s="1"/>
  <c r="A173" i="8" s="1"/>
  <c r="A174" i="8" s="1"/>
  <c r="A175" i="8" s="1"/>
  <c r="A176" i="8" s="1"/>
  <c r="A177" i="8" s="1"/>
  <c r="A178" i="8" s="1"/>
  <c r="A179" i="8" s="1"/>
  <c r="A180" i="8" s="1"/>
  <c r="A181" i="8" s="1"/>
  <c r="A182" i="8" s="1"/>
  <c r="A183" i="8" s="1"/>
  <c r="A184" i="8" s="1"/>
  <c r="A185" i="8" s="1"/>
  <c r="A186" i="8" s="1"/>
  <c r="A187" i="8" s="1"/>
  <c r="A188" i="8" s="1"/>
  <c r="A189" i="8" s="1"/>
  <c r="A190" i="8" s="1"/>
  <c r="A191" i="8" s="1"/>
  <c r="A192" i="8" s="1"/>
  <c r="A193" i="8" s="1"/>
  <c r="A194" i="8" s="1"/>
  <c r="A195" i="8" s="1"/>
  <c r="A196" i="8" s="1"/>
  <c r="A197" i="8" s="1"/>
  <c r="A198" i="8" s="1"/>
  <c r="A199" i="8" s="1"/>
  <c r="A200" i="8" s="1"/>
  <c r="A201" i="8" s="1"/>
  <c r="A202" i="8" s="1"/>
  <c r="A203" i="8" s="1"/>
  <c r="A204" i="8" s="1"/>
  <c r="A205" i="8" s="1"/>
  <c r="A206" i="8" s="1"/>
  <c r="A207" i="8" s="1"/>
  <c r="A208" i="8" s="1"/>
  <c r="A209" i="8" s="1"/>
  <c r="A210" i="8" s="1"/>
  <c r="A211" i="8" s="1"/>
  <c r="A212" i="8" s="1"/>
  <c r="A213" i="8" s="1"/>
  <c r="A214" i="8" s="1"/>
  <c r="A215" i="8" s="1"/>
  <c r="A216" i="8" s="1"/>
  <c r="A217" i="8" s="1"/>
  <c r="A218" i="8" s="1"/>
  <c r="A219" i="8" s="1"/>
  <c r="A220" i="8" s="1"/>
  <c r="A221" i="8" s="1"/>
  <c r="A222" i="8" s="1"/>
  <c r="A223" i="8" s="1"/>
  <c r="A224" i="8" s="1"/>
  <c r="A225" i="8" s="1"/>
  <c r="A226" i="8" s="1"/>
  <c r="A227" i="8" s="1"/>
  <c r="A228" i="8" s="1"/>
  <c r="A229" i="8" s="1"/>
  <c r="A230" i="8" s="1"/>
  <c r="A231" i="8" s="1"/>
  <c r="A232" i="8" s="1"/>
  <c r="A233" i="8" s="1"/>
  <c r="A234" i="8" s="1"/>
  <c r="A235" i="8" s="1"/>
  <c r="A236" i="8" s="1"/>
  <c r="A237" i="8" s="1"/>
  <c r="A238" i="8" s="1"/>
  <c r="A239" i="8" s="1"/>
  <c r="A240" i="8" s="1"/>
  <c r="A241" i="8" s="1"/>
  <c r="A242" i="8" s="1"/>
  <c r="A243" i="8" s="1"/>
  <c r="A244" i="8" s="1"/>
  <c r="A245" i="8" s="1"/>
  <c r="A246" i="8" s="1"/>
  <c r="A247" i="8" s="1"/>
  <c r="A248" i="8" s="1"/>
  <c r="A249" i="8" s="1"/>
  <c r="A250" i="8" s="1"/>
  <c r="A251" i="8" s="1"/>
  <c r="A252" i="8" s="1"/>
  <c r="A253" i="8" s="1"/>
  <c r="A254" i="8" s="1"/>
  <c r="A255" i="8" s="1"/>
  <c r="A256" i="8" s="1"/>
  <c r="A257" i="8" s="1"/>
  <c r="A258" i="8" s="1"/>
  <c r="A259" i="8" s="1"/>
  <c r="A260" i="8" s="1"/>
  <c r="A261" i="8" s="1"/>
  <c r="A262" i="8" s="1"/>
  <c r="A263" i="8" s="1"/>
  <c r="A264" i="8" s="1"/>
  <c r="A265" i="8" s="1"/>
  <c r="A266" i="8" s="1"/>
  <c r="A267" i="8" s="1"/>
  <c r="A268" i="8" s="1"/>
  <c r="A269" i="8" s="1"/>
  <c r="A270" i="8" s="1"/>
  <c r="A271" i="8" s="1"/>
  <c r="A272" i="8" s="1"/>
  <c r="A273" i="8" s="1"/>
  <c r="A274" i="8" s="1"/>
  <c r="A275" i="8" s="1"/>
  <c r="A276" i="8" s="1"/>
  <c r="A277" i="8" s="1"/>
  <c r="A278" i="8" s="1"/>
  <c r="A279" i="8" s="1"/>
  <c r="A280" i="8" s="1"/>
  <c r="A281" i="8" s="1"/>
  <c r="A282" i="8" s="1"/>
  <c r="A283" i="8" s="1"/>
  <c r="A284" i="8" s="1"/>
  <c r="A285" i="8" s="1"/>
  <c r="A286" i="8" s="1"/>
  <c r="A287" i="8" s="1"/>
  <c r="A288" i="8" s="1"/>
  <c r="A289" i="8" s="1"/>
  <c r="A290" i="8" s="1"/>
  <c r="A291" i="8" s="1"/>
  <c r="A292" i="8" s="1"/>
  <c r="A293" i="8" s="1"/>
  <c r="A294" i="8" s="1"/>
  <c r="A295" i="8" s="1"/>
  <c r="A296" i="8" s="1"/>
  <c r="A297" i="8" s="1"/>
  <c r="A298" i="8" s="1"/>
  <c r="A299" i="8" s="1"/>
  <c r="A300" i="8" s="1"/>
  <c r="A301" i="8" s="1"/>
  <c r="A302" i="8" s="1"/>
  <c r="A303" i="8" s="1"/>
  <c r="A304" i="8" s="1"/>
  <c r="A305" i="8" s="1"/>
  <c r="A306" i="8" s="1"/>
  <c r="A307" i="8" s="1"/>
  <c r="A308" i="8" s="1"/>
  <c r="A309" i="8" s="1"/>
  <c r="A310" i="8" s="1"/>
  <c r="A311" i="8" s="1"/>
  <c r="A312" i="8" s="1"/>
  <c r="A313" i="8" s="1"/>
  <c r="A314" i="8" s="1"/>
  <c r="A315" i="8" s="1"/>
  <c r="A316" i="8" s="1"/>
  <c r="A317" i="8" s="1"/>
  <c r="A318" i="8" s="1"/>
  <c r="A319" i="8" s="1"/>
  <c r="A320" i="8" s="1"/>
  <c r="A321" i="8" s="1"/>
  <c r="A322" i="8" s="1"/>
  <c r="A323" i="8" s="1"/>
  <c r="A324" i="8" s="1"/>
  <c r="A325" i="8" s="1"/>
  <c r="A326" i="8" s="1"/>
  <c r="A327" i="8" s="1"/>
  <c r="A328" i="8" s="1"/>
  <c r="A329" i="8" s="1"/>
  <c r="A330" i="8" s="1"/>
  <c r="A331" i="8" s="1"/>
  <c r="A332" i="8" s="1"/>
  <c r="A333" i="8" s="1"/>
  <c r="A334" i="8" s="1"/>
  <c r="A335" i="8" s="1"/>
  <c r="A336" i="8" s="1"/>
  <c r="A337" i="8" s="1"/>
  <c r="A338" i="8" s="1"/>
  <c r="A339" i="8" s="1"/>
  <c r="A340" i="8" s="1"/>
  <c r="A341" i="8" s="1"/>
  <c r="A342" i="8" s="1"/>
  <c r="A343" i="8" s="1"/>
  <c r="A344" i="8" s="1"/>
  <c r="A345" i="8" s="1"/>
  <c r="A346" i="8" s="1"/>
  <c r="A347" i="8" s="1"/>
  <c r="A348" i="8" s="1"/>
  <c r="A349" i="8" s="1"/>
  <c r="A350" i="8" s="1"/>
  <c r="A351" i="8" s="1"/>
  <c r="A352" i="8" s="1"/>
  <c r="A353" i="8" s="1"/>
  <c r="A354" i="8" s="1"/>
  <c r="A355" i="8" s="1"/>
  <c r="A356" i="8" s="1"/>
  <c r="A357" i="8" s="1"/>
  <c r="A358" i="8" s="1"/>
  <c r="A359" i="8" s="1"/>
  <c r="A360" i="8" s="1"/>
  <c r="A361" i="8" s="1"/>
  <c r="A362" i="8" s="1"/>
  <c r="A363" i="8" s="1"/>
  <c r="A364" i="8" s="1"/>
  <c r="A365" i="8" s="1"/>
  <c r="A366" i="8" s="1"/>
  <c r="A367" i="8" s="1"/>
  <c r="A368" i="8" s="1"/>
  <c r="A369" i="8" s="1"/>
  <c r="A370" i="8" s="1"/>
  <c r="A371" i="8" s="1"/>
  <c r="A372" i="8" s="1"/>
  <c r="A373" i="8" s="1"/>
  <c r="A374" i="8" s="1"/>
  <c r="A375" i="8" s="1"/>
  <c r="A376" i="8" s="1"/>
  <c r="A377" i="8" s="1"/>
  <c r="A378" i="8" s="1"/>
  <c r="A379" i="8" s="1"/>
  <c r="A380" i="8" s="1"/>
  <c r="A381" i="8" s="1"/>
  <c r="A382" i="8" s="1"/>
  <c r="A383" i="8" s="1"/>
  <c r="A384" i="8" s="1"/>
  <c r="A385" i="8" s="1"/>
  <c r="A386" i="8" s="1"/>
  <c r="A387" i="8" s="1"/>
  <c r="A388" i="8" s="1"/>
  <c r="A389" i="8" s="1"/>
  <c r="A390" i="8" s="1"/>
  <c r="A391" i="8" s="1"/>
  <c r="A392" i="8" s="1"/>
  <c r="A393" i="8" s="1"/>
  <c r="A394" i="8" s="1"/>
  <c r="A395" i="8" s="1"/>
  <c r="A396" i="8" s="1"/>
  <c r="A397" i="8" s="1"/>
  <c r="A398" i="8" s="1"/>
  <c r="A399" i="8" s="1"/>
  <c r="A400" i="8" s="1"/>
  <c r="A401" i="8" s="1"/>
  <c r="A402" i="8" s="1"/>
  <c r="A403" i="8" s="1"/>
  <c r="A404" i="8" s="1"/>
  <c r="A405" i="8" s="1"/>
  <c r="A406" i="8" s="1"/>
  <c r="A407" i="8" s="1"/>
  <c r="A408" i="8" s="1"/>
  <c r="A409" i="8" s="1"/>
  <c r="A410" i="8" s="1"/>
  <c r="A411" i="8" s="1"/>
  <c r="A412" i="8" s="1"/>
  <c r="A413" i="8" s="1"/>
  <c r="A414" i="8" s="1"/>
  <c r="A415" i="8" s="1"/>
  <c r="A416" i="8" s="1"/>
  <c r="A417" i="8" s="1"/>
  <c r="A418" i="8" s="1"/>
  <c r="A419" i="8" s="1"/>
  <c r="A420" i="8" s="1"/>
  <c r="A421" i="8" s="1"/>
  <c r="A422" i="8" s="1"/>
  <c r="A423" i="8" s="1"/>
  <c r="A424" i="8" s="1"/>
  <c r="A425" i="8" s="1"/>
  <c r="A426" i="8" s="1"/>
  <c r="A427" i="8" s="1"/>
  <c r="A428" i="8" s="1"/>
  <c r="A429" i="8" s="1"/>
  <c r="A430" i="8" s="1"/>
  <c r="A431" i="8" s="1"/>
  <c r="A432" i="8" s="1"/>
  <c r="A433" i="8" s="1"/>
  <c r="M270" i="1" l="1"/>
  <c r="L270" i="1"/>
  <c r="M269" i="1"/>
  <c r="L269" i="1"/>
  <c r="M268" i="1"/>
  <c r="L268" i="1"/>
  <c r="M267" i="1"/>
  <c r="L267" i="1"/>
  <c r="M266" i="1"/>
  <c r="L266" i="1"/>
  <c r="M265" i="1"/>
  <c r="L265" i="1"/>
  <c r="M264" i="1"/>
  <c r="L264" i="1"/>
  <c r="M260" i="1"/>
  <c r="L260" i="1"/>
  <c r="M259" i="1"/>
  <c r="L259" i="1"/>
  <c r="M258" i="1"/>
  <c r="L258" i="1"/>
  <c r="M271" i="1" l="1"/>
  <c r="L271" i="1"/>
  <c r="M261" i="1"/>
  <c r="L261" i="1"/>
  <c r="D6" i="1" l="1"/>
  <c r="D5" i="1"/>
  <c r="A5" i="1"/>
  <c r="A4" i="1"/>
  <c r="D2" i="1"/>
  <c r="F2" i="1"/>
  <c r="A15" i="1"/>
  <c r="C322" i="1"/>
  <c r="D322" i="1"/>
  <c r="E322" i="1"/>
  <c r="A16" i="1" l="1"/>
  <c r="C323" i="1"/>
  <c r="D323" i="1"/>
  <c r="A17" i="1" l="1"/>
  <c r="A18" i="1" l="1"/>
  <c r="A19" i="1"/>
  <c r="A20" i="1" s="1"/>
  <c r="A21" i="1" s="1"/>
  <c r="A22" i="1" l="1"/>
  <c r="A23" i="1" l="1"/>
  <c r="A24" i="1" s="1"/>
  <c r="A25" i="1" s="1"/>
  <c r="A26" i="1" s="1"/>
  <c r="A27" i="1" s="1"/>
  <c r="A28" i="1" s="1"/>
  <c r="A29" i="1" s="1"/>
  <c r="A30" i="1" s="1"/>
  <c r="A31" i="1" s="1"/>
  <c r="A32" i="1" l="1"/>
  <c r="A33" i="1" s="1"/>
  <c r="A34" i="1"/>
  <c r="A35" i="1" s="1"/>
  <c r="A36" i="1" s="1"/>
  <c r="A37" i="1" l="1"/>
  <c r="A38" i="1" s="1"/>
  <c r="A39" i="1" l="1"/>
  <c r="A40" i="1" l="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l="1"/>
  <c r="A259" i="1" s="1"/>
  <c r="A260" i="1" s="1"/>
  <c r="A261" i="1" l="1"/>
  <c r="A262" i="1" s="1"/>
  <c r="A263" i="1" s="1"/>
  <c r="A264" i="1" s="1"/>
  <c r="A265" i="1" s="1"/>
  <c r="A266" i="1" l="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alcChain>
</file>

<file path=xl/sharedStrings.xml><?xml version="1.0" encoding="utf-8"?>
<sst xmlns="http://schemas.openxmlformats.org/spreadsheetml/2006/main" count="3049" uniqueCount="1724">
  <si>
    <t xml:space="preserve"> </t>
  </si>
  <si>
    <t xml:space="preserve">Következtetés: </t>
  </si>
  <si>
    <t>Eredmény:</t>
  </si>
  <si>
    <t>MEGOSZLÁS</t>
  </si>
  <si>
    <t>DARAB</t>
  </si>
  <si>
    <t>N/É</t>
  </si>
  <si>
    <t>Nem</t>
  </si>
  <si>
    <t>Igen</t>
  </si>
  <si>
    <t>ÖSSZESEN</t>
  </si>
  <si>
    <t>KIÉRTÉKELÉS:</t>
  </si>
  <si>
    <t>Éves beszámoló mérleg - eredménykimutatásának főkönyvi kivonattal azonossága, átsorolások dokumentálása, TÁNYA bevallási azonosság megléte, mérleg/eredmény kimutatás sorok adatszolgáltatásokkal azonossága - zártsága.</t>
  </si>
  <si>
    <t>Főkönyvi kivonat kartonok záró- és nyitóegyenlegeivel azonossága, számszaki egyezőségek folyamatos fenntartása, zárlati tételek rendezettsége, záró tételek bizonylatolása</t>
  </si>
  <si>
    <t>Főkönyvi kartonok megnyitása, számlatükör azonossága, számviteli politika - számlarend-számlatükör megfelelősége, kartonok könyvelési technikájának szabályossága, helyessége, nyitó tételek megfelelősége, rendező tételek helyessége, forgalmi tételek bizonylatolása, napló-azonosság zártsága, szakmai kontroll dokumentálása, helyesbítések nevesített kezelése, számszaki egyezőségek folyamatos fenntartása, záró egyenlegek analitikákkal egyezősége - eltérések rendezése, záró mérleg egyenlegek leltárral alátámasztottsága, zárlati tételek bizonylatolása</t>
  </si>
  <si>
    <t>Főkönyvi naplók megléte, kezelése, naplónkénti rend érvényesítése, forgalmi tételek bizonylatolása, számlákkal/bizonylatokkal felszereltség megléte, szakmai érvényesítés/ellenőrzés dokumentálása, helyesbítések nevesített kezelése, számszaki egyezőségek folyamatos fenntartása, zárlati tételek bizonylatolása</t>
  </si>
  <si>
    <t>Folyószámla-rendszer megléte, kezelése, törzsállományok karbantartása-aktualitása, forgalmi tételek bizonylatolása, számlákkal felszereltség megléte, kipontozási technika helyessége - eltérések rendezése, kompenzációk - jog és kötelezettség  változások kezelése, forgalmak és egyenlegek igazolása - eltérések rendezése deviza árfolyamkülönbözetek dokumentálása, záró egyenlegek tulajdonosi/előjel helyes szétválasztása, záró egyenlegek igazolása,- főkönyvvel egyeztetettsége eltérések rendezése, zárlati tételek bizonylatolása</t>
  </si>
  <si>
    <t>Banki tételek bankszámlánkénti bizonylatolása, számlákkal felszereltség megléte, banki nyilvántartások vezetése, utalványozási előírások betartása, sorszámozás teljessége, eltérések rendezése, deviza árfolyamkülönbözetek kezelése, hiány-többlet elszámolás, zárlati egyenlegek bizonylatolása</t>
  </si>
  <si>
    <t>Pénztári tételek pénztárankénti bizonylatolása, számlákkal felszereltség megléte, pénztári nyilvántartások vezetése, utalványozási előírások betartása, sorszámozás teljessége, eltérések rendezése, deviza árfolyamkülönbözetek kezelése, hiány többlet elszámolása, zárlati egyenlegek bizonylatolása</t>
  </si>
  <si>
    <t>Pénzügyi-számviteli bizonylatok</t>
  </si>
  <si>
    <t>Egyéb kötelezettségek és jogosultságok egyedi nyilvántartása, állománybavétel, állománymozgások elszámolása, deviza árfolyamkülönbözetek kezelése, éven belüli/túli részek elhatárolása, engedmények-kompenzációk-késedelmi kamatok rendezése, állományi egyenlegek igazolása, kockázatok értékelése-érvényesítése, hitelezési veszteségelszámolás, árbázis ellenőrzése, könyvön kívüli jogok kötelezettségek nyilvántartása, zárlati tételek bizonylatolása</t>
  </si>
  <si>
    <t>Adó- és köztartozásokból adódó kötelezettségek és jogosultságok nemenkénti évenkénti nyilvántartása, analitikai-főkönyvi egyezőségek igazolása, előírások teljesítések azonossága, önrevíziók kezelése, adó-TB-vám folyószámlaegyezőség megteremtése, pótlékok- bírságok- engedmények számítása, állományi egyenlegek igazolása, könyvön kívüli jogok - kötelezettségek nyilvántartása, zárlati tételek bizonylatolása</t>
  </si>
  <si>
    <t>Dolgozói elszámolásokból adódó kötelezettségek és jogosultságok egyedi nyilvántartása, állománybavétel, állománymozgások elszámolása, átértékelési ár folyamkülönbözetek kezelése, engedmények – kompenzációk - késedelmi kamatok rendezése, állományi egyenlegek igazolása, kockázatok értékelése-érvényesítése, veszteségelszámolás, zárlati tételek bizonylatolása</t>
  </si>
  <si>
    <t>Áru- és szolgáltatás teljesítési kötelezettségek és jogosultságok egyedi nyilván tartása, állománybavétel, állománymozgások elszámolása, deviza árfolyamkülönbözetek kezelése, engedmények – kompenzációk -késedelmi kamatok rendezése, állományi egyenlegek igazolása, kockázatok értékelése-érvényesítése, hitelezési veszteség elszámolás, árbázis ellenőrzése, zárlati tételek bizonylatolása, kapcsolt vállalkozással, tulajdonossal való kapcsolat elhatárolása</t>
  </si>
  <si>
    <t>Befektetések, értékpapírok egyedi nyilvántartása, állománybavétel, tulajdonba kerülés igazolása, állománymozgások elszámolása, értékhelyesbítés, leltározás, piaci ártartalom, könyvön kívüli jogok-kötelezettségek bizonylatolása, éven belüli/túli részek elhatárolása</t>
  </si>
  <si>
    <t>Készletek egyedi nyilvántartása, állománybavétel, aktiválandó értéktartalom, saját termelés aktiválása, állománymozgások elszámolása, árelv érvényesítése, értékhelyesbítés, leltározás, hiány-többlet elszámolás, selejtezés, piaci ártartalom, könyvön kívüli jogok-kötelezettségek bizonylatolása</t>
  </si>
  <si>
    <t>Immateriális javak, tárgyi eszközök egyedi nyilvántartása, aktiválandó értéktartalom, állománybavétel, üzembehelyezés, amortizáció-elszámolás, értékhelyesbítés, ráaktiválás, kivezetés, leltározás, hiány-többlet elszámolás, selejtezés, könyvön kívüli jogok-kötelezettségek bizonylatolása</t>
  </si>
  <si>
    <t>Analitikus bizonylatok</t>
  </si>
  <si>
    <t>Számlasorszámozás teljessége, zártsága, dokumentáltsága, hiányok rendezése</t>
  </si>
  <si>
    <t>ÁFA-analitika vezetése</t>
  </si>
  <si>
    <t>Megkifogásolt, visszautasított, helyesbített számlák sorsa</t>
  </si>
  <si>
    <t>Számlaigazolás, számlák kollaudálása, eltérések kezelése</t>
  </si>
  <si>
    <t>Számlanyilvántartás-számlabefogadás, párosítás</t>
  </si>
  <si>
    <t>Szállítólevelek-eszköz/ készletkiszállítások kapcsolata</t>
  </si>
  <si>
    <t>Ajánlat-szerződésnyilvántartás, módosítások-levelezések kezelése</t>
  </si>
  <si>
    <t>Kimenő bizonylatok</t>
  </si>
  <si>
    <t>Számlanyilvántartás-számlabeérkeztetés, párosítás</t>
  </si>
  <si>
    <t>Szállítólevelek - eszköz - készletbeérkezések kapcsolata</t>
  </si>
  <si>
    <t>Bejövő bizonylatok</t>
  </si>
  <si>
    <t>Gépi bizonylatkezelés szabályai, alkalmazásuk</t>
  </si>
  <si>
    <t>Iktatás rendje, rendszere, gyakorlata, itatókönyvek fajtái</t>
  </si>
  <si>
    <t>Bizonylati album, szabványok szerinti forma-tartalom</t>
  </si>
  <si>
    <t>Szigorú számadású bizonylatok köre, teljessége, zártsága</t>
  </si>
  <si>
    <t>Pénzügyi / számviteli / gazdasági bizonylatok rendezettsége</t>
  </si>
  <si>
    <t>Szabályzatok helyessége, gyakorlat azonossága, aktualitása</t>
  </si>
  <si>
    <t>Bizonylati / irattározási / selejtezési szabályzat megléte</t>
  </si>
  <si>
    <t>Szabályozás</t>
  </si>
  <si>
    <t>Bizonylati rend felmérés</t>
  </si>
  <si>
    <t>= pótlék kulcs, vetítési alapok</t>
  </si>
  <si>
    <t>= diktált kulcs, mértéke</t>
  </si>
  <si>
    <t>norma szerinti kalkuláció</t>
  </si>
  <si>
    <t>pótlélkoló kalkuláció</t>
  </si>
  <si>
    <t>osztó kalkuláció</t>
  </si>
  <si>
    <t>Önköltségszámítás szabályozása</t>
  </si>
  <si>
    <t>valutakezelés és nyilvántartás</t>
  </si>
  <si>
    <t>értékpapírok kezelése, nyilvántartása</t>
  </si>
  <si>
    <t>készpénzcsekkek kezelése, nyilvántartása</t>
  </si>
  <si>
    <t>személyi nyilvántartás</t>
  </si>
  <si>
    <t>elszámolások vezetése</t>
  </si>
  <si>
    <t>elszámolási határidők</t>
  </si>
  <si>
    <t>engedélyezhető jogcímek és keretek</t>
  </si>
  <si>
    <t>engedélyezés szabályozása</t>
  </si>
  <si>
    <t>elszámolásra kiadott összegek nyilvántartása</t>
  </si>
  <si>
    <t>munkabér-kifizetés</t>
  </si>
  <si>
    <t>a pénztári bevételek és kiadások bizonylatolása</t>
  </si>
  <si>
    <t>utalványozás</t>
  </si>
  <si>
    <t>ellenőrzés</t>
  </si>
  <si>
    <t>kifizetés</t>
  </si>
  <si>
    <t>befizetés</t>
  </si>
  <si>
    <t>Kitérnek az alábbi szabályozásokra</t>
  </si>
  <si>
    <t>Pénzkezelési szabályzat</t>
  </si>
  <si>
    <t>A főkönyvi könyvelés, az analitikus nyilvántartások és a bizonylatok adatai közötti egyeztetés és ellenőrzés lehetőségét, függetlenül az adathordozók fajtájától, a feldolgozás (kézi vagy gépi) technikájától, logikailag zárt rendszerrel biztosítani kell.</t>
  </si>
  <si>
    <t>az egyéb gazdasági műveletek, események bizonylatainak adatait a gazdasági műveletek, események megtörténte után, legalább negyedévenként, a számviteli politikában meghatározott időpontig (kivéve, ha más jogszabály eltérő rendelkezést nem tartalmaz), legkésőbb a tárgynegyedévet követő hó végéig kell a könyvekben rögzíteni.</t>
  </si>
  <si>
    <t>az egyéb pénzeszközöket érintő tételeket legkésőbb a tárgyhót követő hó 15-éig a könyvekben rögzíteni kell;</t>
  </si>
  <si>
    <t>a pénzeszközöket érintő gazdasági műveletek, események bizonylatainak adatait késedelem nélkül, készpénzforgalom esetén a pénzmozgással egyidejűleg, illetve bankszámla forgalomnál a hitelintézeti értesítés megérkezésekor,</t>
  </si>
  <si>
    <t>Előírták a számviteli bizonylatok rögzítési rendjét:</t>
  </si>
  <si>
    <t>Előírták a számviteli bizonylat tartalmi követelményeit.</t>
  </si>
  <si>
    <t>Előírták, hogy a gazdasági műveletek (események) folyamatát tükröző összes bizonylat adatait rögzítik a könyvviteli nyilvántartásban</t>
  </si>
  <si>
    <t>Előírták a számviteli bizonylat készítésének kötelezettségét minden gazdasági műveletről, eseményről, amely az eszközök, illetve az eszközök forrásainak állományát vagy összetételét megváltoztatja?</t>
  </si>
  <si>
    <t>Bizonylati rend (A bizonylati elv és a bizonylati fegyelem)</t>
  </si>
  <si>
    <t>Selejtezés szabályozása</t>
  </si>
  <si>
    <t>a források értékelése</t>
  </si>
  <si>
    <t>a forgóeszközök értékelése</t>
  </si>
  <si>
    <t>a befektetett eszközök értékelése</t>
  </si>
  <si>
    <t>az aktív-passzív időbeli elhatárolások leltározása</t>
  </si>
  <si>
    <t>a források leltározása</t>
  </si>
  <si>
    <t>a forgóeszközök leltározása</t>
  </si>
  <si>
    <t>a befektetett eszközök leltározása</t>
  </si>
  <si>
    <t>leltározás bizonylati rendje</t>
  </si>
  <si>
    <t>leltározási egységek kijelölése</t>
  </si>
  <si>
    <t>leltár utasítás</t>
  </si>
  <si>
    <t>leltár felelős</t>
  </si>
  <si>
    <t>Kitérnek az alábbiak szabályozására</t>
  </si>
  <si>
    <t>Leltározás szabályozása</t>
  </si>
  <si>
    <t>Tartalmazza a számlarend a főkönyvi számlákhoz kapcsolódó analitikus nyilvántartásokat</t>
  </si>
  <si>
    <t>Tartalmazza a számlarend a gazdálkodóra jellemző számla összefüggéseket</t>
  </si>
  <si>
    <t>Számlarend</t>
  </si>
  <si>
    <t>- időbeli elhatárolások</t>
  </si>
  <si>
    <t>- a tárgyi eszközök használatának körülményeiben</t>
  </si>
  <si>
    <t>- vevő és adós minősítése esetén százalékos értékvesztés esetén</t>
  </si>
  <si>
    <t>- értékhelyesbítés és értékelési tartalék képzésekor</t>
  </si>
  <si>
    <t>- beruházás</t>
  </si>
  <si>
    <t>- tárgyi eszköz</t>
  </si>
  <si>
    <t>- szellemi termék</t>
  </si>
  <si>
    <t>- befejezett kísérleti fejlesztés</t>
  </si>
  <si>
    <t>- vagyoni értékű jog</t>
  </si>
  <si>
    <t>- terven felüli értékcsökkenés elszámolásakor és visszaírásakor</t>
  </si>
  <si>
    <t>- készleteknél</t>
  </si>
  <si>
    <t>- vevő követelés esetén</t>
  </si>
  <si>
    <t>társaság lejáratkor mit fizet</t>
  </si>
  <si>
    <t>kamattal csökkentett tőzsdén kívüli árfolyam</t>
  </si>
  <si>
    <t>kamattal csökkentett tőzsdei árfolyam</t>
  </si>
  <si>
    <t>- hitelviszonyt megtestesítő értékpapírnál</t>
  </si>
  <si>
    <t>megszűnő társaságnál várható megtérülés alapjá</t>
  </si>
  <si>
    <t>tőzsdén kívüli (s. tőke / j. tőke)</t>
  </si>
  <si>
    <t>tőzsdei (tőzsdei árf.),</t>
  </si>
  <si>
    <t>társaság tartós piaci megítélése alapján</t>
  </si>
  <si>
    <t>- tulajdoni részesedést jelentő befektetésnél</t>
  </si>
  <si>
    <t>- értékvesztésnél és visszaírásnál,</t>
  </si>
  <si>
    <t>- bekerülési érték részét nem képező vételi opció díja (elhat.)</t>
  </si>
  <si>
    <t>- kalkulált és tényleges bekerülési érték különbözetekor</t>
  </si>
  <si>
    <t>- ellenőrzés, önellenőrzés során (hiba n?2%, n500MFt)</t>
  </si>
  <si>
    <t>(S.tőke 20%)</t>
  </si>
  <si>
    <t>Választható megoldások</t>
  </si>
  <si>
    <t>mérlegkészítés időpontjáig ismert körülmények alapján</t>
  </si>
  <si>
    <t>nem lehet képezni a rendszeres, folyamatos költségekre</t>
  </si>
  <si>
    <t>lehet: időszakonként ismétlődő jövőbeni költségek</t>
  </si>
  <si>
    <t>kötelező: harmadik féllel szembeni fizetési kötelezettség</t>
  </si>
  <si>
    <t>befektetett pénzügyi eszközöknél a tulajdoni részesedések</t>
  </si>
  <si>
    <t>tenyészállatok</t>
  </si>
  <si>
    <t>műszaki és egyéb gépek, berendezések, járművek</t>
  </si>
  <si>
    <t>ingatlanok a hozzá kapcsolódó jogokkal együtt</t>
  </si>
  <si>
    <t>szellemi termékek</t>
  </si>
  <si>
    <t>vagyoni értékű jogok</t>
  </si>
  <si>
    <t>- mit értékel és milyen módszerrel állapítja meg a piaci értéket</t>
  </si>
  <si>
    <t>- ha egyszer piaci értékelést végzett, attól kezdve mindig kötelező</t>
  </si>
  <si>
    <t>- döntés, hogy alkalmazza-e</t>
  </si>
  <si>
    <t>- aktiváláskor meghatározott értékcsökk. módosítása (körülmény, élettartam)</t>
  </si>
  <si>
    <t>- visszaírás alkalmazása, piaci értékelés alapja</t>
  </si>
  <si>
    <t>- felesleges, hiányzó, megsemmisült, csökkent értékű beruházás</t>
  </si>
  <si>
    <t>- felesleges, hiányzó, megsemmisült, csökkent értékű tárgyi eszköz</t>
  </si>
  <si>
    <t>- felesleges, hiányzó, megsemmisült, csökkent értékű szellemi termék</t>
  </si>
  <si>
    <t>- megszűnő vagy eredménytelen befejezett kísérleti fejlesztés</t>
  </si>
  <si>
    <t>- korlátozottan vagy nem érvényesíthető vagyoni érték</t>
  </si>
  <si>
    <t>- terven felüli leírást mely eszközökre alkalmaz, mikor és mi alapján értékeli piaci értékhez viszonyítva, illetve egyéb okból</t>
  </si>
  <si>
    <t>- egyenletes költségelszámolás alkalmazása, ennek során figyelembevett egyéb költségek (karbantartás, fizetendő hitelkamat, árfolyamveszteség)</t>
  </si>
  <si>
    <t>- értékcsökkenési leírás alapja</t>
  </si>
  <si>
    <t>- maradványérték</t>
  </si>
  <si>
    <t>- hasznos élettartam</t>
  </si>
  <si>
    <t>- műszaki élettartam</t>
  </si>
  <si>
    <t>- alapítás-átszervezés értéke, közvetlen önköltségének megállapítása</t>
  </si>
  <si>
    <t>- a negatív üzleti vagy cégértékként kimutatott halasztott bevételt a cég- vásárlást, átalakulást  követő 5 év vagy hosszabb idő alatt lehet az egyéb bevételekkel szemben megszüntetni</t>
  </si>
  <si>
    <t>- halasztott ráfordításként a devizabetéttel nem fedezett befektetett eszköz beszerzése, kölcsön miatti tartozás árfolyamnyereséggel nem ellentételezett, nem realizált árfolyam vesztesége a pénzügyi teljesítésig, kivezetésig</t>
  </si>
  <si>
    <t>- bizományi díj, opciós díj, ha a forgóeszközök között nyilvántartott értékpapír bekerülési értékének nem része és jelentős összegű</t>
  </si>
  <si>
    <t>- saját előállítású készlet utókalkuláció v. norma szerinti</t>
  </si>
  <si>
    <t>- pénzügyi lízing meghiúsulása esetén számla helyesbítés</t>
  </si>
  <si>
    <t>- nem ismert érték esetén (többlet, térítés nélkül) piaci érték</t>
  </si>
  <si>
    <t>- hitelviszonyt megtestesítő értékpapír esetén a kamat nem része</t>
  </si>
  <si>
    <t>- csere esetén szerződés vagy a cserébe adott eszköz</t>
  </si>
  <si>
    <t>- tényleges forint, teljesítéskor érvényes árfolyam, barternél az első teljesítés napján érvényes árfolyam</t>
  </si>
  <si>
    <t>- nem része a beszerzéshez kapcsolódó külföldi útszakaszra eső fuvar, azzal az export értékesítés bevételét kell csökkenteni</t>
  </si>
  <si>
    <t>- importbeszerzés értéke termék és szolgáltatás esetén</t>
  </si>
  <si>
    <t>- értékpapír esetén része-e az opciós díj, bizományi díj</t>
  </si>
  <si>
    <t>- későbbi érték változások: bővítés, rendelt. váltás, élettartam növelés, felújítás</t>
  </si>
  <si>
    <t>- az értéket csökkentő tényezők, próbaüzem során előállított érték megállapítása</t>
  </si>
  <si>
    <t>- kalkulált tételek, a kalkuláció alapja, módosítás esetei - nem visszamenőleges</t>
  </si>
  <si>
    <t>- beruházási hitel árfolyam különbözete milyen módszerrel</t>
  </si>
  <si>
    <t>- bérleti jogért fizetett díj beszámítása</t>
  </si>
  <si>
    <t>- beruházási hitel kamata (-)előleg kamata milyen módszerrel</t>
  </si>
  <si>
    <t>- az értékben figyelembevett tényezők</t>
  </si>
  <si>
    <t>Értékelési szabályok</t>
  </si>
  <si>
    <t>egyéb lényeges kérdések</t>
  </si>
  <si>
    <t>tőke emelés, leszállítás</t>
  </si>
  <si>
    <t>tagok jutttatásai</t>
  </si>
  <si>
    <t>foglalkoztatottak juttatásai</t>
  </si>
  <si>
    <t>cég képviselői</t>
  </si>
  <si>
    <t>visszavásárolt üzletrész</t>
  </si>
  <si>
    <t>mérlegben nem szereplő kötelezettségek</t>
  </si>
  <si>
    <t>5 éven túli kötelezettség</t>
  </si>
  <si>
    <t>tájékoztató kiegészítések</t>
  </si>
  <si>
    <t>TAO alap növelő, csökkentő tételek</t>
  </si>
  <si>
    <t>támogatások</t>
  </si>
  <si>
    <t>belföldi és export árbevétel</t>
  </si>
  <si>
    <t>kapcsolt vállalkozásokkal összefüggő tételek</t>
  </si>
  <si>
    <t>eredménykimutatáshoz kapcsolódó kiegészítések</t>
  </si>
  <si>
    <t>megállapítások, hibák javítása</t>
  </si>
  <si>
    <t>céltartalék</t>
  </si>
  <si>
    <t>lekötött tartalék</t>
  </si>
  <si>
    <t>értékvesztések, visszaírások</t>
  </si>
  <si>
    <t>befektetési tükör</t>
  </si>
  <si>
    <t>mérleghez kapcsolódó kiegészítések</t>
  </si>
  <si>
    <t>állandó mutatók</t>
  </si>
  <si>
    <t>valós vagyoni, pénzügyi, jövedelmi helyzet</t>
  </si>
  <si>
    <t>szv-i alapelvektől való eltérés</t>
  </si>
  <si>
    <t>vállalkozás bemutatása</t>
  </si>
  <si>
    <t>általános kiegészítések</t>
  </si>
  <si>
    <t>kiegészítő melléklet tartalma</t>
  </si>
  <si>
    <t>saját tőkét lényegesen befolyásoló hiba</t>
  </si>
  <si>
    <t>jelentős hiba</t>
  </si>
  <si>
    <t>jelentős és lényeges nagyságrend</t>
  </si>
  <si>
    <t>mikor jelentős az eredményre gyak. hatás</t>
  </si>
  <si>
    <t>KM-ben a jelentős hatású tételek bemutatása</t>
  </si>
  <si>
    <t>pénzügyi bevételek és ráfordítások</t>
  </si>
  <si>
    <t>aktív és passzív időbeli elhatárolások</t>
  </si>
  <si>
    <t>lehetségesből választ-e</t>
  </si>
  <si>
    <t>kötelező</t>
  </si>
  <si>
    <t>céltartalék képzése</t>
  </si>
  <si>
    <t>visszaírást mikor alkalmaz (alkalmaz-e, ha választhat)</t>
  </si>
  <si>
    <t>egyedi értékelés köre</t>
  </si>
  <si>
    <t>lényeges és tartós</t>
  </si>
  <si>
    <t>mit érint</t>
  </si>
  <si>
    <t>értékvesztés és visszaírás elszámolása</t>
  </si>
  <si>
    <t>év végi értékelés menete</t>
  </si>
  <si>
    <t>év közben mi kerül elszámolásra</t>
  </si>
  <si>
    <t>mi hogyan kerül be a könyvekbe</t>
  </si>
  <si>
    <t>választott árfolyam</t>
  </si>
  <si>
    <t>devizás tételek értékelése</t>
  </si>
  <si>
    <t>bekerülési ár része</t>
  </si>
  <si>
    <t>választott nyilvántartási ár</t>
  </si>
  <si>
    <t>készletek és értékpapírok elszámolása</t>
  </si>
  <si>
    <t>értékbecslő, könyvvizsgáló</t>
  </si>
  <si>
    <t>jelentős</t>
  </si>
  <si>
    <t>értékhelyesbítés- értékelési tartalék</t>
  </si>
  <si>
    <t>visszaírás</t>
  </si>
  <si>
    <t>maradványérték elérése</t>
  </si>
  <si>
    <t>állomány változás</t>
  </si>
  <si>
    <t>piaci értékelés- lényeges és tartós</t>
  </si>
  <si>
    <t>terven felüli leírás és visszaírás</t>
  </si>
  <si>
    <t>körülmények lényeges megváltozása</t>
  </si>
  <si>
    <t>amortizásciós politika</t>
  </si>
  <si>
    <t>műszaki és egyéb eszközök besorolásának szempontjai</t>
  </si>
  <si>
    <t>vállalkozási és nem vállalkozási célú besorolás</t>
  </si>
  <si>
    <t>lényeges eltérés a bekerülési értéknél</t>
  </si>
  <si>
    <t xml:space="preserve">bekerülési érték </t>
  </si>
  <si>
    <t>Befektetett és forgóeszközök besorolása, minősítése</t>
  </si>
  <si>
    <t>selejtezés feldolgozása, könyvelése</t>
  </si>
  <si>
    <t>selejtezés dokumentálása )</t>
  </si>
  <si>
    <t>selejtezés lefolytatása</t>
  </si>
  <si>
    <t>selejtezési javaslat, engedélyezés</t>
  </si>
  <si>
    <t>analitika-főkönyv egyeztetés</t>
  </si>
  <si>
    <t>egyéb követelések, kötelezettségek</t>
  </si>
  <si>
    <t>banki folyószámla</t>
  </si>
  <si>
    <t xml:space="preserve">adófolyószámla egyeztetés </t>
  </si>
  <si>
    <t>egyenlegközlők</t>
  </si>
  <si>
    <t>készletek</t>
  </si>
  <si>
    <t>tárgyi eszközök</t>
  </si>
  <si>
    <t xml:space="preserve">mit, mikor, milyen módon leltároz </t>
  </si>
  <si>
    <t>beszámoló leltári alátámasztása szabályzat szerint</t>
  </si>
  <si>
    <t>közbenső mérleg, illetve beszámoló készítése osztalékelőleg fizetésekor ennek gyakorisága</t>
  </si>
  <si>
    <t>beszámoló elfogadásának napja</t>
  </si>
  <si>
    <t>beszámoló összeállításának ütemezése, zárás ütemezése</t>
  </si>
  <si>
    <t>mérlegkészítés napja (el lehet és el kell végezni az értékeléseket)</t>
  </si>
  <si>
    <t>fordulónap</t>
  </si>
  <si>
    <t>alkalmazott mértékegység (EFt, MFt -- Mfő n 100 Md, )</t>
  </si>
  <si>
    <t>eltérés a tv-től a beszámolóban, összevonás, továbbtagolás, üres tételek elhagyása</t>
  </si>
  <si>
    <t>-„A” típus, „B” típus</t>
  </si>
  <si>
    <t>-összköltség -forgalmi költség</t>
  </si>
  <si>
    <t>eredmény megállapítás módja, eredménykimutatás fajtája</t>
  </si>
  <si>
    <t xml:space="preserve">-éves besz. -egyszerűsített éves besz., </t>
  </si>
  <si>
    <t>beszámoló fajtája</t>
  </si>
  <si>
    <t>könyvvezetés</t>
  </si>
  <si>
    <t>üzleti év meghatározása</t>
  </si>
  <si>
    <t>jellemző tevékenység</t>
  </si>
  <si>
    <t>Kitérnek az alábbi kérdések szabályozására</t>
  </si>
  <si>
    <t>bizonylati renddel</t>
  </si>
  <si>
    <t>önköltségszámítási szabályzattal</t>
  </si>
  <si>
    <t>pénztárkezelési szabályzattal</t>
  </si>
  <si>
    <t>leltározási és selejtezési szabályzattal</t>
  </si>
  <si>
    <t>számlarenddel</t>
  </si>
  <si>
    <t>A társaság rendelkezik-e értékelési szabályzattal</t>
  </si>
  <si>
    <t>Számviteli szabályozás részletes áttekintése</t>
  </si>
  <si>
    <t>Megjegyzés / Hivatkozás</t>
  </si>
  <si>
    <t xml:space="preserve">Kockázatos </t>
  </si>
  <si>
    <t>Rendezett</t>
  </si>
  <si>
    <t>VIZSGÁLAT</t>
  </si>
  <si>
    <t>Sorsz.:</t>
  </si>
  <si>
    <t>kockázatok értékelése.</t>
  </si>
  <si>
    <r>
      <rPr>
        <b/>
        <sz val="10"/>
        <rFont val="Arial Narrow"/>
        <family val="2"/>
        <charset val="238"/>
      </rPr>
      <t xml:space="preserve">Módszer: </t>
    </r>
    <r>
      <rPr>
        <sz val="10"/>
        <rFont val="Arial Narrow"/>
        <family val="2"/>
        <charset val="238"/>
      </rPr>
      <t xml:space="preserve">Kötelező számviteli szabályozásban foglalt követelmények azonosítása, a szbályozás hiányából fakadó könyvvizsgálói </t>
    </r>
  </si>
  <si>
    <t>Számviteli jogszabályban foglalt követelmények teljesítésének hiányából fakadó könyvvizsgálói kockázatok felmérése.</t>
  </si>
  <si>
    <t>Cél:</t>
  </si>
  <si>
    <t>Ellenőrizte:</t>
  </si>
  <si>
    <t>Készítette:</t>
  </si>
  <si>
    <t xml:space="preserve">Készítette: </t>
  </si>
  <si>
    <t>Dátum:</t>
  </si>
  <si>
    <t>SZÁMVITELI POLITIKA ELLENŐRZŐ LISTA</t>
  </si>
  <si>
    <t>◄◄ NEM SZERKESZTHETŐ SOR !!</t>
  </si>
  <si>
    <t>Értékesítés nettó árbevétele</t>
  </si>
  <si>
    <t xml:space="preserve"> - ELÁBÉ</t>
  </si>
  <si>
    <t xml:space="preserve"> - Közvetített szolgáltatások értéke</t>
  </si>
  <si>
    <t>Összesen</t>
  </si>
  <si>
    <t>Költségnemek szerinti költségek</t>
  </si>
  <si>
    <t xml:space="preserve"> + Anyagköltségek</t>
  </si>
  <si>
    <t xml:space="preserve"> + Igénybe vett szolgáltatások költségei</t>
  </si>
  <si>
    <t xml:space="preserve"> + Egyéb szolgáltatások költségei</t>
  </si>
  <si>
    <t xml:space="preserve"> + Bérköltség</t>
  </si>
  <si>
    <t xml:space="preserve"> + Személyi jellegű egyéb költségek</t>
  </si>
  <si>
    <t xml:space="preserve"> + Bérjárulékok</t>
  </si>
  <si>
    <t xml:space="preserve"> + Értékcsökkenési leírás</t>
  </si>
  <si>
    <t>c) az önköltségszámítás rendjére vonatkozó belső szabályzatot;</t>
  </si>
  <si>
    <t>Mentesül:</t>
  </si>
  <si>
    <t>a határértéket el nem érő gazdálkodó</t>
  </si>
  <si>
    <t>Tárgyév</t>
  </si>
  <si>
    <t>èèèè</t>
  </si>
  <si>
    <t>Felelős vezető, munkatárs megnevezése, beosztása:</t>
  </si>
  <si>
    <t>az egyszerűsített éves beszámolót készítő gazdálkodó, továbbá</t>
  </si>
  <si>
    <t>Ezen kötelezettsége alól a vállalkozó a későbbiek során sem mentesül.</t>
  </si>
  <si>
    <t>Szabályzatban meghatározott kalkulációs módszerek:</t>
  </si>
  <si>
    <t>El kell készíteni:</t>
  </si>
  <si>
    <t>Előző év</t>
  </si>
  <si>
    <t>MUNKALAP</t>
  </si>
  <si>
    <t>Fordulónap:</t>
  </si>
  <si>
    <t>A munkacsoport tagjai:</t>
  </si>
  <si>
    <t>Ügyfél neve:</t>
  </si>
  <si>
    <t>TERV</t>
  </si>
  <si>
    <t>TÉNY</t>
  </si>
  <si>
    <t>Készült:</t>
  </si>
  <si>
    <t>Beszámoló szintű  lényegesség</t>
  </si>
  <si>
    <t>Végrehajtási lényegesség %-a</t>
  </si>
  <si>
    <t>Jóváhagyta:</t>
  </si>
  <si>
    <t xml:space="preserve">Végrehajtási lényegesség </t>
  </si>
  <si>
    <t>Ellenőrizve:</t>
  </si>
  <si>
    <t xml:space="preserve">Specifikus lényegesség </t>
  </si>
  <si>
    <t xml:space="preserve">Elhanyagolható hiba </t>
  </si>
  <si>
    <t>a csalás kockázatának becslése.</t>
  </si>
  <si>
    <t>a lényeges hibás állítás becslése.</t>
  </si>
  <si>
    <t>Nincs érték</t>
  </si>
  <si>
    <t>Feladat:</t>
  </si>
  <si>
    <t>Módszer:</t>
  </si>
  <si>
    <t>Következtetés:</t>
  </si>
  <si>
    <t>IGEN</t>
  </si>
  <si>
    <t>NEM</t>
  </si>
  <si>
    <t>N/é</t>
  </si>
  <si>
    <t>A SZÁMVITELI SZABÁLYOZÁS ÉS AZ ALKALMAZOTT GYAKORLAT ÉRTÉKELÉSE</t>
  </si>
  <si>
    <t>ISA 315</t>
  </si>
  <si>
    <t xml:space="preserve">Dátum: </t>
  </si>
  <si>
    <t>A lényeges hibás állítás kockázatainak azonosítása és felmérése a gazdálkodó környezetének és belső számviteli szabályozásának megismerésén keresztül.</t>
  </si>
  <si>
    <r>
      <rPr>
        <b/>
        <sz val="10"/>
        <rFont val="Arial Narrow"/>
        <family val="2"/>
        <charset val="238"/>
      </rPr>
      <t xml:space="preserve">Módszer: </t>
    </r>
    <r>
      <rPr>
        <sz val="10"/>
        <rFont val="Arial Narrow"/>
        <family val="2"/>
        <charset val="238"/>
      </rPr>
      <t>A belső számviteli szabályozás azonosítása, jogszabályi követelményekkel való összevetése és a gyakorlati alkalmazás megítélése, kockázati értékelése.</t>
    </r>
  </si>
  <si>
    <t>Sorsz.</t>
  </si>
  <si>
    <t>Szabályozás=
jogszabály?</t>
  </si>
  <si>
    <t>Gyakorlat=
belső szabály?</t>
  </si>
  <si>
    <t>Gyakorlat= 
jogszabály?</t>
  </si>
  <si>
    <t xml:space="preserve">Megjegyzés / Hivatkozás
</t>
  </si>
  <si>
    <t>Általános kérdések vizsgálata</t>
  </si>
  <si>
    <t>Alapító okirat döntési jogköreinek számviteli törvénnyel való kapcsolata</t>
  </si>
  <si>
    <t>A számviteli szabályozások köre, (aktualitása)</t>
  </si>
  <si>
    <t>Számviteli politika tartalma, célja</t>
  </si>
  <si>
    <t>A számviteli szabályozások cégi ismertsége</t>
  </si>
  <si>
    <t>A számviteli szabályozások számviteli dolgozókkal való betanítása, alkalmazásának ellenőrzése</t>
  </si>
  <si>
    <t>Audit részlegekkel, audit bizottságokkal való kapcsolat</t>
  </si>
  <si>
    <t>Számviteli törvény (SZTV) és sajátos számviteli szabályok rendelkezésre állása</t>
  </si>
  <si>
    <t>Döntési/hatásköri/utalványozási/aláírási jogosultságok</t>
  </si>
  <si>
    <t>Számviteli Politika  értékelése</t>
  </si>
  <si>
    <t>Általános rész</t>
  </si>
  <si>
    <t>Részeinek, mellékleteinek  értékelése, meghatározottsága</t>
  </si>
  <si>
    <t>Készítésért felelős rögzítése</t>
  </si>
  <si>
    <t>Módosítások/hatálybaléptetések rendje,  állapota</t>
  </si>
  <si>
    <t>Időpont megadása</t>
  </si>
  <si>
    <t>- üzleti év</t>
  </si>
  <si>
    <t>- fordulónap</t>
  </si>
  <si>
    <t>- mérlegkészítési időpont</t>
  </si>
  <si>
    <t>- dátumozás</t>
  </si>
  <si>
    <t xml:space="preserve">- közzététel, hely </t>
  </si>
  <si>
    <t>Cégadatok</t>
  </si>
  <si>
    <t>- név</t>
  </si>
  <si>
    <t>- székhely/telephely</t>
  </si>
  <si>
    <t>- társasági forma</t>
  </si>
  <si>
    <t>- tevékenységi kör</t>
  </si>
  <si>
    <t>- cégjegyzékszám</t>
  </si>
  <si>
    <t xml:space="preserve">- adószám </t>
  </si>
  <si>
    <t>Beszámolás</t>
  </si>
  <si>
    <t>- formája</t>
  </si>
  <si>
    <t>- típusa</t>
  </si>
  <si>
    <t>- eredménykimutatás módja</t>
  </si>
  <si>
    <t>- kapcsolt minősítése</t>
  </si>
  <si>
    <t>- mérleg / eredménystruktúrája</t>
  </si>
  <si>
    <t>Kapcsolt vállalkozások köre és a kapcsolat minősítése</t>
  </si>
  <si>
    <t>Számviteli Törvénytől eltérések, indoklás</t>
  </si>
  <si>
    <t>- összevonás</t>
  </si>
  <si>
    <t>- részletezés</t>
  </si>
  <si>
    <t>- IAS alkalmazás</t>
  </si>
  <si>
    <t>Könyvvezetés típusa</t>
  </si>
  <si>
    <t>Zárlatok, könyvelési időszakok feladatai</t>
  </si>
  <si>
    <t>- nyitás</t>
  </si>
  <si>
    <t>- folyamatos könyvvezetés</t>
  </si>
  <si>
    <t>- havi zárlat</t>
  </si>
  <si>
    <t>- negyedéves zárlat</t>
  </si>
  <si>
    <t>- évközi beszámolók</t>
  </si>
  <si>
    <t>- éves zárlat</t>
  </si>
  <si>
    <t>Ellenőrzés, önellenőrzés</t>
  </si>
  <si>
    <t>- mértéke:</t>
  </si>
  <si>
    <t>= jelentős</t>
  </si>
  <si>
    <t>= lényeges</t>
  </si>
  <si>
    <t>- ideje</t>
  </si>
  <si>
    <t>- kezelése</t>
  </si>
  <si>
    <t>- bemutatása</t>
  </si>
  <si>
    <t>Jelentős, lényeges minősítések a mérlegtételeknél</t>
  </si>
  <si>
    <t>- kisösszegek kezelése</t>
  </si>
  <si>
    <t>Értékelési elvek</t>
  </si>
  <si>
    <t>- deviza/valutaelszámolások</t>
  </si>
  <si>
    <t>- évközi forgalmi tételes elszámolások</t>
  </si>
  <si>
    <t>- évvégi értékelések:</t>
  </si>
  <si>
    <t>= árfolyam/árfolyamkülönbözet</t>
  </si>
  <si>
    <t>= piaci ár/értékelési különbözet</t>
  </si>
  <si>
    <t>= piaci értékelések</t>
  </si>
  <si>
    <t>= értékvesztés/visszaírás</t>
  </si>
  <si>
    <t>= tervezett/terven felüli amortizációk</t>
  </si>
  <si>
    <t>Alkalmazott számviteli elvek</t>
  </si>
  <si>
    <t>Mérleg</t>
  </si>
  <si>
    <t>Befektetett eszközök</t>
  </si>
  <si>
    <t>Immateriális javak</t>
  </si>
  <si>
    <t>- fogalma</t>
  </si>
  <si>
    <t>- nyilvántartása</t>
  </si>
  <si>
    <t>- saját előállítása</t>
  </si>
  <si>
    <t>- aktiválása/üzembe helyezése</t>
  </si>
  <si>
    <t>- értékelése/maradványértéke</t>
  </si>
  <si>
    <t>- értékhelyesbítése/piaci ára</t>
  </si>
  <si>
    <t>- kivezetése</t>
  </si>
  <si>
    <t>- amortizációja/kisösszegű kezelése</t>
  </si>
  <si>
    <t>- analitikája/leltára</t>
  </si>
  <si>
    <t>- csoportosítása:</t>
  </si>
  <si>
    <t>= SZVT szerinti megfelelés</t>
  </si>
  <si>
    <t>Tárgyi eszközök</t>
  </si>
  <si>
    <t>- csoportosítása</t>
  </si>
  <si>
    <t>Befektetett pénzügyi eszközök</t>
  </si>
  <si>
    <t>- állományba vétele</t>
  </si>
  <si>
    <t>- értékelése/piaci ára</t>
  </si>
  <si>
    <t>-értékhelyesbítése / értékvesztése / visszaírása</t>
  </si>
  <si>
    <t>Forgóeszközök</t>
  </si>
  <si>
    <t>Készletek</t>
  </si>
  <si>
    <t>- értékhelyesbítése/visszaírása</t>
  </si>
  <si>
    <t>Követelések</t>
  </si>
  <si>
    <t>- rögzítése</t>
  </si>
  <si>
    <t>- értékelése</t>
  </si>
  <si>
    <t>- értékvesztése/visszaírása</t>
  </si>
  <si>
    <t>Értékpapírok</t>
  </si>
  <si>
    <t>Pénzeszközök</t>
  </si>
  <si>
    <t>- elszámolása/kivezetése</t>
  </si>
  <si>
    <t>Aktív időbeli elhatárolások</t>
  </si>
  <si>
    <t>Saját tőke</t>
  </si>
  <si>
    <t>- értékhelyesbítése</t>
  </si>
  <si>
    <t>Céltartalékok</t>
  </si>
  <si>
    <t>Kötelezettségek</t>
  </si>
  <si>
    <t>Passzív időbeni elhatárolások</t>
  </si>
  <si>
    <t>Eredménykimutatás</t>
  </si>
  <si>
    <t>- elszámolása</t>
  </si>
  <si>
    <t>- tárgyidőszakának minősítése</t>
  </si>
  <si>
    <t>Aktivált saját teljesítményérték</t>
  </si>
  <si>
    <t>Egyéb bevételek</t>
  </si>
  <si>
    <t>Anyag jellegű ráfordítások</t>
  </si>
  <si>
    <t>Személyi jellegű kiadások</t>
  </si>
  <si>
    <t>Értékcsökkenési leírás</t>
  </si>
  <si>
    <t>Egyéb ráfordítás</t>
  </si>
  <si>
    <t>Pénzügyi eredmény</t>
  </si>
  <si>
    <t>Rendkívüli eredmény</t>
  </si>
  <si>
    <t>Eredményelszámolás</t>
  </si>
  <si>
    <t>Kiegészítő Melléklet</t>
  </si>
  <si>
    <t>Általános adatok</t>
  </si>
  <si>
    <t>- számviteli politika bemutatása</t>
  </si>
  <si>
    <t>- pénzügyi, vagyoni, jövedelmezőségi  helyzet bemutatása</t>
  </si>
  <si>
    <t>- előző évhez képesti változások bemutatása, magyarázata</t>
  </si>
  <si>
    <t>- ellenőrzés/önellenőrzés hatásainak bemutatása</t>
  </si>
  <si>
    <t>- év jellemzőinek bemutatása</t>
  </si>
  <si>
    <t>- Sztv. előírásaitól való eltérés bemutatása</t>
  </si>
  <si>
    <t>Mérleghez kapcsolódó kiegészítések (könyvön kívüli összefüggések bemutatása)</t>
  </si>
  <si>
    <t>Eredménykimutatáshoz kapcsolódó kiegészítések</t>
  </si>
  <si>
    <t>Tájékoztató adatok</t>
  </si>
  <si>
    <t>- Sztv. szerinti megfelelés</t>
  </si>
  <si>
    <t>Cash-flow kimutatás megfelelése</t>
  </si>
  <si>
    <t>Üzleti jelentés</t>
  </si>
  <si>
    <t>Mellékletek</t>
  </si>
  <si>
    <t>Kapcsolatok számviteli rész-szabályozásokkal</t>
  </si>
  <si>
    <t>Kapcsolatok informatikai hátterekkel</t>
  </si>
  <si>
    <t>- analitikák rögzítése</t>
  </si>
  <si>
    <t>- kódjegyzékek rögzítése</t>
  </si>
  <si>
    <t>Számviteli résszabályozások elemzése</t>
  </si>
  <si>
    <t>Főkönyvi Számlatükör</t>
  </si>
  <si>
    <t>Számlaosztályok</t>
  </si>
  <si>
    <t>Számlacsoportok</t>
  </si>
  <si>
    <t>- cégi sajátosságokhoz igazodás</t>
  </si>
  <si>
    <t>-”0”-ás számlacsoport kezelése</t>
  </si>
  <si>
    <t>Analitikákkal való kapcsolat rögzítése</t>
  </si>
  <si>
    <t>Alapelvek rögzítése</t>
  </si>
  <si>
    <t>Rendező elvek rögzítése</t>
  </si>
  <si>
    <t>Háttér kézikönyvek/standardok rögzítése</t>
  </si>
  <si>
    <t>Gazdasági események könyvvezetési szabályainak rögzítése</t>
  </si>
  <si>
    <t>- végrehajtási elvek</t>
  </si>
  <si>
    <t>- tipizált események</t>
  </si>
  <si>
    <t>- növekedési/csökkenési jogcímek</t>
  </si>
  <si>
    <t>- más számlákkal való kapcsolatok</t>
  </si>
  <si>
    <t>- kapcsolódó bizonylatok</t>
  </si>
  <si>
    <t>- alternatívák közötti választások</t>
  </si>
  <si>
    <t>- analitikus nyilvántartások</t>
  </si>
  <si>
    <t>Értékelési Szabályzat</t>
  </si>
  <si>
    <t>Cél, tartalom, kapcsolatok tisztázása</t>
  </si>
  <si>
    <t>Eszközök/források értékelése</t>
  </si>
  <si>
    <t>- beszerzési ár</t>
  </si>
  <si>
    <t>- előállítási költség</t>
  </si>
  <si>
    <t>- aktivált érték</t>
  </si>
  <si>
    <t>- ráaktiválások, helyesbítések</t>
  </si>
  <si>
    <t>- sajátos állományba kerülések</t>
  </si>
  <si>
    <t>- árfolyam-elszámolások</t>
  </si>
  <si>
    <t>- értékcsökkenés/visszaírás</t>
  </si>
  <si>
    <t>- piaci értékelés</t>
  </si>
  <si>
    <t>- év végi értékelés</t>
  </si>
  <si>
    <t>- mérlegérték</t>
  </si>
  <si>
    <t>Bevételek/költségek, ráfordítások értékelése</t>
  </si>
  <si>
    <t>- forgalmi érték</t>
  </si>
  <si>
    <t>- érték módosítások</t>
  </si>
  <si>
    <t>- értékvesztés/visszaírás</t>
  </si>
  <si>
    <t>- piaci különbözet-elszámolás</t>
  </si>
  <si>
    <t>- eredményelszámolási érték</t>
  </si>
  <si>
    <t>Könyvön kívüli jogok, kötelezettségek értékelése</t>
  </si>
  <si>
    <t>Önköltségszámítási Szabályzat (az arra kötelezetteknél)</t>
  </si>
  <si>
    <t>Önköltségszámítás kötelezettsége</t>
  </si>
  <si>
    <t>Az önköltségszámítás egységei</t>
  </si>
  <si>
    <t>Az önköltségszámítás struktúrája</t>
  </si>
  <si>
    <t>Az önköltség elszámolása</t>
  </si>
  <si>
    <t>- közvetlen bevétel/költség</t>
  </si>
  <si>
    <t>- vetített költségek, ráfordítások</t>
  </si>
  <si>
    <t>- önköltségi szintek</t>
  </si>
  <si>
    <t>Az önköltség illeszkedése a számviteli elszámolásokhoz</t>
  </si>
  <si>
    <t>Az önköltségszámítás hasznosításai</t>
  </si>
  <si>
    <t>- előkalkuláció</t>
  </si>
  <si>
    <t>- közbenső kalkuláció</t>
  </si>
  <si>
    <t>- utókalkuláció</t>
  </si>
  <si>
    <t>- gazdasági kalkuláció</t>
  </si>
  <si>
    <t>Leltározási Szabályzat</t>
  </si>
  <si>
    <t>Leltározási kötelezettségek</t>
  </si>
  <si>
    <t>A leltározás egységeinek meghatározása</t>
  </si>
  <si>
    <t>A leltározási munka megszervezése</t>
  </si>
  <si>
    <t>A leltározás módja, ideje</t>
  </si>
  <si>
    <t>A leltározás értékelése</t>
  </si>
  <si>
    <t>A leltáreredmények kezelése</t>
  </si>
  <si>
    <t>A leltározás bizonylatai</t>
  </si>
  <si>
    <t>Pénzkezelési Szabályzat</t>
  </si>
  <si>
    <t>Pénztárszabályzat</t>
  </si>
  <si>
    <t>- pénztárak</t>
  </si>
  <si>
    <t>- pénzkészletek</t>
  </si>
  <si>
    <t>- pénztári mechanizmus</t>
  </si>
  <si>
    <t xml:space="preserve">- pénztáros/helyettesítés </t>
  </si>
  <si>
    <t>- készpénzforgalom, átadás-átvétel</t>
  </si>
  <si>
    <t>- nem készpénzforgalom</t>
  </si>
  <si>
    <t>- értékcikk-kezelés</t>
  </si>
  <si>
    <t>- ellenőrzés</t>
  </si>
  <si>
    <t>- bizonylatolás, számítógépes feldolgozás</t>
  </si>
  <si>
    <t>- készpénz készlet maximális értékének szabályozása</t>
  </si>
  <si>
    <t>Bankszámlaszabályzat</t>
  </si>
  <si>
    <t>- bankszámlák</t>
  </si>
  <si>
    <t>- aláírási/utalványozási jegyzékek</t>
  </si>
  <si>
    <t>- bankforgalom szabályozása</t>
  </si>
  <si>
    <t>- on-line kapcsolatok szabályozása</t>
  </si>
  <si>
    <t>Pénzszállítás, pénzőrzés rendje</t>
  </si>
  <si>
    <t>A pénzmosás megelőzésének szabályozása</t>
  </si>
  <si>
    <t>Bizonylati, Irattározási Szabályzat</t>
  </si>
  <si>
    <t>Bizonylati előírások</t>
  </si>
  <si>
    <t>A számítógépes bizonylatok</t>
  </si>
  <si>
    <t>Bizonylati felelős, bizonylati album</t>
  </si>
  <si>
    <t>A szigorú számadású nyomtatványok dokumentálása</t>
  </si>
  <si>
    <t>Számítógépes bizonylatok, kódrendszerek</t>
  </si>
  <si>
    <t>A gyakorlat=
belső szabály?</t>
  </si>
  <si>
    <t xml:space="preserve">
</t>
  </si>
  <si>
    <t>SZTV_VALT_2021</t>
  </si>
  <si>
    <t>Szpol. (ált)</t>
  </si>
  <si>
    <t>Értékelés</t>
  </si>
  <si>
    <t>Leltár, leltározás</t>
  </si>
  <si>
    <t>Pénzkezelés</t>
  </si>
  <si>
    <t>Önköltségszámítás</t>
  </si>
  <si>
    <t>Bizonylati rend</t>
  </si>
  <si>
    <t>NÉ</t>
  </si>
  <si>
    <t>Egyéb</t>
  </si>
  <si>
    <t>SZÁMVITELI VÁLTOZÁSOK 2021.</t>
  </si>
  <si>
    <t>Vizsgált terület:</t>
  </si>
  <si>
    <t>Számviteli rendszer</t>
  </si>
  <si>
    <t>2021. évi számviteli változások átvezetésének vizsgálata</t>
  </si>
  <si>
    <t>Számviteli szabályozás dokumentumainak tesztelése</t>
  </si>
  <si>
    <t>A számvitelről szóló 2000. évi C. törvény 2021. évi változásai</t>
  </si>
  <si>
    <r>
      <t xml:space="preserve">A Számviteli törvényt (2000. évi C. tv.) 2021. évre vonatkozóan több helyen módosították és egészítették ki az előző szabályzatfrissítés óta. 
</t>
    </r>
    <r>
      <rPr>
        <b/>
        <sz val="11"/>
        <color indexed="8"/>
        <rFont val="Arial Narrow"/>
        <family val="2"/>
        <charset val="238"/>
      </rPr>
      <t xml:space="preserve">A Sztv. szerint a változásokat 90 napon belül át kell vezetni számviteli szabályzaton.  (14. § (11) bekezdés)
</t>
    </r>
  </si>
  <si>
    <t>A munkalap elkészítése során az OptiJus törvénytárából a 2021.01.01-étől hatályos Számv. tv került összehasonlításra a 2020.01.01-én hatályos törvénnyel.</t>
  </si>
  <si>
    <t>Változások jelzése:</t>
  </si>
  <si>
    <r>
      <t>Áthúzott:</t>
    </r>
    <r>
      <rPr>
        <sz val="11"/>
        <color indexed="8"/>
        <rFont val="Arial Narrow"/>
        <family val="2"/>
        <charset val="238"/>
      </rPr>
      <t xml:space="preserve">     megváltozott, vagy kihagyott szövegrész </t>
    </r>
  </si>
  <si>
    <r>
      <t xml:space="preserve">Kivastagított, aláhúzott: </t>
    </r>
    <r>
      <rPr>
        <sz val="11"/>
        <color indexed="8"/>
        <rFont val="Arial Narrow"/>
        <family val="2"/>
        <charset val="238"/>
      </rPr>
      <t xml:space="preserve">    megváltozott, vagy új szövegrész</t>
    </r>
  </si>
  <si>
    <r>
      <rPr>
        <b/>
        <u/>
        <sz val="11"/>
        <color rgb="FF002060"/>
        <rFont val="Arial Narrow"/>
        <family val="2"/>
        <charset val="238"/>
      </rPr>
      <t>Kivastagított, aláhúzott, kék:</t>
    </r>
    <r>
      <rPr>
        <sz val="11"/>
        <color rgb="FF002060"/>
        <rFont val="Arial Narrow"/>
        <family val="2"/>
        <charset val="238"/>
      </rPr>
      <t xml:space="preserve">    </t>
    </r>
    <r>
      <rPr>
        <sz val="11"/>
        <color indexed="8"/>
        <rFont val="Arial Narrow"/>
        <family val="2"/>
        <charset val="238"/>
      </rPr>
      <t>új bekezdések</t>
    </r>
  </si>
  <si>
    <t>Sorszám</t>
  </si>
  <si>
    <t>A változás címe</t>
  </si>
  <si>
    <t>A változás tartalma</t>
  </si>
  <si>
    <t>Rendben</t>
  </si>
  <si>
    <t>Nem rendezett</t>
  </si>
  <si>
    <t>Mit kell módosítani a könyvvizsgált társaságok esetében?</t>
  </si>
  <si>
    <t>Változások összefoglalása:</t>
  </si>
  <si>
    <t>Mérleg tagolását, tételeinek tartalmát érintő változások:</t>
  </si>
  <si>
    <t>1. A tőketartalék változásának időpontja: a vállalkozás által választott időpont illetve a cégbejegyzés napja közül a korábbi időpont.</t>
  </si>
  <si>
    <t>(hatályos 2020.11.27-től)</t>
  </si>
  <si>
    <r>
      <t xml:space="preserve">36 § (3) A 35. § (3) bekezdése szerinti vállalkozónál a tőketartalék (1) bekezdés a)-c) pontja szerinti növekedésének, a (2) bekezdés a) és c) pontja szerinti csökkenésének bizonylata a létesítő okirat, annak módosítása, illetve a közgyűlési, az alapítói, a taggyűlési határozat, könyvviteli elszámolása a tőkeemelésről, a </t>
    </r>
    <r>
      <rPr>
        <strike/>
        <sz val="10"/>
        <color rgb="FF000000"/>
        <rFont val="Arial Narrow"/>
        <family val="2"/>
        <charset val="238"/>
      </rPr>
      <t>tőkeleszállításáról</t>
    </r>
    <r>
      <rPr>
        <sz val="10"/>
        <color rgb="FF000000"/>
        <rFont val="Arial Narrow"/>
        <family val="2"/>
        <charset val="238"/>
      </rPr>
      <t xml:space="preserve"> </t>
    </r>
    <r>
      <rPr>
        <b/>
        <sz val="10"/>
        <color rgb="FF000000"/>
        <rFont val="Arial Narrow"/>
        <family val="2"/>
        <charset val="238"/>
      </rPr>
      <t>tőkeleszállításról</t>
    </r>
    <r>
      <rPr>
        <sz val="10"/>
        <color rgb="FF000000"/>
        <rFont val="Arial Narrow"/>
        <family val="2"/>
        <charset val="238"/>
      </rPr>
      <t xml:space="preserve"> szóló létesítő okiratnak, illetve módosításának a cégjegyzékbe történt bejegyzése időpontjával, </t>
    </r>
    <r>
      <rPr>
        <b/>
        <sz val="10"/>
        <color rgb="FF000000"/>
        <rFont val="Arial Narrow"/>
        <family val="2"/>
        <charset val="238"/>
      </rPr>
      <t>illetve ha a változás időpontja eltér a bejegyzés időpontjától, akkor a változás időpontjával</t>
    </r>
    <r>
      <rPr>
        <sz val="10"/>
        <color rgb="FF000000"/>
        <rFont val="Arial Narrow"/>
        <family val="2"/>
        <charset val="238"/>
      </rPr>
      <t xml:space="preserve"> történik,</t>
    </r>
  </si>
  <si>
    <r>
      <t xml:space="preserve">36 § (3) a) az (1) bekezdés a) </t>
    </r>
    <r>
      <rPr>
        <b/>
        <sz val="10"/>
        <color rgb="FF000000"/>
        <rFont val="Arial Narrow"/>
        <family val="2"/>
        <charset val="238"/>
      </rPr>
      <t>és</t>
    </r>
    <r>
      <rPr>
        <sz val="10"/>
        <color rgb="FF000000"/>
        <rFont val="Arial Narrow"/>
        <family val="2"/>
        <charset val="238"/>
      </rPr>
      <t xml:space="preserve"> b) pontja szerinti tőketartalék-növelésnél, ha az eszköz átvétele a </t>
    </r>
    <r>
      <rPr>
        <strike/>
        <sz val="10"/>
        <color rgb="FF000000"/>
        <rFont val="Arial Narrow"/>
        <family val="2"/>
        <charset val="238"/>
      </rPr>
      <t>cégbejegyzést megelőzően</t>
    </r>
    <r>
      <rPr>
        <sz val="10"/>
        <color rgb="FF000000"/>
        <rFont val="Arial Narrow"/>
        <family val="2"/>
        <charset val="238"/>
      </rPr>
      <t xml:space="preserve"> </t>
    </r>
    <r>
      <rPr>
        <b/>
        <sz val="10"/>
        <color rgb="FF000000"/>
        <rFont val="Arial Narrow"/>
        <family val="2"/>
        <charset val="238"/>
      </rPr>
      <t>cégbejegyzésig, illetve a változás időpontjáig</t>
    </r>
    <r>
      <rPr>
        <sz val="10"/>
        <color rgb="FF000000"/>
        <rFont val="Arial Narrow"/>
        <family val="2"/>
        <charset val="238"/>
      </rPr>
      <t xml:space="preserve"> megtörtént,</t>
    </r>
  </si>
  <si>
    <t>36 § (3) b) az (1) bekezdés c) pontja szerinti tőketartalék-növelésnél,</t>
  </si>
  <si>
    <r>
      <t xml:space="preserve">36. § (3) c) a (2) bekezdés a) és c) pontja szerinti tőketartalék-csökkenésnél, illetve
a cégbejegyzést, </t>
    </r>
    <r>
      <rPr>
        <b/>
        <sz val="10"/>
        <color rgb="FF000000"/>
        <rFont val="Arial Narrow"/>
        <family val="2"/>
        <charset val="238"/>
      </rPr>
      <t>illetve a változás időpontját</t>
    </r>
    <r>
      <rPr>
        <sz val="10"/>
        <color rgb="FF000000"/>
        <rFont val="Arial Narrow"/>
        <family val="2"/>
        <charset val="238"/>
      </rPr>
      <t xml:space="preserve"> követően, az eszköz átvételekor az (1) bekezdés a) </t>
    </r>
    <r>
      <rPr>
        <b/>
        <sz val="10"/>
        <color rgb="FF000000"/>
        <rFont val="Arial Narrow"/>
        <family val="2"/>
        <charset val="238"/>
      </rPr>
      <t>és</t>
    </r>
    <r>
      <rPr>
        <sz val="10"/>
        <color rgb="FF000000"/>
        <rFont val="Arial Narrow"/>
        <family val="2"/>
        <charset val="238"/>
      </rPr>
      <t xml:space="preserve"> b) pontja szerinti tőketartalék-növelésnél, ha az eszközök átvétele a cégbejegyzés, </t>
    </r>
    <r>
      <rPr>
        <b/>
        <sz val="10"/>
        <color rgb="FF000000"/>
        <rFont val="Arial Narrow"/>
        <family val="2"/>
        <charset val="238"/>
      </rPr>
      <t>illetve a változás</t>
    </r>
    <r>
      <rPr>
        <sz val="10"/>
        <color rgb="FF000000"/>
        <rFont val="Arial Narrow"/>
        <family val="2"/>
        <charset val="238"/>
      </rPr>
      <t xml:space="preserve"> időpontjáig nem történt meg.</t>
    </r>
  </si>
  <si>
    <t>2. Osztalék elengedése: az elengedett osztalék nem bevétel, hanem annak eredeti forrását az eredménytartalékot növeli. Aki elengedi annál továbbra is ráfordítás marad.</t>
  </si>
  <si>
    <r>
      <t>37 §</t>
    </r>
    <r>
      <rPr>
        <sz val="10"/>
        <rFont val="Arial Narrow"/>
        <family val="2"/>
        <charset val="238"/>
      </rPr>
      <t xml:space="preserve"> (1) Az eredménytartalék növekedéseként kell kimutatni:</t>
    </r>
    <r>
      <rPr>
        <b/>
        <u/>
        <sz val="10"/>
        <color rgb="FF002060"/>
        <rFont val="Arial Narrow"/>
        <family val="2"/>
        <charset val="238"/>
      </rPr>
      <t xml:space="preserve">
h) az osztalék miatti kötelezettség elengedett összegét, ha a jóváhagyott osztalékból származó követelését a gazdasági társaság tulajdonosa (tagja) elengedi, az elengedés időpontjával.</t>
    </r>
  </si>
  <si>
    <r>
      <t xml:space="preserve">77. § (3) Az egyéb bevételek között kell kimutatni:
l) a tartozásátvállalás során harmadik személy által - ellentételezés nélkül - átvállalt kötelezettség szerződés (megállapodás) szerinti összegét, továbbá a hitelező által - </t>
    </r>
    <r>
      <rPr>
        <b/>
        <sz val="10"/>
        <color rgb="FF000000"/>
        <rFont val="Arial Narrow"/>
        <family val="2"/>
        <charset val="238"/>
      </rPr>
      <t>osztaléktartozásnak nem minősülő</t>
    </r>
    <r>
      <rPr>
        <sz val="10"/>
        <color rgb="FF000000"/>
        <rFont val="Arial Narrow"/>
        <family val="2"/>
        <charset val="238"/>
      </rPr>
      <t xml:space="preserve"> - elengedett, valamint az elévült kötelezettség összegét, ha ahhoz beszerzett eszköz nem kapcsolódik;</t>
    </r>
  </si>
  <si>
    <t>Valós értéken történő értékelést érintő változások:</t>
  </si>
  <si>
    <t>3. Paragrafus hivatkozás helyesbítése a törvényben</t>
  </si>
  <si>
    <r>
      <t xml:space="preserve">59/D. § (8) A kereskedési célú származékos elszámolási ügyletek zárásakor, az ügylet tárgyát képező áru, pénzügyi instrumentum záráskori piaci ára (árfolyama) és a kötési (határidős) árfolyama közötti különbözetet a pénzügyi műveletek egyéb bevételei, illetve a pénzügyi műveletek egyéb ráfordításai között kell elszámolni a pénzeszközök növekedésével, illetve csökkenésével szemben, ténylegesen realizált eredményként. A kereskedési célú származékos leszállítási ügyletek zárását az </t>
    </r>
    <r>
      <rPr>
        <strike/>
        <sz val="10"/>
        <rFont val="Arial Narrow"/>
        <family val="2"/>
        <charset val="238"/>
      </rPr>
      <t>59/B.</t>
    </r>
    <r>
      <rPr>
        <b/>
        <sz val="10"/>
        <rFont val="Arial Narrow"/>
        <family val="2"/>
        <charset val="238"/>
      </rPr>
      <t>a 47.</t>
    </r>
    <r>
      <rPr>
        <sz val="10"/>
        <rFont val="Arial Narrow"/>
        <family val="2"/>
        <charset val="238"/>
      </rPr>
      <t xml:space="preserve"> § </t>
    </r>
    <r>
      <rPr>
        <strike/>
        <sz val="10"/>
        <rFont val="Arial Narrow"/>
        <family val="2"/>
        <charset val="238"/>
      </rPr>
      <t>(14)</t>
    </r>
    <r>
      <rPr>
        <sz val="10"/>
        <rFont val="Arial Narrow"/>
        <family val="2"/>
        <charset val="238"/>
      </rPr>
      <t xml:space="preserve"> </t>
    </r>
    <r>
      <rPr>
        <b/>
        <sz val="10"/>
        <rFont val="Arial Narrow"/>
        <family val="2"/>
        <charset val="238"/>
      </rPr>
      <t>(12)</t>
    </r>
    <r>
      <rPr>
        <sz val="10"/>
        <rFont val="Arial Narrow"/>
        <family val="2"/>
        <charset val="238"/>
      </rPr>
      <t xml:space="preserve"> bekezdése szerint kell elszámolni.</t>
    </r>
  </si>
  <si>
    <t>Az eredménykimutatás tételeinek tartalmát érintő változások:</t>
  </si>
  <si>
    <t>4. A bruttó elszámolást a nettó elszámolás váltja fel:</t>
  </si>
  <si>
    <t xml:space="preserve">   - A követelés engedményezésekor a nyereséget vagy veszteséget kell elkönyvelni.</t>
  </si>
  <si>
    <t xml:space="preserve">   - Az immateriális javak és tárgyi eszközök kivezetésekor a nyereséget egyéb bevételként a veszteséget egyéb ráfordításként kell elszámolni.</t>
  </si>
  <si>
    <t xml:space="preserve">   - A forgóeszközök között kimutatott vásárolt követelések esetén a követelés és a könyv szerinti érték különbözete lesz a pénzügyi műveletek bevétele vagy ráfordítása</t>
  </si>
  <si>
    <t>(hatályos 2021.01.01-től)</t>
  </si>
  <si>
    <r>
      <t xml:space="preserve">77. § (3) Az egyéb bevételek között kell kimutatni:
d) az eredeti követelést engedményezőnél (eladónál) az átruházott (engedményezett) - forgóeszközök között kimutatott - </t>
    </r>
    <r>
      <rPr>
        <strike/>
        <sz val="10"/>
        <color rgb="FF000000"/>
        <rFont val="Arial Narrow"/>
        <family val="2"/>
        <charset val="238"/>
      </rPr>
      <t>követelésnek az</t>
    </r>
    <r>
      <rPr>
        <sz val="10"/>
        <color rgb="FF000000"/>
        <rFont val="Arial Narrow"/>
        <family val="2"/>
        <charset val="238"/>
      </rPr>
      <t xml:space="preserve"> </t>
    </r>
    <r>
      <rPr>
        <b/>
        <sz val="10"/>
        <color rgb="FF000000"/>
        <rFont val="Arial Narrow"/>
        <family val="2"/>
        <charset val="238"/>
      </rPr>
      <t>követelés</t>
    </r>
    <r>
      <rPr>
        <sz val="10"/>
        <color rgb="FF000000"/>
        <rFont val="Arial Narrow"/>
        <family val="2"/>
        <charset val="238"/>
      </rPr>
      <t xml:space="preserve"> engedményes által elismert </t>
    </r>
    <r>
      <rPr>
        <strike/>
        <sz val="10"/>
        <color rgb="FF000000"/>
        <rFont val="Arial Narrow"/>
        <family val="2"/>
        <charset val="238"/>
      </rPr>
      <t>értékét</t>
    </r>
    <r>
      <rPr>
        <sz val="10"/>
        <color rgb="FF000000"/>
        <rFont val="Arial Narrow"/>
        <family val="2"/>
        <charset val="238"/>
      </rPr>
      <t xml:space="preserve"> </t>
    </r>
    <r>
      <rPr>
        <b/>
        <sz val="10"/>
        <color rgb="FF000000"/>
        <rFont val="Arial Narrow"/>
        <family val="2"/>
        <charset val="238"/>
      </rPr>
      <t>értékének és könyv szerinti értékének a különbözetét, amennyiben az elismert érték meghaladja a könyv szerinti értéket</t>
    </r>
    <r>
      <rPr>
        <sz val="10"/>
        <color rgb="FF000000"/>
        <rFont val="Arial Narrow"/>
        <family val="2"/>
        <charset val="238"/>
      </rPr>
      <t>, a követelés átruházásakor;</t>
    </r>
  </si>
  <si>
    <r>
      <t xml:space="preserve">177. § </t>
    </r>
    <r>
      <rPr>
        <b/>
        <u/>
        <sz val="10"/>
        <color rgb="FF002060"/>
        <rFont val="Arial Narrow"/>
        <family val="2"/>
        <charset val="238"/>
      </rPr>
      <t>(81) E törvénynek …...77. § (3) bekezdés d) pontját ... először a 2021. évben induló üzleti évről készített beszámolóra kell alkalmazni.</t>
    </r>
  </si>
  <si>
    <r>
      <t xml:space="preserve">177. § </t>
    </r>
    <r>
      <rPr>
        <b/>
        <u/>
        <sz val="10"/>
        <color rgb="FF002060"/>
        <rFont val="Arial Narrow"/>
        <family val="2"/>
        <charset val="238"/>
      </rPr>
      <t>(82) E törvénynek …...77. § (3) bekezdés d) pontját ... a 2020. évben induló üzleti évről készített beszámolóra is alkalmazni lehet.</t>
    </r>
  </si>
  <si>
    <r>
      <t xml:space="preserve">81. § (3) Az egyéb ráfordítások között kell kimutatni:
f) az eredeti követelést engedményezőnél (eladónál) az átruházott (engedményezett) - forgóeszközök között kimutatott - </t>
    </r>
    <r>
      <rPr>
        <strike/>
        <sz val="10"/>
        <color rgb="FF000000"/>
        <rFont val="Arial Narrow"/>
        <family val="2"/>
        <charset val="238"/>
      </rPr>
      <t>követelésnek</t>
    </r>
    <r>
      <rPr>
        <sz val="10"/>
        <color rgb="FF000000"/>
        <rFont val="Arial Narrow"/>
        <family val="2"/>
        <charset val="238"/>
      </rPr>
      <t xml:space="preserve"> </t>
    </r>
    <r>
      <rPr>
        <b/>
        <sz val="10"/>
        <color rgb="FF000000"/>
        <rFont val="Arial Narrow"/>
        <family val="2"/>
        <charset val="238"/>
      </rPr>
      <t>követelés engedményes által elismert értékének és könyv szerinti értékének a különbözetét, amennyiben</t>
    </r>
    <r>
      <rPr>
        <sz val="10"/>
        <color rgb="FF000000"/>
        <rFont val="Arial Narrow"/>
        <family val="2"/>
        <charset val="238"/>
      </rPr>
      <t xml:space="preserve"> a könyv szerinti </t>
    </r>
    <r>
      <rPr>
        <strike/>
        <sz val="10"/>
        <color rgb="FF000000"/>
        <rFont val="Arial Narrow"/>
        <family val="2"/>
        <charset val="238"/>
      </rPr>
      <t>értékét</t>
    </r>
    <r>
      <rPr>
        <sz val="10"/>
        <color rgb="FF000000"/>
        <rFont val="Arial Narrow"/>
        <family val="2"/>
        <charset val="238"/>
      </rPr>
      <t xml:space="preserve"> </t>
    </r>
    <r>
      <rPr>
        <b/>
        <sz val="10"/>
        <color rgb="FF000000"/>
        <rFont val="Arial Narrow"/>
        <family val="2"/>
        <charset val="238"/>
      </rPr>
      <t>érték meghaladja az elismert értéket</t>
    </r>
    <r>
      <rPr>
        <sz val="10"/>
        <color rgb="FF000000"/>
        <rFont val="Arial Narrow"/>
        <family val="2"/>
        <charset val="238"/>
      </rPr>
      <t>, a követelés átruházásakor.</t>
    </r>
  </si>
  <si>
    <r>
      <t xml:space="preserve">177. § </t>
    </r>
    <r>
      <rPr>
        <b/>
        <u/>
        <sz val="10"/>
        <color rgb="FF002060"/>
        <rFont val="Arial Narrow"/>
        <family val="2"/>
        <charset val="238"/>
      </rPr>
      <t>(81) E törvénynek ……81. § (3) bekezdés f) pontját ... először a 2021. évben induló üzleti évről készített beszámolóra kell alkalmazni.</t>
    </r>
  </si>
  <si>
    <r>
      <t xml:space="preserve">177. § </t>
    </r>
    <r>
      <rPr>
        <b/>
        <u/>
        <sz val="10"/>
        <color rgb="FF002060"/>
        <rFont val="Arial Narrow"/>
        <family val="2"/>
        <charset val="238"/>
      </rPr>
      <t>(82) E törvénynek ……81. § (3) bekezdés f) pontját ... a 2020. évben induló üzleti évről készített beszámolóra is alkalmazni lehet.</t>
    </r>
  </si>
  <si>
    <r>
      <t xml:space="preserve">77. § (3) Az egyéb bevételek között kell kimutatni:
e) az immateriális jószág, a tárgyi eszköz </t>
    </r>
    <r>
      <rPr>
        <strike/>
        <sz val="10"/>
        <color rgb="FF000000"/>
        <rFont val="Arial Narrow"/>
        <family val="2"/>
        <charset val="238"/>
      </rPr>
      <t>értékesítéséből (ide értve</t>
    </r>
    <r>
      <rPr>
        <sz val="10"/>
        <color rgb="FF000000"/>
        <rFont val="Arial Narrow"/>
        <family val="2"/>
        <charset val="238"/>
      </rPr>
      <t xml:space="preserve"> </t>
    </r>
    <r>
      <rPr>
        <b/>
        <sz val="10"/>
        <color rgb="FF000000"/>
        <rFont val="Arial Narrow"/>
        <family val="2"/>
        <charset val="238"/>
      </rPr>
      <t>értékesítése esetén (ideértve</t>
    </r>
    <r>
      <rPr>
        <sz val="10"/>
        <color rgb="FF000000"/>
        <rFont val="Arial Narrow"/>
        <family val="2"/>
        <charset val="238"/>
      </rPr>
      <t xml:space="preserve"> azt is, ha az immateriális jószág, a tárgyi eszköz a mérlegben, a könyvekben nincs kimutatva), továbbá az immateriális jószág, a tárgyi eszköz 72. § (4) </t>
    </r>
    <r>
      <rPr>
        <strike/>
        <sz val="10"/>
        <color rgb="FF000000"/>
        <rFont val="Arial Narrow"/>
        <family val="2"/>
        <charset val="238"/>
      </rPr>
      <t>bekezdésének</t>
    </r>
    <r>
      <rPr>
        <b/>
        <sz val="10"/>
        <color rgb="FF000000"/>
        <rFont val="Arial Narrow"/>
        <family val="2"/>
        <charset val="238"/>
      </rPr>
      <t xml:space="preserve"> bekezdés</t>
    </r>
    <r>
      <rPr>
        <sz val="10"/>
        <color rgb="FF000000"/>
        <rFont val="Arial Narrow"/>
        <family val="2"/>
        <charset val="238"/>
      </rPr>
      <t xml:space="preserve"> a) és c) pontja szerinti jogcímen történő </t>
    </r>
    <r>
      <rPr>
        <strike/>
        <sz val="10"/>
        <color rgb="FF000000"/>
        <rFont val="Arial Narrow"/>
        <family val="2"/>
        <charset val="238"/>
      </rPr>
      <t>átadásából</t>
    </r>
    <r>
      <rPr>
        <sz val="10"/>
        <color rgb="FF000000"/>
        <rFont val="Arial Narrow"/>
        <family val="2"/>
        <charset val="238"/>
      </rPr>
      <t xml:space="preserve"> </t>
    </r>
    <r>
      <rPr>
        <b/>
        <sz val="10"/>
        <color rgb="FF000000"/>
        <rFont val="Arial Narrow"/>
        <family val="2"/>
        <charset val="238"/>
      </rPr>
      <t>átadása esetén az értékesítésből, az átadásból</t>
    </r>
    <r>
      <rPr>
        <sz val="10"/>
        <color rgb="FF000000"/>
        <rFont val="Arial Narrow"/>
        <family val="2"/>
        <charset val="238"/>
      </rPr>
      <t xml:space="preserve"> származó </t>
    </r>
    <r>
      <rPr>
        <strike/>
        <sz val="10"/>
        <color rgb="FF000000"/>
        <rFont val="Arial Narrow"/>
        <family val="2"/>
        <charset val="238"/>
      </rPr>
      <t>bevételt</t>
    </r>
    <r>
      <rPr>
        <sz val="10"/>
        <color rgb="FF000000"/>
        <rFont val="Arial Narrow"/>
        <family val="2"/>
        <charset val="238"/>
      </rPr>
      <t xml:space="preserve"> </t>
    </r>
    <r>
      <rPr>
        <b/>
        <sz val="10"/>
        <color rgb="FF000000"/>
        <rFont val="Arial Narrow"/>
        <family val="2"/>
        <charset val="238"/>
      </rPr>
      <t>bevétel és a könyv szerinti érték különbözetét, amennyiben a bevétel meghaladja a könyv szerinti értéket</t>
    </r>
    <r>
      <rPr>
        <sz val="10"/>
        <color rgb="FF000000"/>
        <rFont val="Arial Narrow"/>
        <family val="2"/>
        <charset val="238"/>
      </rPr>
      <t>, az értékesítéskor, az átadáskor;</t>
    </r>
  </si>
  <si>
    <r>
      <t xml:space="preserve">177. § </t>
    </r>
    <r>
      <rPr>
        <b/>
        <u/>
        <sz val="10"/>
        <color rgb="FF002060"/>
        <rFont val="Arial Narrow"/>
        <family val="2"/>
        <charset val="238"/>
      </rPr>
      <t>(81) E törvénynek …...77. § (3) bekezdés e) pontját ... először a 2021. évben induló üzleti évről készített beszámolóra kell alkalmazni.</t>
    </r>
  </si>
  <si>
    <r>
      <t xml:space="preserve">177. § </t>
    </r>
    <r>
      <rPr>
        <b/>
        <u/>
        <sz val="10"/>
        <color rgb="FF002060"/>
        <rFont val="Arial Narrow"/>
        <family val="2"/>
        <charset val="238"/>
      </rPr>
      <t>(82) E törvénynek …...77. § (3) bekezdés e) pontját ... a 2020. évben induló üzleti évről készített beszámolóra is alkalmazni lehet.</t>
    </r>
  </si>
  <si>
    <r>
      <t xml:space="preserve">81. § (3) Az egyéb ráfordítások között kell kimutatni:
c) </t>
    </r>
    <r>
      <rPr>
        <b/>
        <sz val="10"/>
        <color rgb="FF000000"/>
        <rFont val="Arial Narrow"/>
        <family val="2"/>
        <charset val="238"/>
      </rPr>
      <t>az immateriális jószág, a tárgyi eszköz értékesítése esetén (ideértve azt is, ha az immateriális jószág, a tárgyi eszköz a mérlegben, a könyvekben nincs kimutatva), továbbá</t>
    </r>
    <r>
      <rPr>
        <sz val="10"/>
        <color rgb="FF000000"/>
        <rFont val="Arial Narrow"/>
        <family val="2"/>
        <charset val="238"/>
      </rPr>
      <t xml:space="preserve"> az immateriális jószág, a tárgyi eszköz </t>
    </r>
    <r>
      <rPr>
        <strike/>
        <sz val="10"/>
        <color rgb="FF000000"/>
        <rFont val="Arial Narrow"/>
        <family val="2"/>
        <charset val="238"/>
      </rPr>
      <t>közvetlen értékesítésekor azok</t>
    </r>
    <r>
      <rPr>
        <sz val="10"/>
        <color rgb="FF000000"/>
        <rFont val="Arial Narrow"/>
        <family val="2"/>
        <charset val="238"/>
      </rPr>
      <t xml:space="preserve"> </t>
    </r>
    <r>
      <rPr>
        <b/>
        <sz val="10"/>
        <color rgb="FF000000"/>
        <rFont val="Arial Narrow"/>
        <family val="2"/>
        <charset val="238"/>
      </rPr>
      <t>72. § (4) bekezdés a) és c) pontja szerinti jogcímen történő átadása esetén az értékesítésből, az átadásból származó bevétel és a</t>
    </r>
    <r>
      <rPr>
        <sz val="10"/>
        <color rgb="FF000000"/>
        <rFont val="Arial Narrow"/>
        <family val="2"/>
        <charset val="238"/>
      </rPr>
      <t xml:space="preserve"> könyv szerinti </t>
    </r>
    <r>
      <rPr>
        <strike/>
        <sz val="10"/>
        <color rgb="FF000000"/>
        <rFont val="Arial Narrow"/>
        <family val="2"/>
        <charset val="238"/>
      </rPr>
      <t>értékét;</t>
    </r>
    <r>
      <rPr>
        <sz val="10"/>
        <color rgb="FF000000"/>
        <rFont val="Arial Narrow"/>
        <family val="2"/>
        <charset val="238"/>
      </rPr>
      <t xml:space="preserve"> </t>
    </r>
    <r>
      <rPr>
        <b/>
        <sz val="10"/>
        <color rgb="FF000000"/>
        <rFont val="Arial Narrow"/>
        <family val="2"/>
        <charset val="238"/>
      </rPr>
      <t>érték különbözetét, amennyiben a könyv szerinti érték meghaladja a bevételt, az értékesítéskor, az átadáskor;</t>
    </r>
  </si>
  <si>
    <r>
      <t xml:space="preserve">177. § </t>
    </r>
    <r>
      <rPr>
        <b/>
        <u/>
        <sz val="10"/>
        <color rgb="FF002060"/>
        <rFont val="Arial Narrow"/>
        <family val="2"/>
        <charset val="238"/>
      </rPr>
      <t>(81) E törvénynek ……81. § (3) bekezdés c) pontját ... először a 2021. évben induló üzleti évről készített beszámolóra kell alkalmazni.</t>
    </r>
  </si>
  <si>
    <r>
      <t xml:space="preserve">177. § </t>
    </r>
    <r>
      <rPr>
        <b/>
        <u/>
        <sz val="10"/>
        <color rgb="FF002060"/>
        <rFont val="Arial Narrow"/>
        <family val="2"/>
        <charset val="238"/>
      </rPr>
      <t>(82) E törvénynek ……81. § (3) bekezdés c) pontját ... a 2020. évben induló üzleti évről készített beszámolóra is alkalmazni lehet.</t>
    </r>
  </si>
  <si>
    <r>
      <t xml:space="preserve">84. § (7) A pénzügyi műveletek egyéb bevételei között kell kimutatni:
n) </t>
    </r>
    <r>
      <rPr>
        <b/>
        <sz val="10"/>
        <color rgb="FF000000"/>
        <rFont val="Arial Narrow"/>
        <family val="2"/>
        <charset val="238"/>
      </rPr>
      <t>a forgóeszközök között kimutatott</t>
    </r>
    <r>
      <rPr>
        <sz val="10"/>
        <color rgb="FF000000"/>
        <rFont val="Arial Narrow"/>
        <family val="2"/>
        <charset val="238"/>
      </rPr>
      <t xml:space="preserve"> vásárolt követelés értékesítésekor az eladási ár és a könyv szerinti érték közötti - nyereségjellegű - különbözetet;</t>
    </r>
  </si>
  <si>
    <r>
      <t xml:space="preserve">177. § </t>
    </r>
    <r>
      <rPr>
        <b/>
        <u/>
        <sz val="10"/>
        <color rgb="FF002060"/>
        <rFont val="Arial Narrow"/>
        <family val="2"/>
        <charset val="238"/>
      </rPr>
      <t>(81) E törvénynek ……84. § (7) bekezdés n) pontját ... először a 2021. évben induló üzleti évről készített beszámolóra kell alkalmazni.</t>
    </r>
  </si>
  <si>
    <r>
      <t xml:space="preserve">177. § </t>
    </r>
    <r>
      <rPr>
        <b/>
        <u/>
        <sz val="10"/>
        <color rgb="FF002060"/>
        <rFont val="Arial Narrow"/>
        <family val="2"/>
        <charset val="238"/>
      </rPr>
      <t>(82) E törvénynek ……84. § (7) bekezdés n) pontját ... a 2020. évben induló üzleti évről készített beszámolóra is alkalmazni lehet.</t>
    </r>
  </si>
  <si>
    <r>
      <t xml:space="preserve">85. § (3) A pénzügyi műveletek egyéb ráfordításai között kell kimutatni:
m) a térítés nélkül átadott, elengedett, behajthatatlannak minősített, a forgóeszközök között kimutatott vásárolt követelés, valamint a hiányzó, megsemmisült, a forgóeszközök között kimutatott értékpapír könyv szerinti értékét, továbbá </t>
    </r>
    <r>
      <rPr>
        <b/>
        <sz val="10"/>
        <color rgb="FF000000"/>
        <rFont val="Arial Narrow"/>
        <family val="2"/>
        <charset val="238"/>
      </rPr>
      <t xml:space="preserve">a forgóeszközök között kimutatott </t>
    </r>
    <r>
      <rPr>
        <sz val="10"/>
        <color rgb="FF000000"/>
        <rFont val="Arial Narrow"/>
        <family val="2"/>
        <charset val="238"/>
      </rPr>
      <t>vásárolt követelés könyv szerinti értékének azon részét, amelyre a befolyt összeg nem nyújt fedezetet;</t>
    </r>
  </si>
  <si>
    <r>
      <t xml:space="preserve">177. § </t>
    </r>
    <r>
      <rPr>
        <b/>
        <u/>
        <sz val="10"/>
        <color rgb="FF002060"/>
        <rFont val="Arial Narrow"/>
        <family val="2"/>
        <charset val="238"/>
      </rPr>
      <t>(81) E törvénynek ……85. § (3) bekezdés m) pontját ... először a 2021. évben induló üzleti évről készített beszámolóra kell alkalmazni.</t>
    </r>
  </si>
  <si>
    <r>
      <t xml:space="preserve">177. § </t>
    </r>
    <r>
      <rPr>
        <b/>
        <u/>
        <sz val="10"/>
        <color rgb="FF002060"/>
        <rFont val="Arial Narrow"/>
        <family val="2"/>
        <charset val="238"/>
      </rPr>
      <t>(82) E törvénynek ……85. § (3) bekezdés m) pontját ... a 2020. évben induló üzleti évről készített beszámolóra is alkalmazni lehet.</t>
    </r>
  </si>
  <si>
    <t>5. Az átalakuláshoz kapcsolódó árfolyamkülönbség elszámolásának napja: a megszűnt részesedés árfolyamkülönbségét az átalakulás napját követő nappal kell a nyilvántartásban rögzíteni.</t>
  </si>
  <si>
    <r>
      <t xml:space="preserve">84. § (2) Részesedésekből származó bevételként, árfolyamnyereségként kell elszámolni:
d) az átalakuló, egyesülő, szétváló gazdasági társaság tulajdonosánál (tagjánál) a jogelőd gazdasági társaságban lévő megszűnt tartós részesedés (részvény, üzletrész, egyéb társasági részesedés) nyilvántartás szerinti (könyv szerinti) értékének és az átalakulással, egyesüléssel, szétválással létrejött gazdasági társaságban szerzett részesedés - a megszűnt részesedésre jutó, a jogelőd gazdasági társaság végleges vagyonmérlege szerinti saját tőke összegével azonos összegű - bekerülési értékének a különbözetét </t>
    </r>
    <r>
      <rPr>
        <b/>
        <sz val="10"/>
        <color rgb="FF000000"/>
        <rFont val="Arial Narrow"/>
        <family val="2"/>
        <charset val="238"/>
      </rPr>
      <t>az átalakulás napját követő nappal</t>
    </r>
    <r>
      <rPr>
        <sz val="10"/>
        <color rgb="FF000000"/>
        <rFont val="Arial Narrow"/>
        <family val="2"/>
        <charset val="238"/>
      </rPr>
      <t>, amennyiben a szerzett részesedés értéke a több (kiválás esetén a kiválással létrejött gazdasági társaság végleges vagyonmérlege szerinti saját tőke összegét kell figyelembe venni a különbözet számításánál);</t>
    </r>
  </si>
  <si>
    <r>
      <t xml:space="preserve">85. § (1) Részesedésekből származó ráfordításként, árfolyamveszteségként kell kimutatni:
d) az átalakuló, egyesülő, szétváló gazdasági társaság tulajdonosánál (tagjánál) a jogelőd gazdasági társaságban lévő megszűnt tartós részesedés (részvény, üzletrész, egyéb társasági részesedés) nyilvántartás szerinti (könyv szerinti) értékének és az átalakulással, egyesüléssel, szétválással létrejött gazdasági társaságban szerzett részesedés - a megszűnt részesedésre jutó, a jogelőd gazdasági társaság végleges vagyonmérlege szerinti saját tőke összegével azonos összegű - bekerülési értékének a különbözetét </t>
    </r>
    <r>
      <rPr>
        <b/>
        <sz val="10"/>
        <color rgb="FF000000"/>
        <rFont val="Arial Narrow"/>
        <family val="2"/>
        <charset val="238"/>
      </rPr>
      <t>az átalakulás napját követő nappal</t>
    </r>
    <r>
      <rPr>
        <sz val="10"/>
        <color rgb="FF000000"/>
        <rFont val="Arial Narrow"/>
        <family val="2"/>
        <charset val="238"/>
      </rPr>
      <t>, amennyiben a szerzett részesedés értéke a kevesebb (kiválás esetén a kiválással létrejött gazdasági társaság végleges vagyonmérlege szerinti saját tőke összegét kell figyelembe venni a különbözet számításánál);</t>
    </r>
  </si>
  <si>
    <r>
      <t xml:space="preserve">84. § (2) Részesedésekből származó bevételként, árfolyamnyereségként kell elszámolni:
e) az átvevő gazdasági társaságon kívüli tulajdonosnál (tagnál) - a gazdasági társaság beolvadása esetén - a jogelőd gazdasági társaságban lévő megszűnt tartós részesedés (részvény, üzletrész, egyéb társasági részesedés) nyilvántartás szerinti (könyv szerinti) értékének és a megszűnt részesedésre jutó - a jogelőd gazdasági társaság végleges vagyonmérlege szerinti - saját tőke értékének (mint a jogutód gazdasági társaságban szerzett részesedés bekerülési értékének) a különbözetét </t>
    </r>
    <r>
      <rPr>
        <b/>
        <sz val="10"/>
        <color rgb="FF000000"/>
        <rFont val="Arial Narrow"/>
        <family val="2"/>
        <charset val="238"/>
      </rPr>
      <t>az átalakulás napját követő nappal</t>
    </r>
    <r>
      <rPr>
        <sz val="10"/>
        <color rgb="FF000000"/>
        <rFont val="Arial Narrow"/>
        <family val="2"/>
        <charset val="238"/>
      </rPr>
      <t>, amennyiben a saját tőke értéke a több;</t>
    </r>
  </si>
  <si>
    <r>
      <t xml:space="preserve">85. § (1) Részesedésekből származó ráfordításként, árfolyamveszteségként kell kimutatni:
e) az átvevő gazdasági társaságon kívüli tulajdonosnál (tagnál) - a gazdasági társaság beolvadása esetén - a jogelőd gazdasági társaságban lévő megszűnt tartós részesedés (részvény, üzletrész, egyéb társasági részesedés) nyilvántartás szerinti (könyv szerinti) értékének és a megszűnt részesedésre jutó - a jogelőd gazdasági társaság végleges vagyonmérlege szerinti - saját tőke értékének (mint a jogutód gazdasági társaságban szerzett részesedés bekerülési értékének) a különbözetét </t>
    </r>
    <r>
      <rPr>
        <b/>
        <sz val="10"/>
        <color rgb="FF000000"/>
        <rFont val="Arial Narrow"/>
        <family val="2"/>
        <charset val="238"/>
      </rPr>
      <t>az átalakulás napját követő nappal</t>
    </r>
    <r>
      <rPr>
        <sz val="10"/>
        <color rgb="FF000000"/>
        <rFont val="Arial Narrow"/>
        <family val="2"/>
        <charset val="238"/>
      </rPr>
      <t>, amennyiben a saját tőke értéke a kevesebb;</t>
    </r>
  </si>
  <si>
    <t>A kiegészítő mellékletet érintő változások:</t>
  </si>
  <si>
    <t>6. Az átlagos statisztikai létszám helyett átlagos létszám (hatása lehet a beszámoló formájára, könyvvizsgálatra, mikrógazdálkodói beszámoló, KIVA, stb. választásra):</t>
  </si>
  <si>
    <r>
      <t xml:space="preserve">91. § A kiegészítő mellékletben meg kell adni:
a) a tárgyévben foglalkoztatott munkavállalók átlagos </t>
    </r>
    <r>
      <rPr>
        <strike/>
        <sz val="10"/>
        <rFont val="Arial Narrow"/>
        <family val="2"/>
        <charset val="238"/>
      </rPr>
      <t>statisztikai</t>
    </r>
    <r>
      <rPr>
        <sz val="10"/>
        <rFont val="Arial Narrow"/>
        <family val="2"/>
        <charset val="238"/>
      </rPr>
      <t xml:space="preserve"> létszámát, bérköltségét és személyi jellegű egyéb kifizetéseit állománycsoportonként, valamint a bérjárulékokat jogcímenként megbontva;</t>
    </r>
  </si>
  <si>
    <r>
      <t xml:space="preserve">177. § </t>
    </r>
    <r>
      <rPr>
        <b/>
        <u/>
        <sz val="10"/>
        <color rgb="FF002060"/>
        <rFont val="Arial Narrow"/>
        <family val="2"/>
        <charset val="238"/>
      </rPr>
      <t>(81) E törvénynek ……91. § a) pontját ... először a 2021. évben induló üzleti évről készített beszámolóra kell alkalmazni.</t>
    </r>
  </si>
  <si>
    <r>
      <t xml:space="preserve">177. § </t>
    </r>
    <r>
      <rPr>
        <b/>
        <u/>
        <sz val="10"/>
        <color rgb="FF002060"/>
        <rFont val="Arial Narrow"/>
        <family val="2"/>
        <charset val="238"/>
      </rPr>
      <t>(82) E törvénynek ……91. § a) pontját ... a 2020. évben induló üzleti évről készített beszámolóra is alkalmazni lehet.</t>
    </r>
  </si>
  <si>
    <t>Egyszerűsített éves beszámolót érintő változások:</t>
  </si>
  <si>
    <t>7. Az átlagos statisztikai létszám helyett átlagos létszám</t>
  </si>
  <si>
    <r>
      <t xml:space="preserve">96. § (4) Az egyszerűsített éves beszámoló kiegészítő mellékletének a 88. § (4), (4a) és (5) bekezdése, a 89. § (4) bekezdés b) pontja, 89. § (6) bekezdése, a 90. § (2) bekezdése, a 90. § (3) bekezdés a)-c) pontja, a 90. § (7) bekezdése és a 90. § (9) bekezdés a)-e), és g) pontja szerinti adatokat kell tartalmaznia. A 91. § a) pont szerinti adatokból csak a tárgyévben foglalkoztatott munkavállalók átlagos </t>
    </r>
    <r>
      <rPr>
        <strike/>
        <sz val="10"/>
        <color rgb="FF000000"/>
        <rFont val="Arial Narrow"/>
        <family val="2"/>
        <charset val="238"/>
      </rPr>
      <t>statisztikai</t>
    </r>
    <r>
      <rPr>
        <sz val="10"/>
        <color rgb="FF000000"/>
        <rFont val="Arial Narrow"/>
        <family val="2"/>
        <charset val="238"/>
      </rPr>
      <t xml:space="preserve"> létszámát kell bemutatni.</t>
    </r>
  </si>
  <si>
    <r>
      <t xml:space="preserve">177. § </t>
    </r>
    <r>
      <rPr>
        <b/>
        <u/>
        <sz val="10"/>
        <color rgb="FF002060"/>
        <rFont val="Arial Narrow"/>
        <family val="2"/>
        <charset val="238"/>
      </rPr>
      <t>(81) E törvénynek ……96. § (4) bekezdését ... először a 2021. évben induló üzleti évről készített beszámolóra kell alkalmazni.</t>
    </r>
  </si>
  <si>
    <r>
      <t xml:space="preserve">177. § </t>
    </r>
    <r>
      <rPr>
        <b/>
        <u/>
        <sz val="10"/>
        <color rgb="FF002060"/>
        <rFont val="Arial Narrow"/>
        <family val="2"/>
        <charset val="238"/>
      </rPr>
      <t>(82) E törvénynek ……96. § (4) bekezdését ... a 2020. évben induló üzleti évről készített beszámolóra is alkalmazni lehet.</t>
    </r>
  </si>
  <si>
    <t>Konszolidált éves beszámoló készítési kötelezettséget érintő változások:</t>
  </si>
  <si>
    <t>8. Az átlagos statisztikai létszám helyett átlagos létszám</t>
  </si>
  <si>
    <r>
      <t xml:space="preserve">116. § (4) Az (1)-(2) bekezdés alkalmazása esetén a mentesített anyavállalat éves beszámolójának kiegészítő mellékletében a mentesített anyavállalat és kapcsolt vállalkozásai befektetett eszközeinek, tárgyévi bevételeinek és adózott eredményének, saját tőkéjének, valamint </t>
    </r>
    <r>
      <rPr>
        <strike/>
        <sz val="10"/>
        <color rgb="FF000000"/>
        <rFont val="Arial Narrow"/>
        <family val="2"/>
        <charset val="238"/>
      </rPr>
      <t>foglalkoztatottjai</t>
    </r>
    <r>
      <rPr>
        <sz val="10"/>
        <color rgb="FF000000"/>
        <rFont val="Arial Narrow"/>
        <family val="2"/>
        <charset val="238"/>
      </rPr>
      <t xml:space="preserve"> </t>
    </r>
    <r>
      <rPr>
        <b/>
        <sz val="10"/>
        <color rgb="FF000000"/>
        <rFont val="Arial Narrow"/>
        <family val="2"/>
        <charset val="238"/>
      </rPr>
      <t>foglalkoztatott munkavállalói</t>
    </r>
    <r>
      <rPr>
        <sz val="10"/>
        <color rgb="FF000000"/>
        <rFont val="Arial Narrow"/>
        <family val="2"/>
        <charset val="238"/>
      </rPr>
      <t xml:space="preserve"> átlagos </t>
    </r>
    <r>
      <rPr>
        <strike/>
        <sz val="10"/>
        <color rgb="FF000000"/>
        <rFont val="Arial Narrow"/>
        <family val="2"/>
        <charset val="238"/>
      </rPr>
      <t>állományi</t>
    </r>
    <r>
      <rPr>
        <sz val="10"/>
        <color rgb="FF000000"/>
        <rFont val="Arial Narrow"/>
        <family val="2"/>
        <charset val="238"/>
      </rPr>
      <t xml:space="preserve"> létszámának adatait vállalkozásonként külön-külön be kell mutatni.</t>
    </r>
  </si>
  <si>
    <r>
      <t xml:space="preserve">177. § </t>
    </r>
    <r>
      <rPr>
        <b/>
        <u/>
        <sz val="10"/>
        <color rgb="FF002060"/>
        <rFont val="Arial Narrow"/>
        <family val="2"/>
        <charset val="238"/>
      </rPr>
      <t>(81) E törvénynek ……116. § (4) bekezdését ... először a 2021. évben induló üzleti évről készített beszámolóra kell alkalmazni.</t>
    </r>
  </si>
  <si>
    <r>
      <t xml:space="preserve">177. § </t>
    </r>
    <r>
      <rPr>
        <b/>
        <u/>
        <sz val="10"/>
        <color rgb="FF002060"/>
        <rFont val="Arial Narrow"/>
        <family val="2"/>
        <charset val="238"/>
      </rPr>
      <t>(82) E törvénynek ……116. § (4) bekezdését ... a 2020. évben induló üzleti évről készített beszámolóra is alkalmazni lehet.</t>
    </r>
  </si>
  <si>
    <t>Összevont (konszolidált) kiegészítő mellékletet érintő változások:</t>
  </si>
  <si>
    <t>9. Az átlagos statisztikai létszám helyett átlagos létszám</t>
  </si>
  <si>
    <r>
      <t xml:space="preserve">133. § (4) Az összevont (konszolidált) kiegészítő mellékletben az (1) és (2) bekezdésben foglaltakon túl a következő adatokat kell feltüntetni:
  c) az összevont (konszolidált) éves beszámolóba bevont vállalkozások tárgyévben foglalkoztatott munkavállalóinak átlagos </t>
    </r>
    <r>
      <rPr>
        <strike/>
        <sz val="10"/>
        <color rgb="FF000000"/>
        <rFont val="Arial Narrow"/>
        <family val="2"/>
        <charset val="238"/>
      </rPr>
      <t>statisztikai</t>
    </r>
    <r>
      <rPr>
        <sz val="10"/>
        <color rgb="FF000000"/>
        <rFont val="Arial Narrow"/>
        <family val="2"/>
        <charset val="238"/>
      </rPr>
      <t xml:space="preserve"> létszámát, bérköltségét és személyi jellegű egyéb kifizetéseit, mindegyiket állománycsoportonkénti bontásban;</t>
    </r>
  </si>
  <si>
    <r>
      <t xml:space="preserve">177. § </t>
    </r>
    <r>
      <rPr>
        <b/>
        <u/>
        <sz val="10"/>
        <color rgb="FF002060"/>
        <rFont val="Arial Narrow"/>
        <family val="2"/>
        <charset val="238"/>
      </rPr>
      <t>(81) E törvénynek ……133. § (4) bekezdés c)  pontját ... először a 2021. évben induló üzleti évről készített beszámolóra kell alkalmazni.</t>
    </r>
  </si>
  <si>
    <r>
      <t xml:space="preserve">177. § </t>
    </r>
    <r>
      <rPr>
        <b/>
        <u/>
        <sz val="10"/>
        <color rgb="FF002060"/>
        <rFont val="Arial Narrow"/>
        <family val="2"/>
        <charset val="238"/>
      </rPr>
      <t>(82) E törvénynek ……133. § (4) bekezdés c)  pontját ... a 2020. évben induló üzleti évről készített beszámolóra is alkalmazni lehet.</t>
    </r>
  </si>
  <si>
    <t>Az átalakulással létrejövő gazdasági társaság vagyonmérleg-tervezetét érintő változások:</t>
  </si>
  <si>
    <t>10. Az átalakuláshoz kapcsolódó lekötött tartalék: a lekötött tartalékban fedezetet kell teremteni az átalakulással összefüggően keletkező olyan adófizetési kötelezettségekre, amelyek a jogutódot terhelik (Pl. eszközök felértékelése esetén fizetendő társasági adó)</t>
  </si>
  <si>
    <r>
      <rPr>
        <sz val="10"/>
        <rFont val="Arial Narrow"/>
        <family val="2"/>
        <charset val="238"/>
      </rPr>
      <t xml:space="preserve">140. § </t>
    </r>
    <r>
      <rPr>
        <b/>
        <u/>
        <sz val="10"/>
        <color rgb="FF002060"/>
        <rFont val="Arial Narrow"/>
        <family val="2"/>
        <charset val="238"/>
      </rPr>
      <t>(6) A lekötött tartalékban kell fedezetet képezni az átalakulással közvetlenül összefüggően keletkező adófizetési kötelezettségre, ha az adófizetési kötelezettség a jogutódot terheli és arra más módon nem képeztek fedezetet.</t>
    </r>
  </si>
  <si>
    <t>Számviteli szolgáltatást érintő változások</t>
  </si>
  <si>
    <t>11. A könyviteli szolgáltatások körébe tartozó feladatok ellátására megbízott személy szakképesítése:</t>
  </si>
  <si>
    <t>(hatályos 2021.06.10-tól)</t>
  </si>
  <si>
    <r>
      <t>151. § (1) A vállalkozó a 150. § (2) bekezdése szerinti könyvviteli szolgáltatás körébe tartozó feladatok irányításával, vezetésével, az éves beszámoló, az egyszerűsített éves beszámoló, az összevont (konszolidált) éves beszámoló elkészítésével
   a) olyan természetes személyt köteles megbízni, illetve ezen feladatok végzésére alkalmazni, aki okleveles könyvvizsgálói szakképesítéssel vagy mérlegképes könyvelői szakképesítéssel</t>
    </r>
    <r>
      <rPr>
        <strike/>
        <sz val="10"/>
        <color rgb="FF000000"/>
        <rFont val="Arial Narrow"/>
        <family val="2"/>
        <charset val="238"/>
      </rPr>
      <t xml:space="preserve"> illetve az engedélyezés szempontjából mérlegképes könyvelői szakképesítéssel egyenértékű szakképesítéssel (ez utóbbiak a továbbiakban együtt: mérlegképes könyvelői szakképesítés)</t>
    </r>
    <r>
      <rPr>
        <sz val="10"/>
        <color rgb="FF000000"/>
        <rFont val="Arial Narrow"/>
        <family val="2"/>
        <charset val="238"/>
      </rPr>
      <t xml:space="preserve"> és a tevékenység ellátására jogosító engedéllyel rendelkezik, vagy aki a 152/B. § szerinti bejelentést tett, vagy
   b) olyan számviteli szolgáltatást nyújtó társaságot köteles megbízni, amelynek a feladat irányításával, vezetésével, a beszámoló elkészítésével megbízott tagja, alkalmazottja megfelel az a) pontban meghatározott követelményeknek.</t>
    </r>
  </si>
  <si>
    <t>Letéteb helyezést érintő változások</t>
  </si>
  <si>
    <t>12. Tőzsdei cégek éves beszámolójának közzététele: a mérlegforduló napot követő negyedik hónap utolsó napja (összhangban a tőkepiaci közzétételi szabályokkal)</t>
  </si>
  <si>
    <r>
      <t xml:space="preserve">153. § </t>
    </r>
    <r>
      <rPr>
        <b/>
        <u/>
        <sz val="10"/>
        <color rgb="FF002060"/>
        <rFont val="Arial Narrow"/>
        <family val="2"/>
        <charset val="238"/>
      </rPr>
      <t>(3) Az a vállalkozó, amelynek értékpapírjait az Európai Gazdasági Térség bármely államának szabályozott piacán forgalmazzák, az éves beszámoló és az összevont (konszolidált) éves beszámoló (1) és (2) bekezdés szerinti letétbe helyezési kötelezettségének az adott üzleti év mérlegfordulónapját követő negyedik hónap utolsó napjáig köteles eleget tenni.</t>
    </r>
  </si>
  <si>
    <r>
      <t xml:space="preserve">177. § </t>
    </r>
    <r>
      <rPr>
        <b/>
        <u/>
        <sz val="10"/>
        <color rgb="FF002060"/>
        <rFont val="Arial Narrow"/>
        <family val="2"/>
        <charset val="238"/>
      </rPr>
      <t>(81) E törvénynek ……153. § (3) bekezdését ... először a 2021. évben induló üzleti évről készített beszámolóra kell alkalmazni.</t>
    </r>
  </si>
  <si>
    <r>
      <t xml:space="preserve">177. § </t>
    </r>
    <r>
      <rPr>
        <b/>
        <u/>
        <sz val="10"/>
        <color rgb="FF002060"/>
        <rFont val="Arial Narrow"/>
        <family val="2"/>
        <charset val="238"/>
      </rPr>
      <t>(82) E törvénynek ……153. § (3) bekezdését ... a 2020. évben induló üzleti évről készített beszámolóra is alkalmazni lehet.</t>
    </r>
  </si>
  <si>
    <t>Könyvvizsgálói jelentést és a könyvvizsgálói záradékot érintő változások:</t>
  </si>
  <si>
    <t>13. A Magyar Könyvvizsgálói Kamara könyvvizsgálói jelentés visszavonására kötelezheti a kibocsájtót jogosulatlanság, jogszerűtlenség esetén</t>
  </si>
  <si>
    <r>
      <t xml:space="preserve">158. § </t>
    </r>
    <r>
      <rPr>
        <b/>
        <u/>
        <sz val="10"/>
        <color rgb="FF002060"/>
        <rFont val="Arial Narrow"/>
        <family val="2"/>
        <charset val="238"/>
      </rPr>
      <t>(8) A könyvvizsgálói közfelügyeleti feladatokat ellátó hatóság az éves beszámolóra, az egyszerűsített éves beszámolóra, az összevont (konszolidált) éves beszámolóra vonatkozó független könyvvizsgálói jelentés visszavonására kötelezheti a könyvvizsgálói jelentés kibocsátóját, ha az a független könyvvizsgálói jelentés kibocsátására nem volt jogosult, illetve ha a független könyvvizsgálói jelentést nem jogszerűen bocsátotta ki.</t>
    </r>
  </si>
  <si>
    <t>SZTV_VALT_2020</t>
  </si>
  <si>
    <t>SZÁMVITELI VÁLTOZÁSOK 2020.</t>
  </si>
  <si>
    <t>2020. évi számviteli változások átvezetésének vizsgálata</t>
  </si>
  <si>
    <t>A számvitelről szóló 2000. évi C. törvény 2020. évi változásai</t>
  </si>
  <si>
    <r>
      <t xml:space="preserve">A Számviteli törvényt (2000. évi C. tv.) és  az egyes egyéb szervezetek beszámoló készítési és könyvvezetési kötelezettségének sajátosságairól szóló kormányrendeletet (479/2016. (XII.28.) Korm. rendelet)  2020. évre vonatkozóan több helyen módosították és egészítették ki az előző szabályzatfrissítés óta. 
</t>
    </r>
    <r>
      <rPr>
        <b/>
        <sz val="11"/>
        <color indexed="8"/>
        <rFont val="Arial Narrow"/>
        <family val="2"/>
        <charset val="238"/>
      </rPr>
      <t xml:space="preserve">A Sztv. szerint a változásokat 90 napon belül át kell vezetni számviteli szabályzaton.  (14. § (11) bekezdés)
</t>
    </r>
  </si>
  <si>
    <t>A munkalap elkészítése során az OptiJus törvénytárából a 2020.01.01-étől hatályos Számv. tv került összehasonlításra a 2019.01.01-én hatályos törvénnyel.</t>
  </si>
  <si>
    <t xml:space="preserve">A törvény hatályát érintő változások: </t>
  </si>
  <si>
    <t xml:space="preserve">1. Az egyszerűsített vállalkozási adó 2019.12.31-el megszűnt, ezért az ezzel kapcsolatos szövegrészek kikerültek a számviteli törvényből és a kormányrendeletből (egyéb szervezetek). </t>
  </si>
  <si>
    <t>(hatályos 2020.01.01-től)</t>
  </si>
  <si>
    <r>
      <t xml:space="preserve">2/A. § (1) E törvény hatálya nem terjed ki arra a közkereseti társaságra, betéti társaságra, egyéni cégre és ügyvédi irodára, amely az üzleti évben (az adóévben) nyilvántartásait </t>
    </r>
    <r>
      <rPr>
        <strike/>
        <sz val="10"/>
        <color rgb="FF000000"/>
        <rFont val="Arial Narrow"/>
        <family val="2"/>
        <charset val="238"/>
      </rPr>
      <t>az egyszerűsített vállalkozói adóról szóló, illetve</t>
    </r>
    <r>
      <rPr>
        <sz val="10"/>
        <color rgb="FF000000"/>
        <rFont val="Arial Narrow"/>
        <family val="2"/>
        <charset val="238"/>
      </rPr>
      <t xml:space="preserve"> a kisadózó vállalkozások tételes adójáról és a kisvállalati adóról szóló törvény előírásai szerint vezeti. </t>
    </r>
  </si>
  <si>
    <r>
      <t xml:space="preserve">2/A. § (2) Az egyszerűsített vállalkozói adóról szóló, illetve a kisadózó vállalkozások tételes adójáról és a kisvállalati adóról szóló törvényben előírt feltételeknek meg nem felelő, (1) bekezdés szerinti közkereseti társaság, betéti társaság,  egyéni cég, valamint ügyvédi iroda attól a naptól köteles e törvény előírásait alkalmazni, amely naptól nem tartozik </t>
    </r>
    <r>
      <rPr>
        <strike/>
        <sz val="10"/>
        <color rgb="FF000000"/>
        <rFont val="Arial Narrow"/>
        <family val="2"/>
        <charset val="238"/>
      </rPr>
      <t>az egyszerűsített vállalkozói adóról szóló, illetve</t>
    </r>
    <r>
      <rPr>
        <sz val="10"/>
        <color rgb="FF000000"/>
        <rFont val="Arial Narrow"/>
        <family val="2"/>
        <charset val="238"/>
      </rPr>
      <t xml:space="preserve"> a kisadózó vállalkozások tételes adójáról és a kisvállalati adóról szóló törvény hatálya alá. </t>
    </r>
  </si>
  <si>
    <r>
      <t xml:space="preserve">2/A. § (3) </t>
    </r>
    <r>
      <rPr>
        <strike/>
        <sz val="10"/>
        <color rgb="FF000000"/>
        <rFont val="Arial Narrow"/>
        <family val="2"/>
        <charset val="238"/>
      </rPr>
      <t>Az egyszerűsített vállalkozói adóról szóló, illetve</t>
    </r>
    <r>
      <rPr>
        <sz val="10"/>
        <color rgb="FF000000"/>
        <rFont val="Arial Narrow"/>
        <family val="2"/>
        <charset val="238"/>
      </rPr>
      <t xml:space="preserve"> A kisadózó vállalkozások tételes adójáról és a kisvállalati adóról szóló törvény hatálya alól e törvény hatálya alá átkerült (visszakerült), (1) bekezdés szerinti közkereseti társaságra, betéti társaságra, egyéni cégre, valamint ügyvédi irodára a jogelőd nélkül alapított vállalkozókra vonatkozó előírásokat kell megfelelően alkalmazni. </t>
    </r>
  </si>
  <si>
    <r>
      <t>2/A. § (4)</t>
    </r>
    <r>
      <rPr>
        <strike/>
        <sz val="10"/>
        <color rgb="FF000000"/>
        <rFont val="Arial Narrow"/>
        <family val="2"/>
        <charset val="238"/>
      </rPr>
      <t xml:space="preserve"> Az egyszerűsített vállalkozói adóról szóló, illetve</t>
    </r>
    <r>
      <rPr>
        <sz val="10"/>
        <color rgb="FF000000"/>
        <rFont val="Arial Narrow"/>
        <family val="2"/>
        <charset val="238"/>
      </rPr>
      <t xml:space="preserve"> A kisadózó vállalkozások tételes adójáról és a kisvállalati adóról szóló törvény hatálya alól e törvény hatálya alá átkerült (visszakerült), (1) bekezdés szerinti közkereseti társaságnak, betéti társaságnak,  egyéni cégnek, valamint ügyvédi irodának - tételes leltározással alátámasztott - leltár alapján nyitó mérleget kell készítenie. A nyitó mérlegbe az eszközöket piaci értéken, a kötelezettségeket a ténylegesen fizetendő, a céltartalékokat a számított, a törvény előírásainak megfelelő összegben, a saját tőkét az eszközök és a kötelezettségek (ideértve a céltartalékokat is) különbözetének összegében kell figyelembe venni. A nyitó mérlegbe felvett eszközök és források értékének valódiságát könyvvizsgálóval kell ellenőriztetni. </t>
    </r>
  </si>
  <si>
    <r>
      <t>2/A.§(5) A törvény hatálya alá tartozó közkereseti társaság, betéti társaság, egyéni cég, valamint</t>
    </r>
    <r>
      <rPr>
        <b/>
        <u/>
        <sz val="10"/>
        <color rgb="FF000000"/>
        <rFont val="Arial Narrow"/>
        <family val="2"/>
        <charset val="238"/>
      </rPr>
      <t xml:space="preserve"> </t>
    </r>
    <r>
      <rPr>
        <sz val="10"/>
        <color rgb="FF000000"/>
        <rFont val="Arial Narrow"/>
        <family val="2"/>
        <charset val="238"/>
      </rPr>
      <t xml:space="preserve">ügyvédi iroda beszámolójának kiegészítő mellékletében - az (1)-(4) bekezdés előírásaival összefüggésben - utalni kell arra, ha számviteli (nyilvántartási) kötelezettségei tekintetében a vállalkozó </t>
    </r>
    <r>
      <rPr>
        <strike/>
        <sz val="10"/>
        <color rgb="FF000000"/>
        <rFont val="Arial Narrow"/>
        <family val="2"/>
        <charset val="238"/>
      </rPr>
      <t>az egyszerűsített vállalkozói adóról szóló, illetve</t>
    </r>
    <r>
      <rPr>
        <sz val="10"/>
        <color rgb="FF000000"/>
        <rFont val="Arial Narrow"/>
        <family val="2"/>
        <charset val="238"/>
      </rPr>
      <t xml:space="preserve"> a kisadózó vállalkozások tételes adójáról és a kisvállalati adóról szóló törvény hatálya alá a következő üzleti évtől átjelentkezett, vagy ha e törvény hatálya alá - </t>
    </r>
    <r>
      <rPr>
        <strike/>
        <sz val="10"/>
        <color rgb="FF000000"/>
        <rFont val="Arial Narrow"/>
        <family val="2"/>
        <charset val="238"/>
      </rPr>
      <t>az egyszerűsített vállalkozói adóról szóló, illetve</t>
    </r>
    <r>
      <rPr>
        <sz val="10"/>
        <color rgb="FF000000"/>
        <rFont val="Arial Narrow"/>
        <family val="2"/>
        <charset val="238"/>
      </rPr>
      <t xml:space="preserve"> a kisadózó vállalkozások tételes adójáról és a kisvállalati adóról szóló törvény hatálya alól - átkerülve (visszatérve) először készít beszámolót. </t>
    </r>
  </si>
  <si>
    <t>2. Egyéni vállalkozásból egyszemélyes kft: A nyitó mérlegbe felvett eszközök és források értékének valódiságát nem kell könyvvizsgálóval ellenőriztetni.</t>
  </si>
  <si>
    <t>(hatályos 2019.08.23-től)</t>
  </si>
  <si>
    <r>
      <t xml:space="preserve">2/A. § </t>
    </r>
    <r>
      <rPr>
        <b/>
        <u/>
        <sz val="10"/>
        <color rgb="FF002060"/>
        <rFont val="Arial Narrow"/>
        <family val="2"/>
        <charset val="238"/>
      </rPr>
      <t>(4a) Az egyéni vállalkozóról és az egyéni cégről szóló törvény szerint alapított egyéni cégnek és korlátolt felelősségű társaságnak az alapítása időpontjával a (4) bekezdés megfelelő alkalmazásával nyitó mérleget kell készítenie azzal, hogy a nyitó mérlegbe felvett eszközök és források értékének valódiságát könyvvizsgálóval nem kell ellenőriztetni.</t>
    </r>
  </si>
  <si>
    <r>
      <t xml:space="preserve">177. § </t>
    </r>
    <r>
      <rPr>
        <b/>
        <u/>
        <sz val="10"/>
        <color rgb="FF002060"/>
        <rFont val="Arial Narrow"/>
        <family val="2"/>
        <charset val="238"/>
      </rPr>
      <t xml:space="preserve">(75) E törvénynek… a 2/A. § (4a) bekezdését... először a 2020. évben induló üzleti évről készített beszámolóra kell alkalmazni. </t>
    </r>
  </si>
  <si>
    <r>
      <t xml:space="preserve">177. § </t>
    </r>
    <r>
      <rPr>
        <b/>
        <u/>
        <sz val="10"/>
        <color rgb="FF002060"/>
        <rFont val="Arial Narrow"/>
        <family val="2"/>
        <charset val="238"/>
      </rPr>
      <t>(76) E törvénynek… a 2/A. § (4a) bekezdését... a 2019. évben induló üzleti évről készített beszámolóra is alkalmazni lehet.</t>
    </r>
  </si>
  <si>
    <t>Értelmező rendelkezéseket, fogalmakat érintő változások:</t>
  </si>
  <si>
    <t>3. Új fogalmak kerültek meghatározásra: szerződés elszámolási egysége , teljesítési fok, készültségi fok.</t>
  </si>
  <si>
    <t xml:space="preserve">Szerződés elszámolási egysége – teljesítéssel arányos bevétel elszámolása: </t>
  </si>
  <si>
    <t xml:space="preserve"> - A szerződés elszámolási egysége a jogilag egy egységet képező szerződés egésze, amikor a megrendelő által meghatározott jellemzőkkel rendelkező termék vagy szolgáltatás értékesítésére kerül sor. </t>
  </si>
  <si>
    <t xml:space="preserve"> - A teljesítési foknak a ténylegesen elvégzett munkáknak az összes munkához viszonyított arányát kell kifejeznie.</t>
  </si>
  <si>
    <t xml:space="preserve"> - A teljesítési fok megállapításának módszerét a számviteli politikában kell meghatározni.</t>
  </si>
  <si>
    <t xml:space="preserve"> - A szerződés elszámolási egységének a teljesítésével arányosan (a teljesítési fok arányában) kell elszámolni a nettó árbevételt és az ahhoz kapcsolódó költségeket és ráfordításokat. </t>
  </si>
  <si>
    <t xml:space="preserve"> - Befejezetlen termelés vagy szolgáltatás, továbbá félkész vagy késztermék a mérlegben nem mutatható ki, mivel a fentiek szerint a teljesítési foknak megfelelő árbevétel elszámolásra került az időbeli elhatárolás alkalmazásával.</t>
  </si>
  <si>
    <t>3. § (4) 11. szerződés elszámolási egysége:</t>
  </si>
  <si>
    <t>a) jogilag - a szerződés felek által meghatározott tárgya alapján - egy egységet képező - a megrendelővel kötött, a megrendelő által meghatározott jellemzőkkel rendelkező termék vagy szolgáltatás létrehozására és értékesítésére vonatkozó - szerződés egésze (a szerződés összes részteljesítése, összes teljesítési kötelme együttesen, függetlenül attól, hogy a szerződés egy vagy több részteljesítést, teljesítési kötelmet tartalmaz);</t>
  </si>
  <si>
    <t>b) az ugyanazzal a megrendelővel kötött a) pont szerinti szerződések egy csoportja, amennyiben:</t>
  </si>
  <si>
    <t xml:space="preserve">   ba) a szerződések csoportjának feltételeit egyetlen csomagban tárgyalták,</t>
  </si>
  <si>
    <t xml:space="preserve">   bb) a szerződések egymással annyira szoros kapcsolatban állnak, hogy valójában egy közös nyereséghányaddal rendelkező egyetlen projekt részeit képezik, és</t>
  </si>
  <si>
    <t xml:space="preserve">   bc) a szerződések egyidejűleg, vagy egymást szorosan követően valósulnak meg.</t>
  </si>
  <si>
    <t>3. § (4) 12. teljesítési fok: a tényleges teljesítésnek a szerződés elszámolási egységére meghatározott mértéke, amely a ténylegesen elvégzett munkáknak az elvégzendő összes munkához viszonyított - a számviteli politikában meghatározott módszer szerinti - arányát fejezi ki.</t>
  </si>
  <si>
    <t>3. § (4) 13. készültségi fok: a befejezetlen termelés vagy a befejezetlen szolgáltatás készültségének mértéke, amely a már elvégzett tevékenységeknek a félkész termék, illetve a késztermék (kész szolgáltatás) előállításához elvégzendő összes tevékenységhez viszonyított - a számviteli politikában meghatározott módszer szerinti - arányát fejezi ki.</t>
  </si>
  <si>
    <r>
      <t xml:space="preserve">177. § </t>
    </r>
    <r>
      <rPr>
        <b/>
        <u/>
        <sz val="10"/>
        <color rgb="FF002060"/>
        <rFont val="Arial Narrow"/>
        <family val="2"/>
        <charset val="238"/>
      </rPr>
      <t xml:space="preserve">(75) E törvénynek… a 3. § (4) bekezdés 11-13. pontját... először a 2020. évben induló üzleti évről készített beszámolóra kell alkalmazni. </t>
    </r>
  </si>
  <si>
    <r>
      <t xml:space="preserve">177. § </t>
    </r>
    <r>
      <rPr>
        <b/>
        <u/>
        <sz val="10"/>
        <color rgb="FF002060"/>
        <rFont val="Arial Narrow"/>
        <family val="2"/>
        <charset val="238"/>
      </rPr>
      <t>(76) E törvénynek… a 3. § (4) bekezdés 11-13. pontját... a 2019. évben induló üzleti évről készített beszámolóra is alkalmazni lehet.</t>
    </r>
  </si>
  <si>
    <r>
      <t xml:space="preserve">177. § </t>
    </r>
    <r>
      <rPr>
        <b/>
        <u/>
        <sz val="10"/>
        <color rgb="FF002060"/>
        <rFont val="Arial Narrow"/>
        <family val="2"/>
        <charset val="238"/>
      </rPr>
      <t>(77) E törvénynek… a 3. § (4) bekezdés 11-13. pontját... a 2020. január 1-je előtt megkötött szerződésekre nem kötelező alkalmazni.</t>
    </r>
  </si>
  <si>
    <t>Beszámolási kötelezettséget érintő változások:</t>
  </si>
  <si>
    <t>4. IFRS képesítés:  IFRS mérlegképes könyvelői szakképesítéssel rendelkező kamarai tag könyvvizsgáló</t>
  </si>
  <si>
    <r>
      <t xml:space="preserve">10. § (6) Az (5) bekezdés szerinti gazdálkodó a 151. § (1) bekezdésének alkalmazása során köteles gondoskodni arról, hogy a könyvviteli szolgáltatás körébe tartozó feladatok irányítását, vezetését, az éves beszámoló, az összevont (konszolidált) éves beszámoló elkészítését olyan személy végezze, aki
  b) a Magyar Könyvvizsgálói Kamaráról, a könyvvizsgálói tevékenységről, valamint a könyvvizsgálói közfelügyeletről szóló törvény szerinti IFRS minősítéssel, IFRS minősítéshez kapcsolódó szakmai minősítő vizsga követelményeinek való megfelelésre vonatkozó igazolással, vagy IFRS mérlegképes könyvelői </t>
    </r>
    <r>
      <rPr>
        <strike/>
        <sz val="10"/>
        <color rgb="FF000000"/>
        <rFont val="Arial Narrow"/>
        <family val="2"/>
        <charset val="238"/>
      </rPr>
      <t>szakképesítés-ráépüléssel</t>
    </r>
    <r>
      <rPr>
        <sz val="10"/>
        <color rgb="FF000000"/>
        <rFont val="Arial Narrow"/>
        <family val="2"/>
        <charset val="238"/>
      </rPr>
      <t xml:space="preserve"> </t>
    </r>
    <r>
      <rPr>
        <b/>
        <u/>
        <sz val="10"/>
        <color rgb="FF000000"/>
        <rFont val="Arial Narrow"/>
        <family val="2"/>
        <charset val="238"/>
      </rPr>
      <t xml:space="preserve">szakképesítéssel </t>
    </r>
    <r>
      <rPr>
        <sz val="10"/>
        <color rgb="FF000000"/>
        <rFont val="Arial Narrow"/>
        <family val="2"/>
        <charset val="238"/>
      </rPr>
      <t>rendelkező kamarai tag könyvvizsgáló.</t>
    </r>
  </si>
  <si>
    <t xml:space="preserve">Üzleti évet érintő válozások: </t>
  </si>
  <si>
    <t xml:space="preserve">5. Az egyszerűsített vállalkozási adó 2019.12.31-el megszűnt, ezért az ezzel kapcsolatos szövegrészek kikerültek a számviteli törvényből és a kormányrendeletből (egyéb szervezetek). </t>
  </si>
  <si>
    <r>
      <t xml:space="preserve">11. § (2) Az üzleti év a naptári évtől eltérhet a hitelintézetnek, pénzügyi vállalkozásnak vagy biztosítónak nem minősülő vállalkozónál, a Magyarország területén engedéllyel működő külföldi felsőoktatási intézménynél, amennyiben azt a működés jellemzői (különösen az üzletmenet ciklikussága, illetve konszolidálásba bevont vállalkozás esetén az anyavállalat információs igénye) indokolttá teszik. Annál a vállalkozónál, amely alkalmazza a 9. § (6) bekezdését, </t>
    </r>
    <r>
      <rPr>
        <strike/>
        <sz val="10"/>
        <color rgb="FF000000"/>
        <rFont val="Arial Narrow"/>
        <family val="2"/>
        <charset val="238"/>
      </rPr>
      <t>valamint annál az egyszerűsített vállalkozói adóról szóló törvény hatálya alá tartozó vállalkozónál, amely nyilvántartásait e törvény szerint vezeti,</t>
    </r>
    <r>
      <rPr>
        <sz val="10"/>
        <color rgb="FF000000"/>
        <rFont val="Arial Narrow"/>
        <family val="2"/>
        <charset val="238"/>
      </rPr>
      <t xml:space="preserve"> az üzleti év nem térhet el a naptári évtől.</t>
    </r>
  </si>
  <si>
    <t>6. Befejezetlen termelés vagy szolgáltatás, továbbá félkész vagy késztermék a mérlegben nem mutatható ki, mivel a teljesítési foknak megfelelő árbevétel elszámolásra kerül az időbeli elhatárolás alkalmazásával.</t>
  </si>
  <si>
    <r>
      <rPr>
        <sz val="10"/>
        <rFont val="Arial Narrow"/>
        <family val="2"/>
        <charset val="238"/>
      </rPr>
      <t>28. §</t>
    </r>
    <r>
      <rPr>
        <b/>
        <u/>
        <sz val="10"/>
        <color rgb="FF002060"/>
        <rFont val="Arial Narrow"/>
        <family val="2"/>
        <charset val="238"/>
      </rPr>
      <t xml:space="preserve"> (3a) A szerződés elszámolási egységéhez kapcsolódóan befejezetlen termelés, befejezetlen szolgáltatás, továbbá félkész vagy késztermék a kapcsolódó árbevétel elszámolásáig mutatható ki készletként.</t>
    </r>
  </si>
  <si>
    <r>
      <t xml:space="preserve">177. § </t>
    </r>
    <r>
      <rPr>
        <b/>
        <u/>
        <sz val="10"/>
        <color rgb="FF002060"/>
        <rFont val="Arial Narrow"/>
        <family val="2"/>
        <charset val="238"/>
      </rPr>
      <t xml:space="preserve">(75) E törvénynek… a 28. § (3a) bekezdését... először a 2020. évben induló üzleti évről készített beszámolóra kell alkalmazni. </t>
    </r>
  </si>
  <si>
    <r>
      <t xml:space="preserve">177. § </t>
    </r>
    <r>
      <rPr>
        <b/>
        <u/>
        <sz val="10"/>
        <color rgb="FF002060"/>
        <rFont val="Arial Narrow"/>
        <family val="2"/>
        <charset val="238"/>
      </rPr>
      <t>(76) E törvénynek… a 28. § (3a) bekezdését... a 2019. évben induló üzleti évről készített beszámolóra is alkalmazni lehet.</t>
    </r>
  </si>
  <si>
    <r>
      <t xml:space="preserve">177. § </t>
    </r>
    <r>
      <rPr>
        <b/>
        <u/>
        <sz val="10"/>
        <color rgb="FF002060"/>
        <rFont val="Arial Narrow"/>
        <family val="2"/>
        <charset val="238"/>
      </rPr>
      <t>(77) E törvénynek… a 28. § (3a) bekezdését... a 2020. január 1-je előtt megkötött szerződésekre nem kötelező alkalmazni..</t>
    </r>
  </si>
  <si>
    <r>
      <rPr>
        <sz val="10"/>
        <rFont val="Arial Narrow"/>
        <family val="2"/>
        <charset val="238"/>
      </rPr>
      <t>32. §</t>
    </r>
    <r>
      <rPr>
        <b/>
        <u/>
        <sz val="10"/>
        <color rgb="FF002060"/>
        <rFont val="Arial Narrow"/>
        <family val="2"/>
        <charset val="238"/>
      </rPr>
      <t xml:space="preserve"> (8) Aktív időbeli elhatárolásként kell kimutatni a szerződés elszámolási egysége - általános forgalmi adót nem tartalmazó - teljes szerződéses ellenértékének mérlegfordulónapi teljesítési fok arányában számított összege azon részét, amely meghaladja a szerződés elszámolási egységével kapcsolatban az előző üzleti év(ek)ben és a tárgyévben együttesen - a 72. § (2)-(4a) bekezdés és 73. § alapján - elszámolt nettó árbevételt.</t>
    </r>
  </si>
  <si>
    <r>
      <t xml:space="preserve">44. § </t>
    </r>
    <r>
      <rPr>
        <b/>
        <u/>
        <sz val="10"/>
        <color rgb="FF002060"/>
        <rFont val="Arial Narrow"/>
        <family val="2"/>
        <charset val="238"/>
      </rPr>
      <t>(7) Passzív időbeli elhatárolásként kell kimutatni a szerződés elszámolási egységével kapcsolatban az előző üzleti év(ek)ben és a tárgyévben együttesen - a 72. § (2)-(4a) bekezdés és a 73. § alapján - elszámolt nettó árbevételnek azt a részét, amely meghaladja a szerződés elszámolási egysége - általános forgalmi adót nem tartalmazó - teljes szerződéses ellenértékének mérlegfordulónapi teljesítési fok arányában számított összegét.</t>
    </r>
  </si>
  <si>
    <r>
      <t xml:space="preserve">177. § </t>
    </r>
    <r>
      <rPr>
        <b/>
        <u/>
        <sz val="10"/>
        <color rgb="FF002060"/>
        <rFont val="Arial Narrow"/>
        <family val="2"/>
        <charset val="238"/>
      </rPr>
      <t xml:space="preserve">(75) E törvénynek… a 32. § (8) bekezdését... először a 2020. évben induló üzleti évről készített beszámolóra kell alkalmazni. </t>
    </r>
  </si>
  <si>
    <r>
      <t xml:space="preserve">177. § </t>
    </r>
    <r>
      <rPr>
        <b/>
        <u/>
        <sz val="10"/>
        <color rgb="FF002060"/>
        <rFont val="Arial Narrow"/>
        <family val="2"/>
        <charset val="238"/>
      </rPr>
      <t>(76) E törvénynek… a 32. § (8) bekezdését,...44. § (7) bekezdését,... a 2019. évben induló üzleti évről készített beszámolóra is alkalmazni lehet.</t>
    </r>
  </si>
  <si>
    <r>
      <t xml:space="preserve">177. § </t>
    </r>
    <r>
      <rPr>
        <b/>
        <u/>
        <sz val="10"/>
        <color rgb="FF002060"/>
        <rFont val="Arial Narrow"/>
        <family val="2"/>
        <charset val="238"/>
      </rPr>
      <t>(77) E törvénynek… a 32. § (8) bekezdését,...44. § (7) bekezdését,... a 2020. január 1-je előtt megkötött szerződésekre nem kötelező alkalmazni..</t>
    </r>
  </si>
  <si>
    <r>
      <t xml:space="preserve">177. § </t>
    </r>
    <r>
      <rPr>
        <b/>
        <u/>
        <sz val="10"/>
        <color rgb="FF002060"/>
        <rFont val="Arial Narrow"/>
        <family val="2"/>
        <charset val="238"/>
      </rPr>
      <t>(77) E törvénynek… a 44. § (7) bekezdését... a 2020. január 1-je előtt megkötött szerződésekre nem kötelező alkalmazni.</t>
    </r>
  </si>
  <si>
    <t>7. Jegyzett tőke változásának könyvelése: A jegyzett tőke változását a változás időpontjával kell könyvelni, ha a változás időpontja eltér a bejegyzés időpontjától.</t>
  </si>
  <si>
    <t>(hatályos 2019.12.13-tól)</t>
  </si>
  <si>
    <r>
      <t xml:space="preserve"> 35. § (4) A (3) bekezdés szerinti vállalkozónál az alaptőke, a törzstőke, az alapítói vagyon, az egyéb társasági részesedés felemelése, illetve leszállítása miatti jegyzett tőke-változást a cégjegyzékbe való bejegyzés alapján, a bejegyzés időpontjával, </t>
    </r>
    <r>
      <rPr>
        <b/>
        <u/>
        <sz val="10"/>
        <rFont val="Arial Narrow"/>
        <family val="2"/>
        <charset val="238"/>
      </rPr>
      <t>illetve ha a változás időpontja eltér a bejegyzés időpontjától, akkor a változás időpontjával</t>
    </r>
    <r>
      <rPr>
        <sz val="10"/>
        <color rgb="FF000000"/>
        <rFont val="Arial Narrow"/>
        <family val="2"/>
        <charset val="238"/>
      </rPr>
      <t xml:space="preserve"> kell a könyvviteli nyilvántartásokban rögzíteni.</t>
    </r>
  </si>
  <si>
    <t>8. Céltartalék a hátrányos szerződésekre: A céltartalékokra vonatkozó előírás kiegészült a ténylegesen már megkötött, hátrányos szerződésekből származó jövőbeni veszteségekre vonatkozó céltartalékképzési kötelezettséggel</t>
  </si>
  <si>
    <r>
      <t xml:space="preserve">41. § (1) Az adózás előtti eredmény terhére céltartalékot kell képezni - a szükséges mértékben - azokra a múltbeli, illetve a folyamatban lévő ügyletekből, szerződésekből származó, harmadik felekkel szembeni fizetési kötelezettségekre [ideértve különösen a jogszabályban meghatározott garanciális kötelezettséget, a függő kötelezettséget, a biztos (jövőbeni) kötelezettséget, a korengedményes nyugdíj, illetve a helyébe lépő korhatár előtti ellátás, a végkielégítés miatti fizetési kötelezettséget, a környezetvédelmi kötelezettséget],kötelezettséget, </t>
    </r>
    <r>
      <rPr>
        <b/>
        <u/>
        <sz val="10"/>
        <color rgb="FF002060"/>
        <rFont val="Arial Narrow"/>
        <family val="2"/>
        <charset val="238"/>
      </rPr>
      <t>valamint a megkötött szerződésből vagy annak elszámolási egységéből várható veszteséget</t>
    </r>
    <r>
      <rPr>
        <sz val="10"/>
        <rFont val="Arial Narrow"/>
        <family val="2"/>
        <charset val="238"/>
      </rPr>
      <t>], amelyek a mérlegfordulónapon valószínű vagy bizonyos, hogy fennállnak, de összegük vagy esedékességük időpontja még bizonytalan, és azokra a vállalkozó a szükséges fedezetet más módon nem biztosította.</t>
    </r>
  </si>
  <si>
    <r>
      <t xml:space="preserve">177. § </t>
    </r>
    <r>
      <rPr>
        <b/>
        <u/>
        <sz val="10"/>
        <color rgb="FF002060"/>
        <rFont val="Arial Narrow"/>
        <family val="2"/>
        <charset val="238"/>
      </rPr>
      <t xml:space="preserve">(75) E törvénynek… a 41. § (1) bekezdését... először a 2020. évben induló üzleti évről készített beszámolóra kell alkalmazni. </t>
    </r>
  </si>
  <si>
    <r>
      <t xml:space="preserve">177. § </t>
    </r>
    <r>
      <rPr>
        <b/>
        <u/>
        <sz val="10"/>
        <color rgb="FF002060"/>
        <rFont val="Arial Narrow"/>
        <family val="2"/>
        <charset val="238"/>
      </rPr>
      <t>(76) E törvénynek… a 41. § (1) bekezdését... a 2019. évben induló üzleti évről készített beszámolóra is alkalmazni lehet.</t>
    </r>
  </si>
  <si>
    <t xml:space="preserve">9. Pótbefizetésről történő lemondás: A tulajdonosok lemondhatnak a pótbefizetés visszatérítéséről, ha arra már nincs szükség a veszteség pótlásához. Ekkor a lemondás napjával a lekötött tartalékból az eredménytartalékba kell átvezetni az összeget. </t>
  </si>
  <si>
    <r>
      <t xml:space="preserve">37. § (1) Az eredménytartalék növekedéseként kell kimutatni:
</t>
    </r>
    <r>
      <rPr>
        <b/>
        <u/>
        <sz val="10"/>
        <color rgb="FF002060"/>
        <rFont val="Arial Narrow"/>
        <family val="2"/>
        <charset val="238"/>
      </rPr>
      <t>g) a pótbefizetés összegét a lekötött tartalékkal szemben, ha a pótbefizetésből származó követeléséről a gazdasági társaság tulajdonosa (tagja) lemond, a lemondás időpontjával.</t>
    </r>
  </si>
  <si>
    <r>
      <rPr>
        <sz val="10"/>
        <rFont val="Arial Narrow"/>
        <family val="2"/>
        <charset val="238"/>
      </rPr>
      <t>38. §</t>
    </r>
    <r>
      <rPr>
        <b/>
        <u/>
        <sz val="10"/>
        <color rgb="FF002060"/>
        <rFont val="Arial Narrow"/>
        <family val="2"/>
        <charset val="238"/>
      </rPr>
      <t xml:space="preserve"> 11. A gazdasági társaságnál a lekötött tartalékban kimutatott pótbefizetés összegét az eredménytartalék javára kell átvezetni, amennyiben a gazdasági társaság tulajdonosa (tagja) a pótbefizetésből származó követeléséről lemond, a lemondás időpontjával.</t>
    </r>
  </si>
  <si>
    <r>
      <t xml:space="preserve">177. § </t>
    </r>
    <r>
      <rPr>
        <b/>
        <u/>
        <sz val="10"/>
        <color rgb="FF002060"/>
        <rFont val="Arial Narrow"/>
        <family val="2"/>
        <charset val="238"/>
      </rPr>
      <t>(79) E törvénynek …...37. § (1) bekezdés g) pontját, 38. § (11) bekezdését... először a 2020. évben induló üzleti évről készített beszámolóra kell alkalmazni.</t>
    </r>
  </si>
  <si>
    <r>
      <t xml:space="preserve">177. § </t>
    </r>
    <r>
      <rPr>
        <b/>
        <u/>
        <sz val="10"/>
        <color rgb="FF002060"/>
        <rFont val="Arial Narrow"/>
        <family val="2"/>
        <charset val="238"/>
      </rPr>
      <t>(80) E törvénynek a … 37. § (1) bekezdés g) pontját, 38. § (11) bekezdését... a 2019. évben induló üzleti évről készített beszámolóra is alkalmazni lehet.</t>
    </r>
  </si>
  <si>
    <t>10. Befejezetlen termelés önköltsége: A befejezetlen termelés norma szerinti közvetlen önköltsége a félkész termék, a késztermék norma szerinti közvetlen önköltségéből a készültségi fok alapján arányosítással is meghatározható.</t>
  </si>
  <si>
    <r>
      <t xml:space="preserve">62. (2) Vásárolt készleteknél (anyag, áru) bekerülési érték a 47-50. § szerinti tételek, vagy a beszerzési értékek alapján számított átlagos (súlyozott) beszerzési ár, vagy a FIFO módszer szerint meghatározott bekerülési érték; saját termelésű készleteknél (befejezetlen termelés, félkész és késztermék, állatok) előállítási érték az 51. § szerinti közvetlen önköltség, vagy az átlagos (súlyozott) közvetlen önköltség, vagy a FIFO módszer szerint meghatározott közvetlen önköltség. A közvetlen önköltség utókalkulációval meghatározott vagy norma szerinti közvetlen önköltség lehet. A befejezetlen termelés norma szerinti közvetlen önköltsége a félkész termék, a késztermék norma szerinti közvetlen önköltségéből a </t>
    </r>
    <r>
      <rPr>
        <strike/>
        <sz val="10"/>
        <color rgb="FF000000"/>
        <rFont val="Arial Narrow"/>
        <family val="2"/>
        <charset val="238"/>
      </rPr>
      <t xml:space="preserve">teljesítési 
</t>
    </r>
    <r>
      <rPr>
        <b/>
        <u/>
        <sz val="10"/>
        <color rgb="FF000000"/>
        <rFont val="Arial Narrow"/>
        <family val="2"/>
        <charset val="238"/>
      </rPr>
      <t>készültségi</t>
    </r>
    <r>
      <rPr>
        <sz val="10"/>
        <color rgb="FF000000"/>
        <rFont val="Arial Narrow"/>
        <family val="2"/>
        <charset val="238"/>
      </rPr>
      <t xml:space="preserve"> fok alapján arányosítással is meghatározható.</t>
    </r>
  </si>
  <si>
    <r>
      <t xml:space="preserve">177. § </t>
    </r>
    <r>
      <rPr>
        <b/>
        <u/>
        <sz val="10"/>
        <color rgb="FF002060"/>
        <rFont val="Arial Narrow"/>
        <family val="2"/>
        <charset val="238"/>
      </rPr>
      <t xml:space="preserve">(75) E törvénynek… a 62. § (2) bekezdését... először a 2020. évben induló üzleti évről készített beszámolóra kell alkalmazni. </t>
    </r>
  </si>
  <si>
    <r>
      <t xml:space="preserve">177. § </t>
    </r>
    <r>
      <rPr>
        <b/>
        <u/>
        <sz val="10"/>
        <color rgb="FF002060"/>
        <rFont val="Arial Narrow"/>
        <family val="2"/>
        <charset val="238"/>
      </rPr>
      <t>(76) E törvénynek… a 62. § (2) bekezdését... a 2019. évben induló üzleti évről készített beszámolóra is alkalmazni lehet.</t>
    </r>
  </si>
  <si>
    <r>
      <t xml:space="preserve">177. § </t>
    </r>
    <r>
      <rPr>
        <b/>
        <u/>
        <sz val="10"/>
        <color rgb="FF002060"/>
        <rFont val="Arial Narrow"/>
        <family val="2"/>
        <charset val="238"/>
      </rPr>
      <t>(77) E törvénynek… a 62. § (2) bekezdését... a 2020. január 1-je előtt megkötött szerződésekre nem kötelező alkalmazni..</t>
    </r>
  </si>
  <si>
    <r>
      <t xml:space="preserve">62. § </t>
    </r>
    <r>
      <rPr>
        <strike/>
        <sz val="10"/>
        <color rgb="FF000000"/>
        <rFont val="Arial Narrow"/>
        <family val="2"/>
        <charset val="238"/>
      </rPr>
      <t>(3) A befejezetlen építési-szerelési, illetve technológiai szerelési munka bekerülési értéke a kalkulációs egység összes elszámolt közvetlen költségéből a megrendelővel még el nem számolt, de ténylegesen elvégzett munkák közvetlen önköltsége, amely utókalkulációval, továbbá - a megrendelő igazolása alapján - a teljesítési fok alapján arányosítással is meghatározható. A kalkulációs egység egy szerződés szerinti munkánál (egy létesítménynél) nagyobb egység nem lehet.</t>
    </r>
  </si>
  <si>
    <r>
      <t xml:space="preserve">177. § </t>
    </r>
    <r>
      <rPr>
        <b/>
        <u/>
        <sz val="10"/>
        <color rgb="FF002060"/>
        <rFont val="Arial Narrow"/>
        <family val="2"/>
        <charset val="238"/>
      </rPr>
      <t>(78) Ha a vállalkozó a 2020. január 1-je előtt megkötött szerződésekre alkalmazza az e törvénynek az egyes adótörvények és más kapcsolódó törvények módosításáról szóló 2019. évi LXXIII. törvénnyel megállapított 3. § (4) bekezdés 11-13. pontját, 28. § (3a) bekezdését, 32. § (8) bekezdését, 44. § (7) bekezdését, 62. § (2) bekezdését, 72. § (4a) bekezdését, 98. § b) pontját, úgy az érintett szerződésekre, az e törvénynek az egyes adótörvények és más kapcsolódó törvények módosításáról szóló 2019. évi LXXIII. törvénnyel hatályon kívül helyezett 62. § (3) bekezdését nem alkalmazhatja.</t>
    </r>
  </si>
  <si>
    <t xml:space="preserve">11. A szerződés elszámolási egységének a teljesítésével arányosan (a teljesítési fok arányában) kell elszámolni a nettó árbevételt és az ahhoz kapcsolódó költségeket és ráfordításokat. </t>
  </si>
  <si>
    <r>
      <t xml:space="preserve">72. § </t>
    </r>
    <r>
      <rPr>
        <b/>
        <u/>
        <sz val="10"/>
        <color rgb="FF002060"/>
        <rFont val="Arial Narrow"/>
        <family val="2"/>
        <charset val="238"/>
      </rPr>
      <t>(4a) Az értékesítés nettó árbevételét:
   a) növeli az az összeg, amellyel a szerződés elszámolási egysége - általános forgalmi adót nem tartalmazó - teljes szerződéses ellenértékének teljesítési fok arányában számított összege meghaladja a szerződés elszámolási egységével kapcsolatban - az e bekezdés, a (2)-(4) bekezdés és a 73. § alapján - elszámolt árbevételt,</t>
    </r>
  </si>
  <si>
    <r>
      <t xml:space="preserve">  </t>
    </r>
    <r>
      <rPr>
        <b/>
        <u/>
        <sz val="10"/>
        <color rgb="FF002060"/>
        <rFont val="Arial Narrow"/>
        <family val="2"/>
        <charset val="238"/>
      </rPr>
      <t xml:space="preserve"> b) csökkenti az az összeg, amellyel a szerződés elszámolási egységével kapcsolatban - az e bekezdés, a (2)-(4) bekezdés és a 73. § alapján - elszámolt árbevétel meghaladja a szerződés elszámolási egysége - általános forgalmi adót nem tartalmazó - teljes szerződéses ellenértékének teljesítési fok arányában számított összegét.</t>
    </r>
  </si>
  <si>
    <r>
      <t xml:space="preserve">177. § </t>
    </r>
    <r>
      <rPr>
        <b/>
        <u/>
        <sz val="10"/>
        <color rgb="FF002060"/>
        <rFont val="Arial Narrow"/>
        <family val="2"/>
        <charset val="238"/>
      </rPr>
      <t xml:space="preserve">(75) E törvénynek… a 72. § (4a) bekezdését... először a 2020. évben induló üzleti évről készített beszámolóra kell alkalmazni. </t>
    </r>
  </si>
  <si>
    <r>
      <t xml:space="preserve">177. § </t>
    </r>
    <r>
      <rPr>
        <b/>
        <u/>
        <sz val="10"/>
        <color rgb="FF002060"/>
        <rFont val="Arial Narrow"/>
        <family val="2"/>
        <charset val="238"/>
      </rPr>
      <t>(76) E törvénynek… a 72. § (4a) bekezdését... a 2019. évben induló üzleti évről készített beszámolóra is alkalmazni lehet.</t>
    </r>
  </si>
  <si>
    <r>
      <t xml:space="preserve">177. § </t>
    </r>
    <r>
      <rPr>
        <b/>
        <u/>
        <sz val="10"/>
        <color rgb="FF002060"/>
        <rFont val="Arial Narrow"/>
        <family val="2"/>
        <charset val="238"/>
      </rPr>
      <t>(77) E törvénynek… a 72. § (4a) bekezdését... a 2020. január 1-je előtt megkötött szerződésekre nem kötelező alkalmazni..</t>
    </r>
  </si>
  <si>
    <t>12. Egyösszegű értékcsökkenés: Az eddigi 100 eFt helyett 200 eFt bekerülési érték alatt számolható el egy összegben az értékcsökkenés.</t>
  </si>
  <si>
    <r>
      <t xml:space="preserve">80. § (2) A </t>
    </r>
    <r>
      <rPr>
        <strike/>
        <sz val="10"/>
        <color rgb="FF000000"/>
        <rFont val="Arial Narrow"/>
        <family val="2"/>
        <charset val="238"/>
      </rPr>
      <t>100</t>
    </r>
    <r>
      <rPr>
        <sz val="10"/>
        <color rgb="FF000000"/>
        <rFont val="Arial Narrow"/>
        <family val="2"/>
        <charset val="238"/>
      </rPr>
      <t xml:space="preserve"> </t>
    </r>
    <r>
      <rPr>
        <b/>
        <u/>
        <sz val="10"/>
        <color rgb="FF000000"/>
        <rFont val="Arial Narrow"/>
        <family val="2"/>
        <charset val="238"/>
      </rPr>
      <t>200</t>
    </r>
    <r>
      <rPr>
        <sz val="10"/>
        <color rgb="FF000000"/>
        <rFont val="Arial Narrow"/>
        <family val="2"/>
        <charset val="238"/>
      </rPr>
      <t xml:space="preserve"> ezer forint egyedi beszerzési, előállítási érték alatti vagyoni értékű jogok, szellemi termékek, tárgyi eszközök bekerülési értéke - a vállalkozó döntésétől függően - a használatbavételkor értékcsökkenési leírásként egy összegben elszámolható.</t>
    </r>
  </si>
  <si>
    <r>
      <t xml:space="preserve">177. § </t>
    </r>
    <r>
      <rPr>
        <b/>
        <u/>
        <sz val="10"/>
        <color rgb="FF002060"/>
        <rFont val="Arial Narrow"/>
        <family val="2"/>
        <charset val="238"/>
      </rPr>
      <t>(79) E törvénynek …...80. § (2) bekezdését... először a 2020. évben induló üzleti évről készített beszámolóra kell alkalmazni.</t>
    </r>
  </si>
  <si>
    <r>
      <t xml:space="preserve">177. § </t>
    </r>
    <r>
      <rPr>
        <b/>
        <u/>
        <sz val="10"/>
        <color rgb="FF002060"/>
        <rFont val="Arial Narrow"/>
        <family val="2"/>
        <charset val="238"/>
      </rPr>
      <t>(80) E törvénynek a … 80. § (2) bekezdését... a 2019. évben induló üzleti évről készített beszámolóra is alkalmazni lehet.</t>
    </r>
  </si>
  <si>
    <t xml:space="preserve">13. Az egyszerűsített vállalkozási adó 2019.12.31-el megszűnt, ezért az ezzel kapcsolatos szövegrészek kikerültek a számviteli törvényből és a kormányrendeletből (egyéb szervezetek). </t>
  </si>
  <si>
    <r>
      <t xml:space="preserve">87. § (2) Adófizetési kötelezettségként kell kimutatni az üzleti év adózás előtti eredményét terhelő adó (ideértve különösen a társasági adót, az abba beszámítható külföldi adót, valamint az olyan külföldi adót, amelynek alapjául szolgáló jövedelem nemzetközi szerződés rendelkezése alapján mentes a társasági adó alól), </t>
    </r>
    <r>
      <rPr>
        <strike/>
        <sz val="10"/>
        <color rgb="FF000000"/>
        <rFont val="Arial Narrow"/>
        <family val="2"/>
        <charset val="238"/>
      </rPr>
      <t>az egyszerűsített vállalkozói adó,</t>
    </r>
    <r>
      <rPr>
        <sz val="10"/>
        <color rgb="FF000000"/>
        <rFont val="Arial Narrow"/>
        <family val="2"/>
        <charset val="238"/>
      </rPr>
      <t xml:space="preserve"> a kisvállalati adó megállapított (bevallott, kivetett) összegét.</t>
    </r>
  </si>
  <si>
    <t>14. Saját termelésű készlet értékelése: a még várhatóan felmerülő költségek a készültségi fok alapján arányosítással is meghatározhatók</t>
  </si>
  <si>
    <r>
      <t xml:space="preserve">98. § Az egyszerűsített éves beszámoló készítése során:
  b) a saját termelésű készlet - a 66. § (1) bekezdésben rögzítettektől eltérően - a még várhatóan felmerülő költségekkel és a kalkulált haszonnal csökkentett eladási áron is értékelhető, a még várhatóan felmerülő költségek a </t>
    </r>
    <r>
      <rPr>
        <strike/>
        <sz val="10"/>
        <color rgb="FF000000"/>
        <rFont val="Arial Narrow"/>
        <family val="2"/>
        <charset val="238"/>
      </rPr>
      <t>teljesítési</t>
    </r>
    <r>
      <rPr>
        <sz val="10"/>
        <color rgb="FF000000"/>
        <rFont val="Arial Narrow"/>
        <family val="2"/>
        <charset val="238"/>
      </rPr>
      <t xml:space="preserve"> </t>
    </r>
    <r>
      <rPr>
        <b/>
        <u/>
        <sz val="10"/>
        <color rgb="FF000000"/>
        <rFont val="Arial Narrow"/>
        <family val="2"/>
        <charset val="238"/>
      </rPr>
      <t>készültségi</t>
    </r>
    <r>
      <rPr>
        <sz val="10"/>
        <color rgb="FF000000"/>
        <rFont val="Arial Narrow"/>
        <family val="2"/>
        <charset val="238"/>
      </rPr>
      <t xml:space="preserve"> fok alapján arányosítással is meghatározhatók;</t>
    </r>
  </si>
  <si>
    <r>
      <t xml:space="preserve">177. § </t>
    </r>
    <r>
      <rPr>
        <b/>
        <u/>
        <sz val="10"/>
        <color rgb="FF002060"/>
        <rFont val="Arial Narrow"/>
        <family val="2"/>
        <charset val="238"/>
      </rPr>
      <t xml:space="preserve">(75) E törvénynek… a 98. § b) pontját... először a 2020. évben induló üzleti évről készített beszámolóra kell alkalmazni. </t>
    </r>
  </si>
  <si>
    <r>
      <t xml:space="preserve">177. § </t>
    </r>
    <r>
      <rPr>
        <b/>
        <u/>
        <sz val="10"/>
        <color rgb="FF002060"/>
        <rFont val="Arial Narrow"/>
        <family val="2"/>
        <charset val="238"/>
      </rPr>
      <t>(76) E törvénynek… a 98. § b) pontját... a 2019. évben induló üzleti évről készített beszámolóra is alkalmazni lehet.</t>
    </r>
  </si>
  <si>
    <r>
      <t xml:space="preserve">177. § </t>
    </r>
    <r>
      <rPr>
        <b/>
        <u/>
        <sz val="10"/>
        <color rgb="FF002060"/>
        <rFont val="Arial Narrow"/>
        <family val="2"/>
        <charset val="238"/>
      </rPr>
      <t>(77) E törvénynek… a 98. § b) pontját... a 2020. január 1-je előtt megkötött szerződésekre nem kötelező alkalmazni.</t>
    </r>
  </si>
  <si>
    <t>AZ IFRSek szerint éves beszámolót készítő gazdálkodókra vonatkozó eltérő szabályokat érintő változások</t>
  </si>
  <si>
    <t>15. Pótbefizetésről történő lemondás: Az IFRS szerinti beszámolót készítőknél az ilyen összeget a sajáttőke-megfelelési táblában kell kimutatni eredménytartalék növekedésként.</t>
  </si>
  <si>
    <r>
      <t xml:space="preserve">114/B. § (4) e) eredménytartalék: az IFRS-ek szerinti éves beszámolóban kimutatott, korábbi évek halmozott - és a tulajdonosok részére még ki nem osztott - adózott eredmény (ideértve az IFRS-ekre való áttérés éve előtti üzleti év mérlegfordulónapján az e törvény szerint keletkezett eredménytartalék és adózott eredmény együttes összegének az IFRS-ekre való áttérés felhalmozott eredményre gyakorolt hatásával korrigált összegét), továbbá az IFRS-ek szerint közvetlenül a felhalmozott eredmény javára vagy terhére elszámolt összegek </t>
    </r>
    <r>
      <rPr>
        <b/>
        <u/>
        <sz val="10"/>
        <color rgb="FF000000"/>
        <rFont val="Arial Narrow"/>
        <family val="2"/>
        <charset val="238"/>
      </rPr>
      <t>[ideértve a kapott pótbefizetés azon összegét is, amely esetében a pótbefizetésből származó követeléséről a gazdasági társaság tulajdonosa (tagja) lemondott]</t>
    </r>
    <r>
      <rPr>
        <sz val="10"/>
        <color rgb="FF000000"/>
        <rFont val="Arial Narrow"/>
        <family val="2"/>
        <charset val="238"/>
      </rPr>
      <t>, a jegyzett tőkéből vagy a tőketartalékból a veszteségek fedezetére átvezetett összeg, az egyéb tartalékokból átvezetett bármely olyan összeg, amelynek átvezetését az IFRS-ek előírják vagy megengedik. Az így meghatározott összeget csökkenteni kell a fizetett pótbefizetés IFRS-ek szerint eszközként kimutatott összegével, és a fel nem használt fejlesztési tartaléknak a kapcsolódó, az IAS 12 Nyereségadók című standard alapján számított halasztott adóval csökkentett összegével. Az eredménytartalék összege az IAS 1 Pénzügyi kimutatások prezentálása című standard szerinti egyéb átfogó jövedelmet - az átsorolási módosítások kivételével - nem tartalmazhat;</t>
    </r>
  </si>
  <si>
    <r>
      <t xml:space="preserve">177. § </t>
    </r>
    <r>
      <rPr>
        <b/>
        <u/>
        <sz val="10"/>
        <color rgb="FF002060"/>
        <rFont val="Arial Narrow"/>
        <family val="2"/>
        <charset val="238"/>
      </rPr>
      <t>(79) E törvénynek …...a 114/B. § (4) bekezdés e) pontját... először a 2020. évben induló üzleti évről készített beszámolóra kell alkalmazni.</t>
    </r>
  </si>
  <si>
    <r>
      <t xml:space="preserve">177. § </t>
    </r>
    <r>
      <rPr>
        <b/>
        <u/>
        <sz val="10"/>
        <color rgb="FF002060"/>
        <rFont val="Arial Narrow"/>
        <family val="2"/>
        <charset val="238"/>
      </rPr>
      <t>(80) E törvénynek a … 114/B. § (4) bekezdés e) pontját... a 2019. évben induló üzleti évről készített beszámolóra is alkalmazni lehet.</t>
    </r>
  </si>
  <si>
    <t xml:space="preserve">16. Átalakulási vagyonmérleg-tervezetek és vagyonleltár tervezetek könyvvizsgálata: Ha az érintettek egyike könyvvizsgálatra kötelezett, akkor ezeket is kell könyvvizsgálni, egyébként nem. </t>
  </si>
  <si>
    <r>
      <t xml:space="preserve">136. § (9) </t>
    </r>
    <r>
      <rPr>
        <strike/>
        <sz val="10"/>
        <color rgb="FF000000"/>
        <rFont val="Arial Narrow"/>
        <family val="2"/>
        <charset val="238"/>
      </rPr>
      <t>A</t>
    </r>
    <r>
      <rPr>
        <sz val="10"/>
        <color rgb="FF000000"/>
        <rFont val="Arial Narrow"/>
        <family val="2"/>
        <charset val="238"/>
      </rPr>
      <t xml:space="preserve"> </t>
    </r>
    <r>
      <rPr>
        <b/>
        <u/>
        <sz val="10"/>
        <color rgb="FF000000"/>
        <rFont val="Arial Narrow"/>
        <family val="2"/>
        <charset val="238"/>
      </rPr>
      <t>Ha a</t>
    </r>
    <r>
      <rPr>
        <sz val="10"/>
        <color rgb="FF000000"/>
        <rFont val="Arial Narrow"/>
        <family val="2"/>
        <charset val="238"/>
      </rPr>
      <t xml:space="preserve"> vagyonmérleget </t>
    </r>
    <r>
      <rPr>
        <strike/>
        <sz val="10"/>
        <color rgb="FF000000"/>
        <rFont val="Arial Narrow"/>
        <family val="2"/>
        <charset val="238"/>
      </rPr>
      <t>(mind a</t>
    </r>
    <r>
      <rPr>
        <sz val="10"/>
        <color rgb="FF000000"/>
        <rFont val="Arial Narrow"/>
        <family val="2"/>
        <charset val="238"/>
      </rPr>
      <t xml:space="preserve"> </t>
    </r>
    <r>
      <rPr>
        <b/>
        <u/>
        <sz val="10"/>
        <color rgb="FF000000"/>
        <rFont val="Arial Narrow"/>
        <family val="2"/>
        <charset val="238"/>
      </rPr>
      <t>(a</t>
    </r>
    <r>
      <rPr>
        <sz val="10"/>
        <color rgb="FF000000"/>
        <rFont val="Arial Narrow"/>
        <family val="2"/>
        <charset val="238"/>
      </rPr>
      <t xml:space="preserve"> vagyonmérleg-tervezetet, </t>
    </r>
    <r>
      <rPr>
        <strike/>
        <sz val="10"/>
        <color rgb="FF000000"/>
        <rFont val="Arial Narrow"/>
        <family val="2"/>
        <charset val="238"/>
      </rPr>
      <t>mind a</t>
    </r>
    <r>
      <rPr>
        <sz val="10"/>
        <color rgb="FF000000"/>
        <rFont val="Arial Narrow"/>
        <family val="2"/>
        <charset val="238"/>
      </rPr>
      <t xml:space="preserve"> végleges vagyonmérleget) és az azt alátámasztó vagyonleltárt </t>
    </r>
    <r>
      <rPr>
        <strike/>
        <sz val="10"/>
        <color rgb="FF000000"/>
        <rFont val="Arial Narrow"/>
        <family val="2"/>
        <charset val="238"/>
      </rPr>
      <t>(mind a</t>
    </r>
    <r>
      <rPr>
        <sz val="10"/>
        <color rgb="FF000000"/>
        <rFont val="Arial Narrow"/>
        <family val="2"/>
        <charset val="238"/>
      </rPr>
      <t xml:space="preserve"> </t>
    </r>
    <r>
      <rPr>
        <b/>
        <u/>
        <sz val="10"/>
        <color rgb="FF000000"/>
        <rFont val="Arial Narrow"/>
        <family val="2"/>
        <charset val="238"/>
      </rPr>
      <t>(a</t>
    </r>
    <r>
      <rPr>
        <sz val="10"/>
        <color rgb="FF000000"/>
        <rFont val="Arial Narrow"/>
        <family val="2"/>
        <charset val="238"/>
      </rPr>
      <t xml:space="preserve"> vagyonleltár-tervezetet, </t>
    </r>
    <r>
      <rPr>
        <strike/>
        <sz val="10"/>
        <color rgb="FF000000"/>
        <rFont val="Arial Narrow"/>
        <family val="2"/>
        <charset val="238"/>
      </rPr>
      <t>mind a</t>
    </r>
    <r>
      <rPr>
        <sz val="10"/>
        <color rgb="FF000000"/>
        <rFont val="Arial Narrow"/>
        <family val="2"/>
        <charset val="238"/>
      </rPr>
      <t xml:space="preserve"> végleges vagyonleltárt) könyvvizsgálóval kell ellenőriztetni </t>
    </r>
    <r>
      <rPr>
        <b/>
        <u/>
        <sz val="10"/>
        <color rgb="FF000000"/>
        <rFont val="Arial Narrow"/>
        <family val="2"/>
        <charset val="238"/>
      </rPr>
      <t>az egyes jogi személyek átalakulásáról</t>
    </r>
    <r>
      <rPr>
        <sz val="10"/>
        <color rgb="FF000000"/>
        <rFont val="Arial Narrow"/>
        <family val="2"/>
        <charset val="238"/>
      </rPr>
      <t xml:space="preserve">, </t>
    </r>
    <r>
      <rPr>
        <strike/>
        <sz val="10"/>
        <color rgb="FF000000"/>
        <rFont val="Arial Narrow"/>
        <family val="2"/>
        <charset val="238"/>
      </rPr>
      <t>A</t>
    </r>
    <r>
      <rPr>
        <sz val="10"/>
        <color rgb="FF000000"/>
        <rFont val="Arial Narrow"/>
        <family val="2"/>
        <charset val="238"/>
      </rPr>
      <t xml:space="preserve"> </t>
    </r>
    <r>
      <rPr>
        <b/>
        <u/>
        <sz val="10"/>
        <color rgb="FF000000"/>
        <rFont val="Arial Narrow"/>
        <family val="2"/>
        <charset val="238"/>
      </rPr>
      <t>egyesüléséről, szétválásáról szóló törvény előírásai alapján, a</t>
    </r>
    <r>
      <rPr>
        <sz val="10"/>
        <color rgb="FF000000"/>
        <rFont val="Arial Narrow"/>
        <family val="2"/>
        <charset val="238"/>
      </rPr>
      <t xml:space="preserve"> könyvvizsgálat célja annak megállapítása, hogy a </t>
    </r>
    <r>
      <rPr>
        <strike/>
        <sz val="10"/>
        <color rgb="FF000000"/>
        <rFont val="Arial Narrow"/>
        <family val="2"/>
        <charset val="238"/>
      </rPr>
      <t>vagyonmérleg-tervezetet és</t>
    </r>
    <r>
      <rPr>
        <sz val="10"/>
        <color rgb="FF000000"/>
        <rFont val="Arial Narrow"/>
        <family val="2"/>
        <charset val="238"/>
      </rPr>
      <t xml:space="preserve"> vagyonmérleget, valamint az azt alátámasztó </t>
    </r>
    <r>
      <rPr>
        <strike/>
        <sz val="10"/>
        <color rgb="FF000000"/>
        <rFont val="Arial Narrow"/>
        <family val="2"/>
        <charset val="238"/>
      </rPr>
      <t>vagyonleltár-tervezetet és</t>
    </r>
    <r>
      <rPr>
        <sz val="10"/>
        <color rgb="FF000000"/>
        <rFont val="Arial Narrow"/>
        <family val="2"/>
        <charset val="238"/>
      </rPr>
      <t xml:space="preserve"> vagyonleltárt a 136-</t>
    </r>
    <r>
      <rPr>
        <strike/>
        <sz val="10"/>
        <color rgb="FF000000"/>
        <rFont val="Arial Narrow"/>
        <family val="2"/>
        <charset val="238"/>
      </rPr>
      <t>143.</t>
    </r>
    <r>
      <rPr>
        <b/>
        <u/>
        <sz val="10"/>
        <color rgb="FF000000"/>
        <rFont val="Arial Narrow"/>
        <family val="2"/>
        <charset val="238"/>
      </rPr>
      <t>141.</t>
    </r>
    <r>
      <rPr>
        <sz val="10"/>
        <color rgb="FF000000"/>
        <rFont val="Arial Narrow"/>
        <family val="2"/>
        <charset val="238"/>
      </rPr>
      <t xml:space="preserve"> § szerint állították-e össze. Az átalakulás számviteli bizonylata a </t>
    </r>
    <r>
      <rPr>
        <strike/>
        <sz val="10"/>
        <color rgb="FF000000"/>
        <rFont val="Arial Narrow"/>
        <family val="2"/>
        <charset val="238"/>
      </rPr>
      <t>könyvvizsgáló által hitelesített</t>
    </r>
    <r>
      <rPr>
        <sz val="10"/>
        <color rgb="FF000000"/>
        <rFont val="Arial Narrow"/>
        <family val="2"/>
        <charset val="238"/>
      </rPr>
      <t xml:space="preserve"> vagyonmérleg </t>
    </r>
    <r>
      <rPr>
        <b/>
        <u/>
        <sz val="10"/>
        <color rgb="FF000000"/>
        <rFont val="Arial Narrow"/>
        <family val="2"/>
        <charset val="238"/>
      </rPr>
      <t>és az azt alátámasztó vagyonleltár</t>
    </r>
    <r>
      <rPr>
        <sz val="10"/>
        <color rgb="FF000000"/>
        <rFont val="Arial Narrow"/>
        <family val="2"/>
        <charset val="238"/>
      </rPr>
      <t>.</t>
    </r>
  </si>
  <si>
    <t>17. Pótbefizetésről történő lemondás: Átalakulás, egyesülés, szétválás esetén az ilyen összeget a létrejövő gazdasági társaság vagyonmérleg-tervezetének „különbözetek” oszlopában kell kimutatni.</t>
  </si>
  <si>
    <r>
      <t xml:space="preserve">139. § (2) Az átalakulással létrejövő gazdasági társaság vagyonmérleg-tervezetének "különbözetek" oszlopa tartalmazza:
  </t>
    </r>
    <r>
      <rPr>
        <b/>
        <u/>
        <sz val="10"/>
        <color rgb="FF002060"/>
        <rFont val="Arial Narrow"/>
        <family val="2"/>
        <charset val="238"/>
      </rPr>
      <t xml:space="preserve"> e) a jogelőd gazdasági társaságnál a lekötött tartalékban kimutatott pótbefizetés összegéből az eredménytartalékba átvezetett összeget, ha a pótbefizetésből származó követeléséről az átalakulás során a gazdasági társaság tulajdonosa (tagja) lemond.</t>
    </r>
  </si>
  <si>
    <r>
      <t xml:space="preserve">177. § </t>
    </r>
    <r>
      <rPr>
        <b/>
        <u/>
        <sz val="10"/>
        <color rgb="FF002060"/>
        <rFont val="Arial Narrow"/>
        <family val="2"/>
        <charset val="238"/>
      </rPr>
      <t>(79) E törvénynek …...a 139. § (2) bekezdés e) pontját... először a 2020. évben induló üzleti évről készített beszámolóra kell alkalmazni.</t>
    </r>
  </si>
  <si>
    <r>
      <t xml:space="preserve">177. § </t>
    </r>
    <r>
      <rPr>
        <b/>
        <u/>
        <sz val="10"/>
        <color rgb="FF002060"/>
        <rFont val="Arial Narrow"/>
        <family val="2"/>
        <charset val="238"/>
      </rPr>
      <t>(80) E törvénynek a … 139. § (2) bekezdés e) pontját... a 2019. évben induló üzleti évről készített beszámolóra is alkalmazni lehet.</t>
    </r>
  </si>
  <si>
    <t>18. Végleges vagyonmérleg könyvvizsgálata: Minden esetben könyvvizsgálóval kell ellenőriztetni.</t>
  </si>
  <si>
    <r>
      <t xml:space="preserve">141. § (2) A végleges vagyonmérleget és végleges vagyonleltárt a (3)-(4) és (7) bekezdés szerinti eltérésekkel a 136-140. és </t>
    </r>
    <r>
      <rPr>
        <strike/>
        <sz val="10"/>
        <color rgb="FF000000"/>
        <rFont val="Arial Narrow"/>
        <family val="2"/>
        <charset val="238"/>
      </rPr>
      <t>142-143.</t>
    </r>
    <r>
      <rPr>
        <sz val="10"/>
        <color rgb="FF000000"/>
        <rFont val="Arial Narrow"/>
        <family val="2"/>
        <charset val="238"/>
      </rPr>
      <t xml:space="preserve"> §-ban foglaltaknak megfelelően kell elkészíteni.</t>
    </r>
  </si>
  <si>
    <t>19. Az átalakulás során megszűnő gazdasági társaság beszámoló készítési időpontja: Az átalakulás napját követő nap. (Eddig az átalakulás napja volt.)</t>
  </si>
  <si>
    <r>
      <t>141. § (3) Az átalakulás során megszűnő gazdasági társaság a végleges vagyonmérleg elkészítését megelőzően köteles az átalakulás napjával - mint mérlegfordulónappal - a számviteli törvény szerinti beszámolóját elkészíteni, az átalakulás napját követő 90 napon belül letétbe helyezni és közzétenni, analitikus és főkönyvi nyilvántartásait lezárni. Az az átalakuló gazdasági társaság, amely az átalakulás során nem szűnik meg (beolvadásnál az átvevő, kiválásnál a változatlan társasági formában továbbműködő gazdasági társaság), a végleges vagyonmérlegét a folyamatos könyvelés adatai alapján készíti el, analitikus és főkönyvi nyilvántartásait nem zárja le, azokat folyamatosan köteles vezetni, az átvett-átadott eszközöket-kötelezettségeket (ideértve a céltartalékokat és az időbeli elhatárolásokat is), ezek különbözeteként a saját tőkét a folyamatos könyvelés keretében - az átalakulás</t>
    </r>
    <r>
      <rPr>
        <strike/>
        <sz val="10"/>
        <color rgb="FF000000"/>
        <rFont val="Arial Narrow"/>
        <family val="2"/>
        <charset val="238"/>
      </rPr>
      <t xml:space="preserve"> időpontjával</t>
    </r>
    <r>
      <rPr>
        <sz val="10"/>
        <color rgb="FF000000"/>
        <rFont val="Arial Narrow"/>
        <family val="2"/>
        <charset val="238"/>
      </rPr>
      <t xml:space="preserve"> </t>
    </r>
    <r>
      <rPr>
        <b/>
        <u/>
        <sz val="10"/>
        <color rgb="FF000000"/>
        <rFont val="Arial Narrow"/>
        <family val="2"/>
        <charset val="238"/>
      </rPr>
      <t>(beolvadás, kiválás) napját követő nappal</t>
    </r>
    <r>
      <rPr>
        <sz val="10"/>
        <color rgb="FF000000"/>
        <rFont val="Arial Narrow"/>
        <family val="2"/>
        <charset val="238"/>
      </rPr>
      <t xml:space="preserve"> - rendezi.</t>
    </r>
  </si>
  <si>
    <t>20. Mérlegképes könyvelői képzés: a képzés programkövetelményét a számviteli szabályozásért felelős miniszter állapítja meg.</t>
  </si>
  <si>
    <r>
      <t xml:space="preserve">151. § (12) A mérlegképes könyvelői </t>
    </r>
    <r>
      <rPr>
        <strike/>
        <sz val="10"/>
        <color rgb="FF000000"/>
        <rFont val="Arial Narrow"/>
        <family val="2"/>
        <charset val="238"/>
      </rPr>
      <t>szakképesítés</t>
    </r>
    <r>
      <rPr>
        <sz val="10"/>
        <color rgb="FF000000"/>
        <rFont val="Arial Narrow"/>
        <family val="2"/>
        <charset val="238"/>
      </rPr>
      <t xml:space="preserve"> szakmai </t>
    </r>
    <r>
      <rPr>
        <strike/>
        <sz val="10"/>
        <color rgb="FF000000"/>
        <rFont val="Arial Narrow"/>
        <family val="2"/>
        <charset val="238"/>
      </rPr>
      <t>és vizsgakövetelményeit</t>
    </r>
    <r>
      <rPr>
        <sz val="10"/>
        <color rgb="FF000000"/>
        <rFont val="Arial Narrow"/>
        <family val="2"/>
        <charset val="238"/>
      </rPr>
      <t xml:space="preserve"> </t>
    </r>
    <r>
      <rPr>
        <b/>
        <u/>
        <sz val="10"/>
        <color rgb="FF000000"/>
        <rFont val="Arial Narrow"/>
        <family val="2"/>
        <charset val="238"/>
      </rPr>
      <t>képzés programkövetelményét</t>
    </r>
    <r>
      <rPr>
        <sz val="10"/>
        <color rgb="FF000000"/>
        <rFont val="Arial Narrow"/>
        <family val="2"/>
        <charset val="238"/>
      </rPr>
      <t xml:space="preserve"> a számviteli szabályozásért felelős miniszter (a továbbiakban: miniszter) </t>
    </r>
    <r>
      <rPr>
        <strike/>
        <sz val="10"/>
        <color rgb="FF000000"/>
        <rFont val="Arial Narrow"/>
        <family val="2"/>
        <charset val="238"/>
      </rPr>
      <t>rendeletben szabályozza</t>
    </r>
    <r>
      <rPr>
        <sz val="10"/>
        <color rgb="FF000000"/>
        <rFont val="Arial Narrow"/>
        <family val="2"/>
        <charset val="238"/>
      </rPr>
      <t xml:space="preserve"> </t>
    </r>
    <r>
      <rPr>
        <b/>
        <u/>
        <sz val="10"/>
        <color rgb="FF000000"/>
        <rFont val="Arial Narrow"/>
        <family val="2"/>
        <charset val="238"/>
      </rPr>
      <t>állapítja meg.</t>
    </r>
  </si>
  <si>
    <t>SZTV_VALT_2019</t>
  </si>
  <si>
    <t>SZÁMVITELI VÁLTOZÁSOK 2019.</t>
  </si>
  <si>
    <t>2019. évi számviteli változások átvezetésének vizsgálata</t>
  </si>
  <si>
    <t>A számvitelről szóló 2000. évi C. törvény 2019. évi változásai</t>
  </si>
  <si>
    <r>
      <t xml:space="preserve">A Számviteli törvényt (2000. évi C. tv.) és  az egyes egyéb szervezetek beszámoló készítési és könyvvezetési kötelezettségének sajátosságairól szóló kormányrendeletet (479/2016. (XII.28.) Korm. rendelet)  2019. évre vonatkozóan több helyen módosították és egészítették ki az előző szabályzatfrissítés óta. 
</t>
    </r>
    <r>
      <rPr>
        <b/>
        <sz val="11"/>
        <color indexed="8"/>
        <rFont val="Arial Narrow"/>
        <family val="2"/>
        <charset val="238"/>
      </rPr>
      <t xml:space="preserve">A Sztv. szerint a változásokat 90 napon belül át kell vezetni számviteli szabályzaton.  (14. § (11) bekezdés)
</t>
    </r>
  </si>
  <si>
    <t>A munkalap elkészítése során az OptiJus törvénytárából a 2019.01.01-étől hatályos Számv. tv került összehasonlításra a 2018.01.01-én hatályos törvénnyel.</t>
  </si>
  <si>
    <t xml:space="preserve">1. KATA-s ügyvédi irodák: Nem alanyai a számviteli törvénynek.  </t>
  </si>
  <si>
    <t>(hatályos 2019.01.01-től)</t>
  </si>
  <si>
    <r>
      <t xml:space="preserve">2/A. § (1) E törvény hatálya nem terjed ki arra a közkereseti társaságra, betéti társaságra, </t>
    </r>
    <r>
      <rPr>
        <strike/>
        <sz val="10"/>
        <color rgb="FF000000"/>
        <rFont val="Arial Narrow"/>
        <family val="2"/>
        <charset val="238"/>
      </rPr>
      <t>és</t>
    </r>
    <r>
      <rPr>
        <sz val="10"/>
        <color rgb="FF000000"/>
        <rFont val="Arial Narrow"/>
        <family val="2"/>
        <charset val="238"/>
      </rPr>
      <t xml:space="preserve"> egyéni cégre </t>
    </r>
    <r>
      <rPr>
        <b/>
        <u/>
        <sz val="10"/>
        <color rgb="FF000000"/>
        <rFont val="Arial Narrow"/>
        <family val="2"/>
        <charset val="238"/>
      </rPr>
      <t>és ügyvédi irodára</t>
    </r>
    <r>
      <rPr>
        <sz val="10"/>
        <color rgb="FF000000"/>
        <rFont val="Arial Narrow"/>
        <family val="2"/>
        <charset val="238"/>
      </rPr>
      <t xml:space="preserve">, amely az üzleti évben (az adóévben) nyilvántartásait az egyszerűsített vállalkozói adóról szóló, illetve a kisadózó vállalkozások tételes adójáról és a kisvállalati adóról szóló törvény előírásai szerint vezeti. </t>
    </r>
  </si>
  <si>
    <r>
      <t xml:space="preserve">2/A. § (2) Az egyszerűsített vállalkozói adóról szóló, illetve a kisadózó vállalkozások tételes adójáról és a kisvállalati adóról szóló törvényben előírt feltételeknek meg nem felelő, (1) bekezdés szerinti közkereseti társaság, betéti társaság,  </t>
    </r>
    <r>
      <rPr>
        <strike/>
        <sz val="10"/>
        <color rgb="FF000000"/>
        <rFont val="Arial Narrow"/>
        <family val="2"/>
        <charset val="238"/>
      </rPr>
      <t>valamint</t>
    </r>
    <r>
      <rPr>
        <sz val="10"/>
        <color rgb="FF000000"/>
        <rFont val="Arial Narrow"/>
        <family val="2"/>
        <charset val="238"/>
      </rPr>
      <t xml:space="preserve"> egyéni cég, valamint </t>
    </r>
    <r>
      <rPr>
        <b/>
        <u/>
        <sz val="10"/>
        <color rgb="FF000000"/>
        <rFont val="Arial Narrow"/>
        <family val="2"/>
        <charset val="238"/>
      </rPr>
      <t>ügyvédi iroda</t>
    </r>
    <r>
      <rPr>
        <sz val="10"/>
        <color rgb="FF000000"/>
        <rFont val="Arial Narrow"/>
        <family val="2"/>
        <charset val="238"/>
      </rPr>
      <t xml:space="preserve"> attól a naptól köteles e törvény előírásait alkalmazni, amely naptól nem tartozik az egyszerűsített vállalkozói adóról szóló, illetve a kisadózó vállalkozások tételes adójáról és a kisvállalati adóról szóló törvény hatálya alá. </t>
    </r>
  </si>
  <si>
    <r>
      <t xml:space="preserve">2/A. § (3) Az egyszerűsített vállalkozói adóról szóló, illetve a kisadózó vállalkozások tételes adójáról és a kisvállalati adóról szóló törvény hatálya alól e törvény hatálya alá átkerült (visszakerült), (1) bekezdés szerinti közkereseti társaságra, betéti társaságra, </t>
    </r>
    <r>
      <rPr>
        <strike/>
        <sz val="10"/>
        <color rgb="FF000000"/>
        <rFont val="Arial Narrow"/>
        <family val="2"/>
        <charset val="238"/>
      </rPr>
      <t>valamint</t>
    </r>
    <r>
      <rPr>
        <sz val="10"/>
        <color rgb="FF000000"/>
        <rFont val="Arial Narrow"/>
        <family val="2"/>
        <charset val="238"/>
      </rPr>
      <t xml:space="preserve"> egyéni cégre, valamint </t>
    </r>
    <r>
      <rPr>
        <b/>
        <u/>
        <sz val="10"/>
        <color rgb="FF000000"/>
        <rFont val="Arial Narrow"/>
        <family val="2"/>
        <charset val="238"/>
      </rPr>
      <t>ügyvédi irodára</t>
    </r>
    <r>
      <rPr>
        <sz val="10"/>
        <color rgb="FF000000"/>
        <rFont val="Arial Narrow"/>
        <family val="2"/>
        <charset val="238"/>
      </rPr>
      <t xml:space="preserve"> a jogelőd nélkül alapított vállalkozókra vonatkozó előírásokat kell megfelelően alkalmazni. </t>
    </r>
  </si>
  <si>
    <r>
      <t xml:space="preserve">2/A. § (4) Az egyszerűsített vállalkozói adóról szóló, illetve a kisadózó vállalkozások tételes adójáról és a kisvállalati adóról szóló törvény hatálya alól e törvény hatálya alá átkerült (visszakerült), (1) bekezdés szerinti közkereseti társaságnak, betéti társaságnak,  </t>
    </r>
    <r>
      <rPr>
        <strike/>
        <sz val="10"/>
        <color rgb="FF000000"/>
        <rFont val="Arial Narrow"/>
        <family val="2"/>
        <charset val="238"/>
      </rPr>
      <t>valamint</t>
    </r>
    <r>
      <rPr>
        <sz val="10"/>
        <color rgb="FF000000"/>
        <rFont val="Arial Narrow"/>
        <family val="2"/>
        <charset val="238"/>
      </rPr>
      <t xml:space="preserve"> egyéni cégnek, valamint </t>
    </r>
    <r>
      <rPr>
        <b/>
        <u/>
        <sz val="10"/>
        <color rgb="FF000000"/>
        <rFont val="Arial Narrow"/>
        <family val="2"/>
        <charset val="238"/>
      </rPr>
      <t>ügyvédi irodának</t>
    </r>
    <r>
      <rPr>
        <sz val="10"/>
        <color rgb="FF000000"/>
        <rFont val="Arial Narrow"/>
        <family val="2"/>
        <charset val="238"/>
      </rPr>
      <t xml:space="preserve"> - tételes leltározással alátámasztott - leltár alapján nyitó mérleget kell készítenie. A nyitó mérlegbe az eszközöket piaci értéken, a kötelezettségeket a ténylegesen fizetendő, a céltartalékokat a számított, a törvény előírásainak megfelelő összegben, a saját tőkét az eszközök és a kötelezettségek (ideértve a céltartalékokat is) különbözetének összegében kell figyelembe venni. A nyitó mérlegbe felvett eszközök és források értékének valódiságát könyvvizsgálóval kell ellenőriztetni. </t>
    </r>
  </si>
  <si>
    <r>
      <t xml:space="preserve">2/A.§(5) A törvény hatálya alá tartozó közkereseti társaság, betéti társaság, </t>
    </r>
    <r>
      <rPr>
        <strike/>
        <sz val="10"/>
        <color rgb="FF000000"/>
        <rFont val="Arial Narrow"/>
        <family val="2"/>
        <charset val="238"/>
      </rPr>
      <t>valamint</t>
    </r>
    <r>
      <rPr>
        <sz val="10"/>
        <color rgb="FF000000"/>
        <rFont val="Arial Narrow"/>
        <family val="2"/>
        <charset val="238"/>
      </rPr>
      <t xml:space="preserve"> egyéni cég, valamint</t>
    </r>
    <r>
      <rPr>
        <b/>
        <u/>
        <sz val="10"/>
        <color rgb="FF000000"/>
        <rFont val="Arial Narrow"/>
        <family val="2"/>
        <charset val="238"/>
      </rPr>
      <t xml:space="preserve"> ügyvédi iroda</t>
    </r>
    <r>
      <rPr>
        <sz val="10"/>
        <color rgb="FF000000"/>
        <rFont val="Arial Narrow"/>
        <family val="2"/>
        <charset val="238"/>
      </rPr>
      <t xml:space="preserve"> beszámolójának kiegészítő mellékletében - az (1)-(4) bekezdés előírásaival összefüggésben - utalni kell arra, ha számviteli (nyilvántartási) kötelezettségei tekintetében a vállalkozó az egyszerűsített vállalkozói adóról szóló, illetve a kisadózó vállalkozások tételes adójáról és a kisvállalati adóról szóló törvény hatálya alá a következő üzleti évtől átjelentkezett, vagy ha e törvény hatálya alá - az egyszerűsített vállalkozói adóról szóló, illetve a kisadózó vállalkozások tételes adójáról és a kisvállalati adóról szóló törvény hatálya alól - átkerülve (visszatérve) először készít beszámolót. </t>
    </r>
  </si>
  <si>
    <r>
      <t xml:space="preserve">177. § </t>
    </r>
    <r>
      <rPr>
        <b/>
        <u/>
        <sz val="10"/>
        <color rgb="FF002060"/>
        <rFont val="Arial Narrow"/>
        <family val="2"/>
        <charset val="238"/>
      </rPr>
      <t xml:space="preserve">(71) E törvénynek… 2/A. § (1)-(5) bekezdését... először a 2019. évben induló üzleti évről készített beszámolóra kell alkalmazni. </t>
    </r>
  </si>
  <si>
    <r>
      <t xml:space="preserve">177. § </t>
    </r>
    <r>
      <rPr>
        <b/>
        <u/>
        <sz val="10"/>
        <color rgb="FF002060"/>
        <rFont val="Arial Narrow"/>
        <family val="2"/>
        <charset val="238"/>
      </rPr>
      <t xml:space="preserve">(72) E törvénynek… 2/A. § (1)-(5) bekezdését... a 2018. évben induló üzleti évről készített beszámolóra is alkalmazni lehet. </t>
    </r>
  </si>
  <si>
    <t xml:space="preserve">2. Jelentős és nem jelentős összegű hibák: A számítás során az eredményt és a saját tőkét változtató tételek abszolút értékeinek (előjeltől független) együttes összegét kell figyelembe venni. </t>
  </si>
  <si>
    <r>
      <t xml:space="preserve">3. § (3) 3. jelentős összegű hiba: ha a hiba feltárásának évében, a különböző ellenőrzések során, egy adott üzleti évet érintően (évenként külön-külön) feltárt hibák és hibahatások - eredményt, saját tőkét növelő-csökkentő - </t>
    </r>
    <r>
      <rPr>
        <strike/>
        <sz val="10"/>
        <color rgb="FF000000"/>
        <rFont val="Arial Narrow"/>
        <family val="2"/>
        <charset val="238"/>
      </rPr>
      <t>értékének együttes</t>
    </r>
    <r>
      <rPr>
        <sz val="10"/>
        <color rgb="FF000000"/>
        <rFont val="Arial Narrow"/>
        <family val="2"/>
        <charset val="238"/>
      </rPr>
      <t xml:space="preserve"> (előjeltől független) </t>
    </r>
    <r>
      <rPr>
        <b/>
        <u/>
        <sz val="10"/>
        <color rgb="FF000000"/>
        <rFont val="Arial Narrow"/>
        <family val="2"/>
        <charset val="238"/>
      </rPr>
      <t>abszolút értékének</t>
    </r>
    <r>
      <rPr>
        <sz val="10"/>
        <color rgb="FF000000"/>
        <rFont val="Arial Narrow"/>
        <family val="2"/>
        <charset val="238"/>
      </rPr>
      <t xml:space="preserve"> együttes összege meghaladja a számviteli politikában meghatározott értékhatárt. Minden esetben jelentős összegű a hiba, ha a hiba feltárásának évében az ellenőrzések során - ugyanazon évet érintően - megállapított hibák, hibahatások eredményt, saját tőkét növelő-csökkentő,</t>
    </r>
    <r>
      <rPr>
        <strike/>
        <sz val="10"/>
        <color rgb="FF000000"/>
        <rFont val="Arial Narrow"/>
        <family val="2"/>
        <charset val="238"/>
      </rPr>
      <t>értékének együttes</t>
    </r>
    <r>
      <rPr>
        <sz val="10"/>
        <color rgb="FF000000"/>
        <rFont val="Arial Narrow"/>
        <family val="2"/>
        <charset val="238"/>
      </rPr>
      <t xml:space="preserve"> (előjeltől független) </t>
    </r>
    <r>
      <rPr>
        <b/>
        <u/>
        <sz val="10"/>
        <color rgb="FF000000"/>
        <rFont val="Arial Narrow"/>
        <family val="2"/>
        <charset val="238"/>
      </rPr>
      <t>abszolút értékének együttes</t>
    </r>
    <r>
      <rPr>
        <sz val="10"/>
        <color rgb="FF000000"/>
        <rFont val="Arial Narrow"/>
        <family val="2"/>
        <charset val="238"/>
      </rPr>
      <t xml:space="preserve"> összege meghaladja az ellenőrzött üzleti év mérlegfőösszegének 2 százalékát, illetve ha a mérlegfőösszeg 2 százaléka nem haladja meg az 1 millió forintot, akkor az 1 millió forintot;</t>
    </r>
  </si>
  <si>
    <r>
      <t xml:space="preserve">3. § (3) 4. nem jelentős összegű hiba: ha a hiba feltárásának évében, a különböző ellenőrzések során, egy adott üzleti évet érintően (évenként külön-külön) feltárt hibák és hibahatások - eredményt, saját tőkét növelő-csökkentő - </t>
    </r>
    <r>
      <rPr>
        <strike/>
        <sz val="10"/>
        <color rgb="FF000000"/>
        <rFont val="Arial Narrow"/>
        <family val="2"/>
        <charset val="238"/>
      </rPr>
      <t>értékének együttes</t>
    </r>
    <r>
      <rPr>
        <sz val="10"/>
        <color rgb="FF000000"/>
        <rFont val="Arial Narrow"/>
        <family val="2"/>
        <charset val="238"/>
      </rPr>
      <t xml:space="preserve"> (előjeltől független) </t>
    </r>
    <r>
      <rPr>
        <b/>
        <u/>
        <sz val="10"/>
        <color rgb="FF000000"/>
        <rFont val="Arial Narrow"/>
        <family val="2"/>
        <charset val="238"/>
      </rPr>
      <t>abszolút értékének együttes</t>
    </r>
    <r>
      <rPr>
        <sz val="10"/>
        <color rgb="FF000000"/>
        <rFont val="Arial Narrow"/>
        <family val="2"/>
        <charset val="238"/>
      </rPr>
      <t xml:space="preserve"> összege nem haladja meg a jelentős összegű hiba 3. pont szerinti értékhatárát;</t>
    </r>
  </si>
  <si>
    <r>
      <t xml:space="preserve">177. § </t>
    </r>
    <r>
      <rPr>
        <b/>
        <u/>
        <sz val="10"/>
        <color rgb="FF002060"/>
        <rFont val="Arial Narrow"/>
        <family val="2"/>
        <charset val="238"/>
      </rPr>
      <t xml:space="preserve">(71) E törvénynek… 3. § (3) bekezdés 3. és 4. pontját... először a 2019. évben induló üzleti évről készített beszámolóra kell alkalmazni. </t>
    </r>
  </si>
  <si>
    <r>
      <t xml:space="preserve">177. § </t>
    </r>
    <r>
      <rPr>
        <b/>
        <u/>
        <sz val="10"/>
        <color rgb="FF002060"/>
        <rFont val="Arial Narrow"/>
        <family val="2"/>
        <charset val="238"/>
      </rPr>
      <t xml:space="preserve">(72) E törvénynek… 3. § (3) bekezdés 3. és 4. pontját... a 2018. évben induló üzleti évről készített beszámolóra is alkalmazni lehet. </t>
    </r>
  </si>
  <si>
    <t>3. Üzleti vagy cégérték meghatározása:  Fogalmából kikerült a telephelyért, üzlethálózatért fizetett ellenérték.</t>
  </si>
  <si>
    <r>
      <t xml:space="preserve">3. § (5) 1. üzleti vagy cégérték: a megvásárolt üzletágért </t>
    </r>
    <r>
      <rPr>
        <strike/>
        <sz val="10"/>
        <color rgb="FF000000"/>
        <rFont val="Arial Narrow"/>
        <family val="2"/>
        <charset val="238"/>
      </rPr>
      <t>telephelyért, üzlethálózatért</t>
    </r>
    <r>
      <rPr>
        <sz val="10"/>
        <color rgb="FF000000"/>
        <rFont val="Arial Narrow"/>
        <family val="2"/>
        <charset val="238"/>
      </rPr>
      <t xml:space="preserve"> fizetett ellenérték és a tételesen állományba vett egyes eszközök piaci értékének a tételesen állományba vett, átvállalt kötelezettségek - e törvény szerinti értékeléssel meghatározott - értékével csökkentett értéke közötti különbözet, ha a fizetett ellenérték magasabb;</t>
    </r>
  </si>
  <si>
    <r>
      <t xml:space="preserve">3. § (5) 2. negatív üzleti vagy cégérték: a megvásárolt üzletágért </t>
    </r>
    <r>
      <rPr>
        <strike/>
        <sz val="10"/>
        <color rgb="FF000000"/>
        <rFont val="Arial Narrow"/>
        <family val="2"/>
        <charset val="238"/>
      </rPr>
      <t>telephelyért, üzlethálózatért</t>
    </r>
    <r>
      <rPr>
        <sz val="10"/>
        <color rgb="FF000000"/>
        <rFont val="Arial Narrow"/>
        <family val="2"/>
        <charset val="238"/>
      </rPr>
      <t xml:space="preserve"> fizetett ellenérték és a tételesen állományba vett egyes eszközök piaci értékének a tételesen állományba vett, átvállalt kötelezettségek - e törvény szerinti értékeléssel meghatározott - értékével csökkentett összege közötti különbözet, ha a fizetett ellenérték alacsonyabb;</t>
    </r>
  </si>
  <si>
    <r>
      <t xml:space="preserve">177. § </t>
    </r>
    <r>
      <rPr>
        <b/>
        <u/>
        <sz val="10"/>
        <color rgb="FF002060"/>
        <rFont val="Arial Narrow"/>
        <family val="2"/>
        <charset val="238"/>
      </rPr>
      <t>(73) E törvénynek… 3. § (5) bekezdés 1., 2. pontját... először a 2019. évben induló üzleti évről készített beszámolóra kell alkalmazni.</t>
    </r>
  </si>
  <si>
    <r>
      <t xml:space="preserve">177. § </t>
    </r>
    <r>
      <rPr>
        <b/>
        <u/>
        <sz val="10"/>
        <color rgb="FF002060"/>
        <rFont val="Arial Narrow"/>
        <family val="2"/>
        <charset val="238"/>
      </rPr>
      <t>(74) E törvénynek… 3. § (5) bekezdés 1., 2. pontját... a 2018. évben induló üzleti évről készített beszámolóra is alkalmazni lehet.</t>
    </r>
  </si>
  <si>
    <t xml:space="preserve">4. Bekerült az Üzletág fogalma. </t>
  </si>
  <si>
    <r>
      <t xml:space="preserve">3. § (5) </t>
    </r>
    <r>
      <rPr>
        <b/>
        <u/>
        <sz val="10"/>
        <color rgb="FF002060"/>
        <rFont val="Arial Narrow"/>
        <family val="2"/>
        <charset val="238"/>
      </rPr>
      <t>2/a. üzletág: a gazdálkodónak szervezeti szempontból független, önállóan működőképes egysége (ide értve a telephelyet, üzlethálózatot is), amely a hozzá tartozó vagyonnal (eszközökkel, kötelezettségekkel, céltartalékokkal és időbeli elhatárolásokkal) önálló gazdasági tevékenység tartós folytatására képes;</t>
    </r>
  </si>
  <si>
    <r>
      <t xml:space="preserve">177. § </t>
    </r>
    <r>
      <rPr>
        <b/>
        <u/>
        <sz val="10"/>
        <color rgb="FF002060"/>
        <rFont val="Arial Narrow"/>
        <family val="2"/>
        <charset val="238"/>
      </rPr>
      <t>(73) E törvénynek… 3. § (5) bekezdés 2a. pontját... először a 2019. évben induló üzleti évről készített beszámolóra kell alkalmazni.</t>
    </r>
  </si>
  <si>
    <r>
      <t xml:space="preserve">177. § </t>
    </r>
    <r>
      <rPr>
        <b/>
        <u/>
        <sz val="10"/>
        <color rgb="FF002060"/>
        <rFont val="Arial Narrow"/>
        <family val="2"/>
        <charset val="238"/>
      </rPr>
      <t>(74) E törvénynek… 3. § (5) bekezdés 2a. pontját... a 2018. évben induló üzleti évről készített beszámolóra is alkalmazni lehet.</t>
    </r>
  </si>
  <si>
    <t xml:space="preserve">5. Kikerült a Tulajdoni részesedést jelentő befektetés fogalmából a kockázati tőkejegy. </t>
  </si>
  <si>
    <t>(hatályos 2018.07.26-tól)</t>
  </si>
  <si>
    <r>
      <t xml:space="preserve">3. § (6) 3. tulajdoni részesedést jelentő befektetés: minden olyan nyomdai úton előállított (előállíttatható) vagy dematerializált értékpapír, illetve e törvény által értékpapírnak minősített, jogot megtestesítő okirat, amelyben a kibocsátó meghatározott pénzösszeg, illetve pénzértékben meghatározott nem pénzbeli vagyoni érték tulajdonba - vagy használatbavételét elismerve arra kötelezi magát, hogy ezen értékpapír, okirat birtokosának meghatározott vagyoni és egyéb jogokat biztosít. Ide tartozik különösen: a részvény, az üzletrész, a szövetkezeti részesedés, a vagyonjegy, az egyéb társasági részesedés, a határozatlan futamidejű befektetési alap által kibocsátott befektetési jegy, a kockázati </t>
    </r>
    <r>
      <rPr>
        <strike/>
        <sz val="10"/>
        <color rgb="FF000000"/>
        <rFont val="Arial Narrow"/>
        <family val="2"/>
        <charset val="238"/>
      </rPr>
      <t>tőkejegy, a kockázati</t>
    </r>
    <r>
      <rPr>
        <sz val="10"/>
        <color rgb="FF000000"/>
        <rFont val="Arial Narrow"/>
        <family val="2"/>
        <charset val="238"/>
      </rPr>
      <t xml:space="preserve"> tőkerészvény;</t>
    </r>
  </si>
  <si>
    <t>6. IFRS képesítés:  IFRS mérlegképes könyvelői szakképesítéssel rendelkező kamarai tag könyvvizsgáló</t>
  </si>
  <si>
    <r>
      <t xml:space="preserve">Az (5) bekezdés szerinti gazdálkodó a 151. § (1) bekezdésének alkalmazása során köteles gondoskodni arról, hogy a könyvviteli szolgáltatás körébe tartozó feladatok irányítását, vezetését, az éves beszámoló, az összevont (konszolidált) éves beszámoló elkészítését olyan személy végezze, aki
10. § (6) b) a </t>
    </r>
    <r>
      <rPr>
        <b/>
        <u/>
        <sz val="10"/>
        <color rgb="FF000000"/>
        <rFont val="Arial Narrow"/>
        <family val="2"/>
        <charset val="238"/>
      </rPr>
      <t>Magyar Könyvvizsgálói Kamaráról, a könyvvizsgálói tevékenységről, valamint a könyvvizsgálói közfelügyeletről szóló törvény szerinti IFRS minősítéssel, IFRS minősítéshez kapcsolódó szakmai minősítő vizsga követelményeinek való megfelelésre vonatkozó igazolással, vagy IFRS mérlegképes könyvelői szakképesítés-ráépülésse</t>
    </r>
    <r>
      <rPr>
        <sz val="10"/>
        <color rgb="FF000000"/>
        <rFont val="Arial Narrow"/>
        <family val="2"/>
        <charset val="238"/>
      </rPr>
      <t>l rendelkező kamarai tag könyvvizsgáló.</t>
    </r>
  </si>
  <si>
    <t>Üzleti évet érintő változások:</t>
  </si>
  <si>
    <t xml:space="preserve">7. Üzleti év megváltoztatása:  A konszolidálásba bevont vállalkozók a bevonáskor megváltoztathatják az üzleti évüket. </t>
  </si>
  <si>
    <r>
      <t xml:space="preserve">11. §. (3) Az üzleti év mérlegfordulónapjának megváltoztatására - a (2) bekezdésben rögzítettek mellett is - három, beszámolóval lezárt üzleti év után, </t>
    </r>
    <r>
      <rPr>
        <b/>
        <u/>
        <sz val="10"/>
        <color rgb="FF000000"/>
        <rFont val="Arial Narrow"/>
        <family val="2"/>
        <charset val="238"/>
      </rPr>
      <t>vagy a konszolidálásba történő bevonáskor, vagy</t>
    </r>
    <r>
      <rPr>
        <sz val="10"/>
        <color rgb="FF000000"/>
        <rFont val="Arial Narrow"/>
        <family val="2"/>
        <charset val="238"/>
      </rPr>
      <t xml:space="preserve"> az anyavállalat személyében bekövetkezett változás esetén van lehetőség, a létesítő okirat ennek megfelelő módosítása mellett.</t>
    </r>
  </si>
  <si>
    <r>
      <t xml:space="preserve">177. § </t>
    </r>
    <r>
      <rPr>
        <b/>
        <u/>
        <sz val="10"/>
        <color rgb="FF002060"/>
        <rFont val="Arial Narrow"/>
        <family val="2"/>
        <charset val="238"/>
      </rPr>
      <t xml:space="preserve">(71) E törvénynek… 11. § (3) bekezdését... először a 2019. évben induló üzleti évről készített beszámolóra kell alkalmazni. </t>
    </r>
  </si>
  <si>
    <r>
      <t xml:space="preserve">177. § </t>
    </r>
    <r>
      <rPr>
        <b/>
        <u/>
        <sz val="10"/>
        <color rgb="FF002060"/>
        <rFont val="Arial Narrow"/>
        <family val="2"/>
        <charset val="238"/>
      </rPr>
      <t xml:space="preserve">(72) E törvénynek… 11. § (3) bekezdését... a 2018. évben induló üzleti évről készített beszámolóra is alkalmazni lehet. </t>
    </r>
  </si>
  <si>
    <r>
      <t xml:space="preserve">11. § (4) Az üzleti év időtartama - az (5)- </t>
    </r>
    <r>
      <rPr>
        <strike/>
        <sz val="10"/>
        <color rgb="FF000000"/>
        <rFont val="Arial Narrow"/>
        <family val="2"/>
        <charset val="238"/>
      </rPr>
      <t>(13)</t>
    </r>
    <r>
      <rPr>
        <sz val="10"/>
        <color rgb="FF000000"/>
        <rFont val="Arial Narrow"/>
        <family val="2"/>
        <charset val="238"/>
      </rPr>
      <t xml:space="preserve"> </t>
    </r>
    <r>
      <rPr>
        <b/>
        <u/>
        <sz val="10"/>
        <color rgb="FF000000"/>
        <rFont val="Arial Narrow"/>
        <family val="2"/>
        <charset val="238"/>
      </rPr>
      <t>(15)</t>
    </r>
    <r>
      <rPr>
        <sz val="10"/>
        <color rgb="FF000000"/>
        <rFont val="Arial Narrow"/>
        <family val="2"/>
        <charset val="238"/>
      </rPr>
      <t xml:space="preserve"> bekezdésben foglaltak kivételével - 12 naptári hónap.</t>
    </r>
  </si>
  <si>
    <r>
      <t xml:space="preserve">11. §. </t>
    </r>
    <r>
      <rPr>
        <b/>
        <u/>
        <sz val="10"/>
        <color rgb="FF002060"/>
        <rFont val="Arial Narrow"/>
        <family val="2"/>
        <charset val="238"/>
      </rPr>
      <t>(14) Üzleti év a kisadózó vállalkozások tételes adójáról és a kisvállalati adóról szóló törvény hatálya alá kerülő közkereseti társaságnál, betéti társaságnál, egyéni cégnél és ügyvédi irodánál az előző üzleti év mérlegfordulónapját követő naptól az adóalanyiság létrejöttét megelőző napig terjedő időszak, amennyiben a vállalkozó a nyilvántartásait a kisadózó vállalkozások tételes adójáról és a kisvállalati adóról szóló törvény külön előírásai szerint teljesíti, és az áttérést megelőzően e törvény hatálya alatt volt.</t>
    </r>
  </si>
  <si>
    <r>
      <t xml:space="preserve">11. §. </t>
    </r>
    <r>
      <rPr>
        <b/>
        <sz val="10"/>
        <color rgb="FF002060"/>
        <rFont val="Arial Narrow"/>
        <family val="2"/>
        <charset val="238"/>
      </rPr>
      <t xml:space="preserve">(15) </t>
    </r>
    <r>
      <rPr>
        <b/>
        <u/>
        <sz val="10"/>
        <color rgb="FF002060"/>
        <rFont val="Arial Narrow"/>
        <family val="2"/>
        <charset val="238"/>
      </rPr>
      <t>Üzleti év a 2/A. § (3) bekezdésében felsorolt, e törvény hatálya alá átkerülő (visszakerülő) vállalkozónál a visszatérés időpontjától a vállalkozó által - az (1)-(3) bekezdés szerinti feltételekkel - az üzleti év végeként megjelölt napig - mint mérlegfordulónapig - terjedő időszak.</t>
    </r>
  </si>
  <si>
    <r>
      <t xml:space="preserve">177. § </t>
    </r>
    <r>
      <rPr>
        <b/>
        <u/>
        <sz val="10"/>
        <color rgb="FF002060"/>
        <rFont val="Arial Narrow"/>
        <family val="2"/>
        <charset val="238"/>
      </rPr>
      <t>(73) E törvénynek… 11. § (4) és (14)-(15) bekezdését... először a 2019. évben induló üzleti évről készített beszámolóra kell alkalmazni.</t>
    </r>
  </si>
  <si>
    <r>
      <t xml:space="preserve">177. § </t>
    </r>
    <r>
      <rPr>
        <b/>
        <u/>
        <sz val="10"/>
        <color rgb="FF002060"/>
        <rFont val="Arial Narrow"/>
        <family val="2"/>
        <charset val="238"/>
      </rPr>
      <t>(74) E törvénynek… 11. § (4) és (14)-(15) bekezdését... a 2018. évben induló üzleti évről készített beszámolóra is alkalmazni lehet.</t>
    </r>
  </si>
  <si>
    <t>Számviteli alapeleket érintő változások:</t>
  </si>
  <si>
    <t xml:space="preserve">8. Kiegészült a lényegesség elve:  Egy tétel lényegessé minősítését más hasonló tételekkel összefüggésben kell megítélni. </t>
  </si>
  <si>
    <r>
      <t xml:space="preserve">16. § (4) Lényegesnek minősül a beszámoló szempontjából minden olyan információ, amelynek elhagyása vagy téves bemutatása - az </t>
    </r>
    <r>
      <rPr>
        <b/>
        <u/>
        <sz val="10"/>
        <color rgb="FF000000"/>
        <rFont val="Arial Narrow"/>
        <family val="2"/>
        <charset val="238"/>
      </rPr>
      <t>észszerűség</t>
    </r>
    <r>
      <rPr>
        <sz val="10"/>
        <color rgb="FF000000"/>
        <rFont val="Arial Narrow"/>
        <family val="2"/>
        <charset val="238"/>
      </rPr>
      <t xml:space="preserve"> határain belül - befolyásolja a beszámoló adatait felhasználók döntéseit (a lényegesség elve). </t>
    </r>
    <r>
      <rPr>
        <b/>
        <u/>
        <sz val="10"/>
        <color rgb="FF000000"/>
        <rFont val="Arial Narrow"/>
        <family val="2"/>
        <charset val="238"/>
      </rPr>
      <t>Egy-egy tétel lényegessé minősítését más hasonló tételekkel összefüggésben kell megítélni.</t>
    </r>
    <r>
      <rPr>
        <sz val="10"/>
        <color rgb="FF000000"/>
        <rFont val="Arial Narrow"/>
        <family val="2"/>
        <charset val="238"/>
      </rPr>
      <t xml:space="preserve">
Az új előírás kihirdetés időpontjától hatályos.</t>
    </r>
  </si>
  <si>
    <r>
      <t xml:space="preserve">177. § </t>
    </r>
    <r>
      <rPr>
        <b/>
        <u/>
        <sz val="10"/>
        <color rgb="FF002060"/>
        <rFont val="Arial Narrow"/>
        <family val="2"/>
        <charset val="238"/>
      </rPr>
      <t xml:space="preserve">(71) E törvénynek… 16. § (4) bekezdését... először a 2019. évben induló üzleti évről készített beszámolóra kell alkalmazni. </t>
    </r>
  </si>
  <si>
    <r>
      <t xml:space="preserve">177. § </t>
    </r>
    <r>
      <rPr>
        <b/>
        <u/>
        <sz val="10"/>
        <color rgb="FF002060"/>
        <rFont val="Arial Narrow"/>
        <family val="2"/>
        <charset val="238"/>
      </rPr>
      <t xml:space="preserve">(72) E törvénynek… 16. § (4) bekezdését... a 2018. évben induló üzleti évről készített beszámolóra is alkalmazni lehet. </t>
    </r>
  </si>
  <si>
    <t>Az éves beszámolóra vonatkozó általános szabályokat érintő változások:</t>
  </si>
  <si>
    <t>9. A könyvvezetés és a beszámoló pénzneme: a létesítő okiratban rögzített pénznemben. A döntés megváltoztatásának lehetősége 3 évre csökkent a korábbi 5 évvel szemben.</t>
  </si>
  <si>
    <r>
      <t xml:space="preserve">20. § (4) A (3) bekezdésben foglaltakon túlmenően, bármely vállalkozó euróban vagy USA dollárban készítheti el éves beszámolóját, ha erre vonatkozó döntését a számviteli politikájában az üzleti év első napját megelőzően rögzítette és a létesítő okirata szerinti devizaként az eurót, illetve az USA dollárt jelölte meg. A vállalkozó - az (5) bekezdésben foglaltak alkalmazását kivéve - e döntését legkorábban a döntést követő </t>
    </r>
    <r>
      <rPr>
        <strike/>
        <sz val="10"/>
        <color rgb="FF000000"/>
        <rFont val="Arial Narrow"/>
        <family val="2"/>
        <charset val="238"/>
      </rPr>
      <t>ötödik</t>
    </r>
    <r>
      <rPr>
        <sz val="10"/>
        <color rgb="FF000000"/>
        <rFont val="Arial Narrow"/>
        <family val="2"/>
        <charset val="238"/>
      </rPr>
      <t xml:space="preserve"> </t>
    </r>
    <r>
      <rPr>
        <b/>
        <u/>
        <sz val="10"/>
        <color rgb="FF000000"/>
        <rFont val="Arial Narrow"/>
        <family val="2"/>
        <charset val="238"/>
      </rPr>
      <t xml:space="preserve">harmadik </t>
    </r>
    <r>
      <rPr>
        <sz val="10"/>
        <color rgb="FF000000"/>
        <rFont val="Arial Narrow"/>
        <family val="2"/>
        <charset val="238"/>
      </rPr>
      <t>üzleti évre vonatkozóan változtathatja meg, amennyiben a számviteli politikáját és a létesítő okiratát ennek megfelelően módosítja.</t>
    </r>
  </si>
  <si>
    <r>
      <t xml:space="preserve">20. § </t>
    </r>
    <r>
      <rPr>
        <b/>
        <u/>
        <sz val="10"/>
        <color rgb="FF002060"/>
        <rFont val="Arial Narrow"/>
        <family val="2"/>
        <charset val="238"/>
      </rPr>
      <t>(5b) A beszámoló készítés és a könyvvezetés pénznemének a létesítő okiratban rögzített pénznemmel kell megegyeznie.</t>
    </r>
  </si>
  <si>
    <r>
      <t xml:space="preserve">177. § </t>
    </r>
    <r>
      <rPr>
        <b/>
        <u/>
        <sz val="10"/>
        <color rgb="FF002060"/>
        <rFont val="Arial Narrow"/>
        <family val="2"/>
        <charset val="238"/>
      </rPr>
      <t xml:space="preserve">(71) E törvénynek… 20. § (4) és (5b) bekezdését... először a 2019. évben induló üzleti évről készített beszámolóra kell alkalmazni. </t>
    </r>
  </si>
  <si>
    <r>
      <t xml:space="preserve">177. § </t>
    </r>
    <r>
      <rPr>
        <b/>
        <u/>
        <sz val="10"/>
        <color rgb="FF002060"/>
        <rFont val="Arial Narrow"/>
        <family val="2"/>
        <charset val="238"/>
      </rPr>
      <t xml:space="preserve">(72) E törvénynek… 20. § (4) és (5b) bekezdését... a 2018. évben induló üzleti évről készített beszámolóra is alkalmazni lehet. </t>
    </r>
  </si>
  <si>
    <t>10. Várható támogatások elszámolása: Aktív időbeli elhatárolásként lehet kimutatni az egyéb bevételekkel szemben, ha valószínű, hogy meg fogja kapni.</t>
  </si>
  <si>
    <r>
      <t xml:space="preserve">33. § </t>
    </r>
    <r>
      <rPr>
        <b/>
        <u/>
        <sz val="10"/>
        <color rgb="FF002060"/>
        <rFont val="Arial Narrow"/>
        <family val="2"/>
        <charset val="238"/>
      </rPr>
      <t>(7) Aktív időbeli elhatárolásként lehet kimutatni a 77. § (2) bekezdés d) pontja és (3) bekezdés b) pontja szerinti, jogszabályi előíráson, szerződésen, megállapodáson alapuló támogatások várható, még el nem számolt összegét az egyéb bevételekkel szemben, amennyiben a vállalkozó bizonyítani tudja, hogy teljesíteni fogja a támogatáshoz kapcsolódó feltételeket és valószínű, hogy a támogatást meg fogja kapni. Az aktív időbeli elhatárolást a kapott támogatás 77. § (2) bekezdés d) pontja és (3) bekezdés b) pontja szerinti elszámolásakor, illetve a támogatás meghiúsulásakor kell megszüntetni.</t>
    </r>
  </si>
  <si>
    <r>
      <t xml:space="preserve">177. § </t>
    </r>
    <r>
      <rPr>
        <b/>
        <u/>
        <sz val="10"/>
        <color rgb="FF002060"/>
        <rFont val="Arial Narrow"/>
        <family val="2"/>
        <charset val="238"/>
      </rPr>
      <t xml:space="preserve">(71) E törvénynek… 33. § (7) bekezdését... először a 2019. évben induló üzleti évről készített beszámolóra kell alkalmazni. </t>
    </r>
  </si>
  <si>
    <r>
      <t xml:space="preserve">177. § </t>
    </r>
    <r>
      <rPr>
        <b/>
        <u/>
        <sz val="10"/>
        <color rgb="FF002060"/>
        <rFont val="Arial Narrow"/>
        <family val="2"/>
        <charset val="238"/>
      </rPr>
      <t xml:space="preserve">(72) E törvénynek… 33. § (7) bekezdését... a 2018. évben induló üzleti évről készített beszámolóra is alkalmazni lehet. </t>
    </r>
  </si>
  <si>
    <t xml:space="preserve">11. Hatályát vesztette a 72. § (4) e) pontja: Az értékesítés nettó árbevételeként nem kell elszámolni az üzletág átruházásáért kapott piaci értékét meghaladó ellenértéket. </t>
  </si>
  <si>
    <r>
      <t xml:space="preserve">72. § (4) </t>
    </r>
    <r>
      <rPr>
        <strike/>
        <sz val="10"/>
        <color rgb="FF000000"/>
        <rFont val="Arial Narrow"/>
        <family val="2"/>
        <charset val="238"/>
      </rPr>
      <t>e)</t>
    </r>
    <r>
      <rPr>
        <sz val="10"/>
        <color rgb="FF000000"/>
        <rFont val="Arial Narrow"/>
        <family val="2"/>
        <charset val="238"/>
      </rPr>
      <t xml:space="preserve"> </t>
    </r>
    <r>
      <rPr>
        <strike/>
        <sz val="10"/>
        <color rgb="FF000000"/>
        <rFont val="Arial Narrow"/>
        <family val="2"/>
        <charset val="238"/>
      </rPr>
      <t>az általános forgalmi adóról szóló törvény szerinti üzletág átruházásakor az üzletág átruházásáért kapott, az átadott eszközök - átadott kötelezettségek értékével csökkentett - piaci értékét meghaladó ellenértéket.</t>
    </r>
  </si>
  <si>
    <r>
      <t xml:space="preserve">177. § </t>
    </r>
    <r>
      <rPr>
        <b/>
        <u/>
        <sz val="10"/>
        <color rgb="FF002060"/>
        <rFont val="Arial Narrow"/>
        <family val="2"/>
        <charset val="238"/>
      </rPr>
      <t>(73) E törvénynek… 72. § (4) bekezdés e) pontját... először a 2019. évben induló üzleti évről készített beszámolóra kell alkalmazni.</t>
    </r>
  </si>
  <si>
    <r>
      <t xml:space="preserve">177. § </t>
    </r>
    <r>
      <rPr>
        <b/>
        <u/>
        <sz val="10"/>
        <color rgb="FF002060"/>
        <rFont val="Arial Narrow"/>
        <family val="2"/>
        <charset val="238"/>
      </rPr>
      <t>(74) E törvénynek… 72. § (4) bekezdés e) pontját... a 2018. évben induló üzleti évről készített beszámolóra is alkalmazni lehet.</t>
    </r>
  </si>
  <si>
    <t xml:space="preserve">12. Követelés engedményezés elszámolása: Jellegétől függően kell elszámolni pénzügyi műveletek bevételei/ráfordításai vagy egyéb bevételek/ráfordítások között. </t>
  </si>
  <si>
    <r>
      <t xml:space="preserve">77. § (3) Az egyéb bevételek között kell kimutatni:
d) az eredeti követelést engedményezőnél (eladónál) az átruházott (engedményezett) - </t>
    </r>
    <r>
      <rPr>
        <b/>
        <u/>
        <sz val="10"/>
        <color rgb="FF000000"/>
        <rFont val="Arial Narrow"/>
        <family val="2"/>
        <charset val="238"/>
      </rPr>
      <t>forgóeszközök között kimutatott</t>
    </r>
    <r>
      <rPr>
        <sz val="10"/>
        <color rgb="FF000000"/>
        <rFont val="Arial Narrow"/>
        <family val="2"/>
        <charset val="238"/>
      </rPr>
      <t xml:space="preserve"> - követelésnek az engedményes által elismert értékét a követelés átruházásakor;</t>
    </r>
  </si>
  <si>
    <r>
      <t xml:space="preserve">81 § (3) Az egyéb ráfordítások között kell kimutatni::
f) az eredeti követelést engedményezőnél (eladónál) az átruházott (engedményezett) - </t>
    </r>
    <r>
      <rPr>
        <b/>
        <u/>
        <sz val="10"/>
        <color rgb="FF000000"/>
        <rFont val="Arial Narrow"/>
        <family val="2"/>
        <charset val="238"/>
      </rPr>
      <t>forgóeszközök között kimutatott</t>
    </r>
    <r>
      <rPr>
        <sz val="10"/>
        <color rgb="FF000000"/>
        <rFont val="Arial Narrow"/>
        <family val="2"/>
        <charset val="238"/>
      </rPr>
      <t xml:space="preserve"> - követelésnek a könyv szerinti értékét a követelés átruházásakor.</t>
    </r>
  </si>
  <si>
    <r>
      <t xml:space="preserve">84. § (3) Befektetett pénzügyi eszközökből (értékpapírokból, kölcsönökből) származó bevételként, árfolyamnyereségként kell kimutatni:
</t>
    </r>
    <r>
      <rPr>
        <b/>
        <u/>
        <sz val="10"/>
        <color rgb="FF002060"/>
        <rFont val="Arial Narrow"/>
        <family val="2"/>
        <charset val="238"/>
      </rPr>
      <t>g) a befektetett pénzügyi eszközök között kimutatott átruházott (engedményezett) követelés eladási ára (az engedményes által elismert értéke) és a könyv szerinti értéke közötti - nyereségjellegű - különbözetet a követelés átruházásakor.</t>
    </r>
  </si>
  <si>
    <r>
      <t xml:space="preserve">85. § (1a) Befektetett pénzügyi eszközök (értékpapírok, kölcsönök) ráfordításaként, árfolyamveszteségeként kell kimutatni:
</t>
    </r>
    <r>
      <rPr>
        <b/>
        <u/>
        <sz val="10"/>
        <color rgb="FF002060"/>
        <rFont val="Arial Narrow"/>
        <family val="2"/>
        <charset val="238"/>
      </rPr>
      <t>e) a befektetett pénzügyi eszközök között kimutatott átruházott (engedményezett) követelés eladási ára (az engedményes által elismert értéke) és a könyv szerinti értéke közötti - veszteségjellegű - különbözetet a követelés átruházásakor.</t>
    </r>
  </si>
  <si>
    <r>
      <t xml:space="preserve">84. § (7) A pénzügyi műveletek egyéb bevételei között kell kimutatni:
m) </t>
    </r>
    <r>
      <rPr>
        <b/>
        <u/>
        <sz val="10"/>
        <color rgb="FF000000"/>
        <rFont val="Arial Narrow"/>
        <family val="2"/>
        <charset val="238"/>
      </rPr>
      <t>a forgóeszközök között kimutatott</t>
    </r>
    <r>
      <rPr>
        <sz val="10"/>
        <color rgb="FF000000"/>
        <rFont val="Arial Narrow"/>
        <family val="2"/>
        <charset val="238"/>
      </rPr>
      <t xml:space="preserve"> vásárolt követelés könyv szerinti értékét meghaladó összegben befolyt pénzbevétel összegét;</t>
    </r>
  </si>
  <si>
    <r>
      <t>85. § (3) A pénzügyi műveletek egyéb ráfordításai között kell kimutatni::
n) a</t>
    </r>
    <r>
      <rPr>
        <b/>
        <u/>
        <sz val="10"/>
        <color rgb="FF000000"/>
        <rFont val="Arial Narrow"/>
        <family val="2"/>
        <charset val="238"/>
      </rPr>
      <t xml:space="preserve"> forgóeszközök között kimutatott</t>
    </r>
    <r>
      <rPr>
        <sz val="10"/>
        <color rgb="FF000000"/>
        <rFont val="Arial Narrow"/>
        <family val="2"/>
        <charset val="238"/>
      </rPr>
      <t xml:space="preserve"> vásárolt követelés értékesítésekor az eladási ár és a könyv szerinti érték közötti - veszteségjellegű - különbözetet;</t>
    </r>
  </si>
  <si>
    <r>
      <t xml:space="preserve">177. § </t>
    </r>
    <r>
      <rPr>
        <b/>
        <u/>
        <sz val="10"/>
        <color rgb="FF002060"/>
        <rFont val="Arial Narrow"/>
        <family val="2"/>
        <charset val="238"/>
      </rPr>
      <t xml:space="preserve">(71) E törvénynek… 77. § (3) bekezdés d) ...81. § (3) bekezdés f) ... 84. § (3) bekezdés g) pontját, 84. § (7) bekezdés m) pontját, 85. § (1a) bekezdés e) pontját, 85. § (3) bekezdés n) pontját... először a 2019. évben induló üzleti évről készített beszámolóra kell alkalmazni. </t>
    </r>
  </si>
  <si>
    <r>
      <t xml:space="preserve">177. § </t>
    </r>
    <r>
      <rPr>
        <b/>
        <u/>
        <sz val="10"/>
        <color rgb="FF002060"/>
        <rFont val="Arial Narrow"/>
        <family val="2"/>
        <charset val="238"/>
      </rPr>
      <t xml:space="preserve">(72) E törvénynek… 77. § (3) bekezdés d) ...81. § (3) bekezdés f) ... 84. § (3) bekezdés g) pontját, 84. § (7) bekezdés m) pontját, 85. § (1a) bekezdés e) pontját, 85. § (3) bekezdés n) pontját... a 2018. évben induló üzleti évről készített beszámolóra is alkalmazni lehet. </t>
    </r>
  </si>
  <si>
    <t xml:space="preserve">13. Vagyoni értékű jogok apportálása: A nyilvántartás  szerinti  és  az  apportérték  közötti  különbséget  egyéb bevételként/ráfordításként kell elszámolni. </t>
  </si>
  <si>
    <r>
      <t xml:space="preserve">77. § (3) Az egyéb bevételek között kell kimutatni:
k) a gazdasági társaság tulajdonosánál (tagjánál) a gazdasági társaságba bevitt, értékpapírnak vagy részesedésnek nem minősülő vagyontárgyak, </t>
    </r>
    <r>
      <rPr>
        <b/>
        <u/>
        <sz val="10"/>
        <color rgb="FF000000"/>
        <rFont val="Arial Narrow"/>
        <family val="2"/>
        <charset val="238"/>
      </rPr>
      <t>vagyoni értékű jogok</t>
    </r>
    <r>
      <rPr>
        <sz val="10"/>
        <color rgb="FF000000"/>
        <rFont val="Arial Narrow"/>
        <family val="2"/>
        <charset val="238"/>
      </rPr>
      <t xml:space="preserve"> nyilvántartás szerinti értékének és a létesítő okiratban meghatározott értékének a különbözetét, amennyiben a létesítő okiratban meghatározott érték a több;</t>
    </r>
  </si>
  <si>
    <r>
      <t xml:space="preserve">81. § (2) Az egyéb ráfordítások között kell elszámolni:
k) a gazdasági társaság tulajdonosánál (tagjánál) a gazdasági társaságba bevitt, értékpapírnak vagy részesedésnek nem minősülő vagyontárgyak, </t>
    </r>
    <r>
      <rPr>
        <b/>
        <u/>
        <sz val="10"/>
        <color rgb="FF000000"/>
        <rFont val="Arial Narrow"/>
        <family val="2"/>
        <charset val="238"/>
      </rPr>
      <t>vagyoni értékű jogok</t>
    </r>
    <r>
      <rPr>
        <sz val="10"/>
        <color rgb="FF000000"/>
        <rFont val="Arial Narrow"/>
        <family val="2"/>
        <charset val="238"/>
      </rPr>
      <t xml:space="preserve"> nyilvántartás szerinti (könyv szerinti) értékének és a létesítő okiratban meghatározott értékének a különbözetét, amennyiben a nyilvántartás szerinti érték a több;</t>
    </r>
  </si>
  <si>
    <r>
      <t xml:space="preserve">177. § </t>
    </r>
    <r>
      <rPr>
        <b/>
        <u/>
        <sz val="10"/>
        <color rgb="FF002060"/>
        <rFont val="Arial Narrow"/>
        <family val="2"/>
        <charset val="238"/>
      </rPr>
      <t xml:space="preserve">(71) E törvénynek… 77. § (3) bekezdés k) ...81. § (2) bekezdés k) ... először a 2019. évben induló üzleti évről készített beszámolóra kell alkalmazni. </t>
    </r>
  </si>
  <si>
    <r>
      <t xml:space="preserve">177. § </t>
    </r>
    <r>
      <rPr>
        <b/>
        <u/>
        <sz val="10"/>
        <color rgb="FF002060"/>
        <rFont val="Arial Narrow"/>
        <family val="2"/>
        <charset val="238"/>
      </rPr>
      <t xml:space="preserve">(72) E törvénynek… 77. § (3) bekezdés k) ...81. § (2) bekezdés k)... a 2018. évben induló üzleti évről készített beszámolóra is alkalmazni lehet. </t>
    </r>
  </si>
  <si>
    <t>14. Üzletág átruházás : Egy tranzakcióként kell kezelni. Kiegészítő mellékletben be kell mutatni.</t>
  </si>
  <si>
    <r>
      <t xml:space="preserve">77. § (3) Az egyéb bevételek között kell kimutatni:
</t>
    </r>
    <r>
      <rPr>
        <b/>
        <u/>
        <sz val="10"/>
        <color rgb="FF002060"/>
        <rFont val="Arial Narrow"/>
        <family val="2"/>
        <charset val="238"/>
      </rPr>
      <t>p) az üzletág értékesítésének nyereségét [a kivezetett eszközök és az átvállalt kötelezettségek (ideértve a céltartalékokat és az időbeli elhatárolásokat is) könyv szerinti értéke közötti különbözetnek, valamint a kapott (járó) vagy fizetett (fizetendő) összegnek a nyereségjellegű különbözetét].</t>
    </r>
  </si>
  <si>
    <r>
      <t xml:space="preserve">81. § (2) Az egyéb ráfordítások között kell elszámolni:
</t>
    </r>
    <r>
      <rPr>
        <b/>
        <sz val="10"/>
        <color rgb="FF002060"/>
        <rFont val="Arial Narrow"/>
        <family val="2"/>
        <charset val="238"/>
      </rPr>
      <t>q) az üzletág értékesítésének veszteségét [a kivezetett eszközök és az átvállalt kötelezettségek (ideértve a céltartalékokat és az időbeli elhatárolásokat is) könyv szerinti értéke közötti különbözetnek, valamint a kapott (járó) vagy fizetett (fizetendő) összegnek a veszteségjellegű különbözetét].</t>
    </r>
  </si>
  <si>
    <r>
      <t xml:space="preserve">92. § </t>
    </r>
    <r>
      <rPr>
        <b/>
        <u/>
        <sz val="10"/>
        <color rgb="FF002060"/>
        <rFont val="Arial Narrow"/>
        <family val="2"/>
        <charset val="238"/>
      </rPr>
      <t>(4) A kiegészítő mellékletben be kell mutatni üzletág értékesítés esetén az értékesítés miatt kivezetett eszközök és az átvállalt kötelezettségek (ideértve a céltartalékokat és az időbeli elhatárolásokat is) könyv szerinti értékét mérlegtételek szerinti megbontásban.</t>
    </r>
  </si>
  <si>
    <r>
      <t xml:space="preserve">177. § </t>
    </r>
    <r>
      <rPr>
        <b/>
        <u/>
        <sz val="10"/>
        <color rgb="FF002060"/>
        <rFont val="Arial Narrow"/>
        <family val="2"/>
        <charset val="238"/>
      </rPr>
      <t>(73) E törvénynek… 77. § (3) bekezdés p) pontját, 81. § (2) bekezdés q) pontját és 92. § (4) bekezdését... először a 2019. évben induló üzleti évről készített beszámolóra kell alkalmazni.</t>
    </r>
  </si>
  <si>
    <r>
      <t xml:space="preserve">177. § </t>
    </r>
    <r>
      <rPr>
        <b/>
        <u/>
        <sz val="10"/>
        <color rgb="FF002060"/>
        <rFont val="Arial Narrow"/>
        <family val="2"/>
        <charset val="238"/>
      </rPr>
      <t>(74) E törvénynek… 77. § (3) bekezdés p) pontját, 81. § (2) bekezdés q) pontját és 92. § (4) bekezdését... a 2018. évben induló üzleti évről készített beszámolóra is alkalmazni lehet.</t>
    </r>
  </si>
  <si>
    <t xml:space="preserve">15. Negatív kamat  : Bankköltségként kell elszámolni. </t>
  </si>
  <si>
    <r>
      <t xml:space="preserve">78. § (4) Az egyéb szolgáltatások értékeként az üzleti évben felmerült, az eszközök bekerülési értékében el nem számolt (figyelembe nem vehető) illetéket, jogszabályon alapuló hatósági igazgatási, szolgáltatási díjat, egyéb hatósági igazgatási, szolgáltatási eljárási díjat, bankköltséget (a </t>
    </r>
    <r>
      <rPr>
        <b/>
        <u/>
        <sz val="10"/>
        <color rgb="FF000000"/>
        <rFont val="Arial Narrow"/>
        <family val="2"/>
        <charset val="238"/>
      </rPr>
      <t>fizetett, fizetendő</t>
    </r>
    <r>
      <rPr>
        <sz val="10"/>
        <color rgb="FF000000"/>
        <rFont val="Arial Narrow"/>
        <family val="2"/>
        <charset val="238"/>
      </rPr>
      <t xml:space="preserve"> kamat kivételével) </t>
    </r>
    <r>
      <rPr>
        <b/>
        <u/>
        <sz val="10"/>
        <color rgb="FF000000"/>
        <rFont val="Arial Narrow"/>
        <family val="2"/>
        <charset val="238"/>
      </rPr>
      <t>és a negatív hozamként felszámított összeget (negatív kamatot)</t>
    </r>
    <r>
      <rPr>
        <sz val="10"/>
        <color rgb="FF000000"/>
        <rFont val="Arial Narrow"/>
        <family val="2"/>
        <charset val="238"/>
      </rPr>
      <t xml:space="preserve">, biztosítási díjat, továbbá a saját előállítású termékeknek a saját kiskereskedelmi egységbe történő kiszállításakor, illetve (saját) üzemben történő felhasználásakor megfizetett adót, járulékot, termékdíjat a számlázott, a fizetett, a szerződésben meghatározott (számított), a bevallott összegben kell kimutatni. </t>
    </r>
  </si>
  <si>
    <r>
      <t xml:space="preserve">177. § </t>
    </r>
    <r>
      <rPr>
        <b/>
        <u/>
        <sz val="10"/>
        <color rgb="FF002060"/>
        <rFont val="Arial Narrow"/>
        <family val="2"/>
        <charset val="238"/>
      </rPr>
      <t xml:space="preserve">(71) E törvénynek… 78. § (4) bekezdését ... először a 2019. évben induló üzleti évről készített beszámolóra kell alkalmazni. </t>
    </r>
  </si>
  <si>
    <r>
      <t xml:space="preserve">177. § </t>
    </r>
    <r>
      <rPr>
        <b/>
        <u/>
        <sz val="10"/>
        <color rgb="FF002060"/>
        <rFont val="Arial Narrow"/>
        <family val="2"/>
        <charset val="238"/>
      </rPr>
      <t xml:space="preserve">(72) E törvénynek… 78. § (4) bekezdését... a 2018. évben induló üzleti évről készített beszámolóra is alkalmazni lehet. </t>
    </r>
  </si>
  <si>
    <t xml:space="preserve">16. Pontosítás: Kikerült a tv. szögéből az egészségügyi hozzájárulás elnevezés </t>
  </si>
  <si>
    <r>
      <t xml:space="preserve">79. § (4) Bérjárulékok a szociális hozzájárulási adó, </t>
    </r>
    <r>
      <rPr>
        <strike/>
        <sz val="10"/>
        <color rgb="FF000000"/>
        <rFont val="Arial Narrow"/>
        <family val="2"/>
        <charset val="238"/>
      </rPr>
      <t>az egészségügyi hozzájárulás</t>
    </r>
    <r>
      <rPr>
        <sz val="10"/>
        <color rgb="FF000000"/>
        <rFont val="Arial Narrow"/>
        <family val="2"/>
        <charset val="238"/>
      </rPr>
      <t>, a szakképzési hozzájárulás, továbbá minden olyan adók módjára fizetendő összeg, amelyet a személyi jellegű ráfordítások vagy a foglalkoztatottak száma alapján állapítanak meg, függetlenül azok elnevezésétől.</t>
    </r>
  </si>
  <si>
    <t>17. Adózott eredmény felhasználása : Az adózott eredmény felhasználására vonatkozó javaslat tartalmilag az osztalék jóváhagyásáról szóló javaslattal egyezik meg. Kiegészítő mellékletben be kell mutatni.</t>
  </si>
  <si>
    <r>
      <t xml:space="preserve">84. § (1) Kapott (járó) osztalék és részesedés a tulajdoni részesedést jelentő befektetés után kapott, az adózott eredmény </t>
    </r>
    <r>
      <rPr>
        <strike/>
        <sz val="10"/>
        <color rgb="FF000000"/>
        <rFont val="Arial Narrow"/>
        <family val="2"/>
        <charset val="238"/>
      </rPr>
      <t>felosztásáról</t>
    </r>
    <r>
      <rPr>
        <sz val="10"/>
        <color rgb="FF000000"/>
        <rFont val="Arial Narrow"/>
        <family val="2"/>
        <charset val="238"/>
      </rPr>
      <t xml:space="preserve"> </t>
    </r>
    <r>
      <rPr>
        <b/>
        <u/>
        <sz val="10"/>
        <color rgb="FF000000"/>
        <rFont val="Arial Narrow"/>
        <family val="2"/>
        <charset val="238"/>
      </rPr>
      <t xml:space="preserve">felhasználásáról (az osztalék jóváhagyásáról) </t>
    </r>
    <r>
      <rPr>
        <sz val="10"/>
        <color rgb="FF000000"/>
        <rFont val="Arial Narrow"/>
        <family val="2"/>
        <charset val="238"/>
      </rPr>
      <t>szóló határozat alapján járó összeg (ideértve a kamatozó részvények után kapott, illetve járó kamatot, valamint a bizalmi vagyonkezelés során a vagyonrendelőnek kifizetett, illetve járó hozamot is), amennyiben az a mérlegfordulónapig ismertté vált.</t>
    </r>
  </si>
  <si>
    <r>
      <t>88. § (7)</t>
    </r>
    <r>
      <rPr>
        <sz val="10"/>
        <rFont val="Arial Narrow"/>
        <family val="2"/>
        <charset val="238"/>
      </rPr>
      <t xml:space="preserve"> A</t>
    </r>
    <r>
      <rPr>
        <b/>
        <sz val="10"/>
        <color rgb="FF0070C0"/>
        <rFont val="Arial Narrow"/>
        <family val="2"/>
        <charset val="238"/>
      </rPr>
      <t xml:space="preserve"> </t>
    </r>
    <r>
      <rPr>
        <sz val="10"/>
        <rFont val="Arial Narrow"/>
        <family val="2"/>
        <charset val="238"/>
      </rPr>
      <t>kiegészítő mellékletben</t>
    </r>
    <r>
      <rPr>
        <sz val="10"/>
        <color rgb="FF000000"/>
        <rFont val="Arial Narrow"/>
        <family val="2"/>
        <charset val="238"/>
      </rPr>
      <t xml:space="preserve"> be kell mutatni az adózott eredmény felhasználására (</t>
    </r>
    <r>
      <rPr>
        <b/>
        <u/>
        <sz val="10"/>
        <color rgb="FF000000"/>
        <rFont val="Arial Narrow"/>
        <family val="2"/>
        <charset val="238"/>
      </rPr>
      <t>az osztalék jóváhagyására</t>
    </r>
    <r>
      <rPr>
        <sz val="10"/>
        <color rgb="FF000000"/>
        <rFont val="Arial Narrow"/>
        <family val="2"/>
        <charset val="238"/>
      </rPr>
      <t>) vonatkozó javaslatot.</t>
    </r>
  </si>
  <si>
    <r>
      <t xml:space="preserve">177. § </t>
    </r>
    <r>
      <rPr>
        <b/>
        <u/>
        <sz val="10"/>
        <color rgb="FF002060"/>
        <rFont val="Arial Narrow"/>
        <family val="2"/>
        <charset val="238"/>
      </rPr>
      <t xml:space="preserve">(71) E törvénynek… 84. § (1) bekezdését, ... 88. § (7) bekezdését...először a 2019. évben induló üzleti évről készített beszámolóra kell alkalmazni. </t>
    </r>
  </si>
  <si>
    <r>
      <t xml:space="preserve">177. § </t>
    </r>
    <r>
      <rPr>
        <b/>
        <u/>
        <sz val="10"/>
        <color rgb="FF002060"/>
        <rFont val="Arial Narrow"/>
        <family val="2"/>
        <charset val="238"/>
      </rPr>
      <t xml:space="preserve">(72) E törvénynek… 84. § (1) bekezdését, ... 88. § (7) bekezdését... a 2018. évben induló üzleti évről készített beszámolóra is alkalmazni lehet. </t>
    </r>
  </si>
  <si>
    <t>Üzleti jelentést érintő változások:</t>
  </si>
  <si>
    <t xml:space="preserve">18. Vállalatirányítási gyakorlattal összefüggő információk : hozzáférhetőségének pontosítása  </t>
  </si>
  <si>
    <r>
      <t xml:space="preserve">95./B § (3) A vállalkozónak hozzáférhetővé kell tennie a (2) bekezdés b) pontja szerinti gyakorlatának leírását a nyilvánosság számára. E gyakorlat - a vállalkozó döntése szerint - bemutatható az üzleti jelentésben, </t>
    </r>
    <r>
      <rPr>
        <strike/>
        <sz val="10"/>
        <color rgb="FF000000"/>
        <rFont val="Arial Narrow"/>
        <family val="2"/>
        <charset val="238"/>
      </rPr>
      <t>de más módon is hozzáférhetővé tehető</t>
    </r>
    <r>
      <rPr>
        <sz val="10"/>
        <color rgb="FF000000"/>
        <rFont val="Arial Narrow"/>
        <family val="2"/>
        <charset val="238"/>
      </rPr>
      <t xml:space="preserve"> </t>
    </r>
    <r>
      <rPr>
        <b/>
        <u/>
        <sz val="10"/>
        <color rgb="FF000000"/>
        <rFont val="Arial Narrow"/>
        <family val="2"/>
        <charset val="238"/>
      </rPr>
      <t>vagy</t>
    </r>
    <r>
      <rPr>
        <sz val="10"/>
        <color rgb="FF000000"/>
        <rFont val="Arial Narrow"/>
        <family val="2"/>
        <charset val="238"/>
      </rPr>
      <t xml:space="preserve"> a </t>
    </r>
    <r>
      <rPr>
        <strike/>
        <sz val="10"/>
        <color rgb="FF000000"/>
        <rFont val="Arial Narrow"/>
        <family val="2"/>
        <charset val="238"/>
      </rPr>
      <t xml:space="preserve">nyilvánosság számára. </t>
    </r>
    <r>
      <rPr>
        <b/>
        <u/>
        <sz val="10"/>
        <color rgb="FF000000"/>
        <rFont val="Arial Narrow"/>
        <family val="2"/>
        <charset val="238"/>
      </rPr>
      <t>vállalkozó holnapján egy dokumentumban, amelyre az üzleti jelentés hivatkozást tartalmaz.</t>
    </r>
  </si>
  <si>
    <r>
      <t xml:space="preserve">177. § </t>
    </r>
    <r>
      <rPr>
        <b/>
        <u/>
        <sz val="10"/>
        <color rgb="FF002060"/>
        <rFont val="Arial Narrow"/>
        <family val="2"/>
        <charset val="238"/>
      </rPr>
      <t xml:space="preserve">(71) E törvénynek… 95/B. § (3) bekezdését...először a 2019. évben induló üzleti évről készített beszámolóra kell alkalmazni. </t>
    </r>
  </si>
  <si>
    <r>
      <t xml:space="preserve">177. § </t>
    </r>
    <r>
      <rPr>
        <b/>
        <u/>
        <sz val="10"/>
        <color rgb="FF002060"/>
        <rFont val="Arial Narrow"/>
        <family val="2"/>
        <charset val="238"/>
      </rPr>
      <t xml:space="preserve">(72) E törvénynek… 95/B. § (3) bekezdését... a 2018. évben induló üzleti évről készített beszámolóra is alkalmazni lehet. </t>
    </r>
  </si>
  <si>
    <t xml:space="preserve">19. Az egyszerűsített éves beszámoló kiegészítő melléklete bővült, tartalmaznia kell a 90. § (3) b) és c) pontjaiban rögzített adatokat is. </t>
  </si>
  <si>
    <r>
      <t>96. § (4) Az egyszerűsített éves beszámoló kiegészítő mellékletének a 88. § (4), (4a) és (5) bekezdése, a 89. § (4) bekezdés b) pontja, 89. § (6) bekezdése, a 90. § (2) bekezdése, a 90. § (3) bekezdés a)</t>
    </r>
    <r>
      <rPr>
        <b/>
        <u/>
        <sz val="10"/>
        <color rgb="FF000000"/>
        <rFont val="Arial Narrow"/>
        <family val="2"/>
        <charset val="238"/>
      </rPr>
      <t>-c)</t>
    </r>
    <r>
      <rPr>
        <sz val="10"/>
        <color rgb="FF000000"/>
        <rFont val="Arial Narrow"/>
        <family val="2"/>
        <charset val="238"/>
      </rPr>
      <t xml:space="preserve"> pontja, a 90. § (7) bekezdése és a 90. § (9) bekezdés a)-e), és g) pontja szerinti adatokat kell tartalmaznia. A 91. § a) pont szerinti adatokból csak a tárgyévben foglalkoztatott munkavállalók átlagos statisztikai létszámát kell bemutatni.</t>
    </r>
  </si>
  <si>
    <r>
      <t xml:space="preserve">177. § </t>
    </r>
    <r>
      <rPr>
        <b/>
        <u/>
        <sz val="10"/>
        <color rgb="FF002060"/>
        <rFont val="Arial Narrow"/>
        <family val="2"/>
        <charset val="238"/>
      </rPr>
      <t xml:space="preserve">(71) E törvénynek… 96. § (4) bekezdését...először a 2019. évben induló üzleti évről készített beszámolóra kell alkalmazni. </t>
    </r>
  </si>
  <si>
    <r>
      <t xml:space="preserve">177. § </t>
    </r>
    <r>
      <rPr>
        <b/>
        <u/>
        <sz val="10"/>
        <color rgb="FF002060"/>
        <rFont val="Arial Narrow"/>
        <family val="2"/>
        <charset val="238"/>
      </rPr>
      <t xml:space="preserve">(72) E törvénynek… 96. § (4) bekezdését... a 2018. évben induló üzleti évről készített beszámolóra is alkalmazni lehet. </t>
    </r>
  </si>
  <si>
    <t>Az egyszerűsített mérleg tagolása, tételeinek tartalmát érinő változások:</t>
  </si>
  <si>
    <t xml:space="preserve">20. Pontosítás: Kikerült a tv. szögéből az egészségügyi hozzájárulás elnevezés </t>
  </si>
  <si>
    <r>
      <t xml:space="preserve">103 § (2) A pénzmozgáshoz nem kapcsolódó rövid lejáratú kötelezettségek között kell az egyszerűsített mérlegben kimutatni a pénzforgalmi nyilvántartásban nem könyvelt, elismert kötelezettségeket, így:
c) a nem áruvásárlásból, a nem szolgáltatás igénybevételéből, a nem hitel- és kölcsönfelvételből származó, a tárgyidőszakot terhelő kötelezettségek (decemberi munkabér, szociális hozzájárulási adó, </t>
    </r>
    <r>
      <rPr>
        <strike/>
        <sz val="10"/>
        <color rgb="FF000000"/>
        <rFont val="Arial Narrow"/>
        <family val="2"/>
        <charset val="238"/>
      </rPr>
      <t>egészségügyi hozzájárulás</t>
    </r>
    <r>
      <rPr>
        <sz val="10"/>
        <color rgb="FF000000"/>
        <rFont val="Arial Narrow"/>
        <family val="2"/>
        <charset val="238"/>
      </rPr>
      <t>, egyéb) összegét,</t>
    </r>
  </si>
  <si>
    <t>Az eredménylevezetés tételeinek tartalmát érintő változások:</t>
  </si>
  <si>
    <t xml:space="preserve">21. Adózott eredmény felhasználása (osztalék jóváhagyása): Az adózott eredmény felhasználására vonatkozó javaslat tartalmilag az osztalék jóváhagyásáról szóló javaslattal egyezik meg. </t>
  </si>
  <si>
    <r>
      <t xml:space="preserve">114. § (1) Az osztalék a gazdálkodó tagjai részére az adózott eredmény </t>
    </r>
    <r>
      <rPr>
        <b/>
        <u/>
        <sz val="10"/>
        <color rgb="FF000000"/>
        <rFont val="Arial Narrow"/>
        <family val="2"/>
        <charset val="238"/>
      </rPr>
      <t>felhasználásáról (az osztalék jóváhagyásáról)</t>
    </r>
    <r>
      <rPr>
        <sz val="10"/>
        <color rgb="FF000000"/>
        <rFont val="Arial Narrow"/>
        <family val="2"/>
        <charset val="238"/>
      </rPr>
      <t xml:space="preserve"> szóló döntés alapján kifizetni elrendelt, az előző üzleti évi adózott eredménnyel kiegészített szabad eredménytartalék csökkenéseként elszámolt összeg. Az év közben fizetett osztalékelőleget a pénzkiadásból származó követelések között kell az egyszerűsített mérlegben szerepeltetni.</t>
    </r>
  </si>
  <si>
    <r>
      <t xml:space="preserve">177. § </t>
    </r>
    <r>
      <rPr>
        <b/>
        <u/>
        <sz val="10"/>
        <color rgb="FF002060"/>
        <rFont val="Arial Narrow"/>
        <family val="2"/>
        <charset val="238"/>
      </rPr>
      <t xml:space="preserve">(71) E törvénynek… 114. § (1) bekezdését...először a 2019. évben induló üzleti évről készített beszámolóra kell alkalmazni. </t>
    </r>
  </si>
  <si>
    <r>
      <t xml:space="preserve">177. § </t>
    </r>
    <r>
      <rPr>
        <b/>
        <u/>
        <sz val="10"/>
        <color rgb="FF002060"/>
        <rFont val="Arial Narrow"/>
        <family val="2"/>
        <charset val="238"/>
      </rPr>
      <t xml:space="preserve">(72) E törvénynek… 114. § (1) bekezdését... a 2018. évben induló üzleti évről készített beszámolóra is alkalmazni lehet. </t>
    </r>
  </si>
  <si>
    <t>IFRS beszámolót készítőkre vonatkozó változások: Beszámolót összeállító személy; Eredménytartalék/értékelési tartalék; Kiegészítő melléklet adattartalma; Üzleti jelentés; - Osztalékfizetés (jóváhagyás)</t>
  </si>
  <si>
    <t>22. Értelmező rendelkezések, fogalmak:</t>
  </si>
  <si>
    <r>
      <t xml:space="preserve">114/A. § 9. adózott eredmény: az IAS 1 Pénzügyi kimutatások prezentálása című standard szerinti átfogó jövedelemkimutatás eredmény szakaszában vagy a különálló eredménykimutatásban szereplő, a folytatódó és a megszűnt tevékenységekre bemutatott adózás utáni nettó eredmény együttes összege, </t>
    </r>
    <r>
      <rPr>
        <b/>
        <u/>
        <sz val="10"/>
        <color rgb="FF000000"/>
        <rFont val="Arial Narrow"/>
        <family val="2"/>
        <charset val="238"/>
      </rPr>
      <t>továbbá az e törvény szerint eredménnyel szemben, de az IFRS-ek szerint saját tőkével szemben elszámolt tételek, különösen a támogatások, a véglegesen átadott vagy kapott pénzeszközök;</t>
    </r>
  </si>
  <si>
    <r>
      <t xml:space="preserve">114/A. § </t>
    </r>
    <r>
      <rPr>
        <b/>
        <u/>
        <sz val="10"/>
        <color rgb="FF002060"/>
        <rFont val="Arial Narrow"/>
        <family val="2"/>
        <charset val="238"/>
      </rPr>
      <t>17. osztalékfizetésre rendelkezésre álló forrás: a 39. § (3) és (3a) bekezdése szerint meghatározott összeg azzal, hogy az adózott eredmény, a lekötött tartalék és a pozitív értékelési tartalék a 114/B. § (4) bekezdés f)-h) pontjaiban meghatározott összeg, a rendelkezésre álló szabad eredménytartalék a 114/B. § (5) bekezdés b) pontja szerinti összeg, továbbá a 39. § (3a) bekezdésében meghatározott növelő tételként a közzétételre történő engedélyezés időpontjáig elszámolt kapott (járó) osztalék összegét lehet figyelembe venni.</t>
    </r>
  </si>
  <si>
    <r>
      <t xml:space="preserve">177. § </t>
    </r>
    <r>
      <rPr>
        <b/>
        <u/>
        <sz val="10"/>
        <color rgb="FF002060"/>
        <rFont val="Arial Narrow"/>
        <family val="2"/>
        <charset val="238"/>
      </rPr>
      <t xml:space="preserve">(71) E törvénynek… 114/A. § 9. és 17. pontját...először a 2019. évben induló üzleti évről készített beszámolóra kell alkalmazni. </t>
    </r>
  </si>
  <si>
    <r>
      <t xml:space="preserve">177. § </t>
    </r>
    <r>
      <rPr>
        <b/>
        <u/>
        <sz val="10"/>
        <color rgb="FF002060"/>
        <rFont val="Arial Narrow"/>
        <family val="2"/>
        <charset val="238"/>
      </rPr>
      <t xml:space="preserve">(72) E törvénynek… 114/A. § 9. és 17. pontját... a 2018. évben induló üzleti évről készített beszámolóra is alkalmazni lehet. </t>
    </r>
  </si>
  <si>
    <t>23. Saját tőke megfeleltetési tábla</t>
  </si>
  <si>
    <r>
      <t xml:space="preserve">114/B. § (4) A saját tőke megfeleltetési tábla tartalmazza az IFRS-ek szerinti saját tőke egyes elemeinek nyitó és záró adatait, valamint ezekből levezetve az alábbi saját tőke elemek nyitó és záró adatait:
e) eredménytartalék: az IFRS-ek szerinti éves beszámolóban kimutatott, korábbi évek halmozott - és a tulajdonosok részére még ki nem osztott - adózott </t>
    </r>
    <r>
      <rPr>
        <b/>
        <u/>
        <sz val="10"/>
        <color rgb="FF000000"/>
        <rFont val="Arial Narrow"/>
        <family val="2"/>
        <charset val="238"/>
      </rPr>
      <t>eredmény (ideértve az IFRS-ekre való áttérés éve előtti üzleti év mérlegfordulónapján az e törvény szerint keletkezett eredménytartalék és adózott eredmény együttes összegének az IFRS-ekre való áttérés felhalmozott eredményre gyakorolt hatásával korrigált összegét), továbbá</t>
    </r>
    <r>
      <rPr>
        <sz val="10"/>
        <color rgb="FF000000"/>
        <rFont val="Arial Narrow"/>
        <family val="2"/>
        <charset val="238"/>
      </rPr>
      <t xml:space="preserve"> az IFRS-ek szerint </t>
    </r>
    <r>
      <rPr>
        <b/>
        <u/>
        <sz val="10"/>
        <color rgb="FF000000"/>
        <rFont val="Arial Narrow"/>
        <family val="2"/>
        <charset val="238"/>
      </rPr>
      <t>közvetlenül</t>
    </r>
    <r>
      <rPr>
        <sz val="10"/>
        <color rgb="FF000000"/>
        <rFont val="Arial Narrow"/>
        <family val="2"/>
        <charset val="238"/>
      </rPr>
      <t xml:space="preserve"> a felhalmozott eredmény javára vagy terhére elszámolt </t>
    </r>
    <r>
      <rPr>
        <b/>
        <u/>
        <sz val="10"/>
        <color rgb="FF000000"/>
        <rFont val="Arial Narrow"/>
        <family val="2"/>
        <charset val="238"/>
      </rPr>
      <t>összegek, a jegyzett tőkéből vagy a tőketartalékból a veszteségek fedezetére átvezetett összeg, az egyéb tartalékokból átvezetett bármely olyan összeg, amelynek átvezetését az IFRS-ek előírják vagy megengedik.</t>
    </r>
    <r>
      <rPr>
        <sz val="10"/>
        <color rgb="FF000000"/>
        <rFont val="Arial Narrow"/>
        <family val="2"/>
        <charset val="238"/>
      </rPr>
      <t xml:space="preserve"> Az így </t>
    </r>
    <r>
      <rPr>
        <b/>
        <u/>
        <sz val="10"/>
        <color rgb="FF000000"/>
        <rFont val="Arial Narrow"/>
        <family val="2"/>
        <charset val="238"/>
      </rPr>
      <t>meghatározott</t>
    </r>
    <r>
      <rPr>
        <sz val="10"/>
        <color rgb="FF000000"/>
        <rFont val="Arial Narrow"/>
        <family val="2"/>
        <charset val="238"/>
      </rPr>
      <t xml:space="preserve"> összeget csökkenteni kell a fizetett pótbefizetés IFRS-ek szerint eszközként kimutatott összegével, és a fel nem használt fejlesztési tartaléknak a kapcsolódó, az IAS 12 Nyereségadók című standard alapján számított halasztott adóval csökkentett összegével. </t>
    </r>
    <r>
      <rPr>
        <b/>
        <u/>
        <sz val="10"/>
        <color rgb="FF000000"/>
        <rFont val="Arial Narrow"/>
        <family val="2"/>
        <charset val="238"/>
      </rPr>
      <t>Az eredménytartalék összege az IAS 1 Pénzügyi kimutatások prezentálása című standard szerinti egyéb átfogó jövedelmet - az átsorolási módosítások kivételével - nem tartalmazhat;</t>
    </r>
  </si>
  <si>
    <r>
      <t xml:space="preserve">114/B. § (4) A saját tőke megfeleltetési tábla tartalmazza az IFRS-ek szerinti saját tőke egyes elemeinek nyitó és záró adatait, valamint ezekből levezetve az alábbi saját tőke elemek nyitó és záró adatait:
f) értékelési tartalék: az IAS 1 Pénzügyi kimutatások prezentálása című standard szerinti átfogó jövedelem kimutatásban szereplő egyéb átfogó jövedelem halmozott és tárgyévi egyéb átfogó jövedelmet is tartalmazó összege, </t>
    </r>
    <r>
      <rPr>
        <b/>
        <u/>
        <sz val="10"/>
        <color rgb="FF000000"/>
        <rFont val="Arial Narrow"/>
        <family val="2"/>
        <charset val="238"/>
      </rPr>
      <t>továbbá az IFRS-ekre történő áttérés előtt keletkezett értékelési tartalék összege;</t>
    </r>
  </si>
  <si>
    <r>
      <t xml:space="preserve">177. § </t>
    </r>
    <r>
      <rPr>
        <b/>
        <u/>
        <sz val="10"/>
        <color rgb="FF002060"/>
        <rFont val="Arial Narrow"/>
        <family val="2"/>
        <charset val="238"/>
      </rPr>
      <t xml:space="preserve">(71) E törvénynek… 114/B. § (4) bekezdés e) és f) pontját...először a 2019. évben induló üzleti évről készített beszámolóra kell alkalmazni. </t>
    </r>
  </si>
  <si>
    <r>
      <t xml:space="preserve">177. § </t>
    </r>
    <r>
      <rPr>
        <b/>
        <u/>
        <sz val="10"/>
        <color rgb="FF002060"/>
        <rFont val="Arial Narrow"/>
        <family val="2"/>
        <charset val="238"/>
      </rPr>
      <t xml:space="preserve">(72) E törvénynek… 114/B. § (4) bekezdés e) és f) pontját... a 2018. évben induló üzleti évről készített beszámolóra is alkalmazni lehet. </t>
    </r>
  </si>
  <si>
    <t>24. Egyéb speciális rendelkezések</t>
  </si>
  <si>
    <t>114/I. § (1) Az éves beszámolóját, továbbá az összevont (konszolidált) éves beszámolóját az IFRS-ek szerint összeállító gazdálkodó, beszámolójának kiegészítő megjegyzését az egyes IFRS-ekben meghatározott rendelkezések alapján állítja össze azzal, hogy abban - tekintettel a 9/A. § (4) bekezdésére - legalább a 88. § (7)-(9) bekezdése, a 89. § (2)-(3) bekezdése, a 89. § (4) bekezdés d) pontja, a 89. § (5) bekezdése, valamint a 154. § (3) bekezdése szerinti adatokat is be kell mutatnia.</t>
  </si>
  <si>
    <t>114/I. § (2) Az éves beszámolóját, továbbá az összevont (konszolidált) éves beszámolóját az IFRS-ek szerint összeállító gazdálkodó a 95-95/C. §-ban, valamint a 134. §-ban meghatározott tartalommal üzleti jelentést is köteles készíteni.</t>
  </si>
  <si>
    <r>
      <t xml:space="preserve">177. § </t>
    </r>
    <r>
      <rPr>
        <b/>
        <u/>
        <sz val="10"/>
        <color rgb="FF002060"/>
        <rFont val="Arial Narrow"/>
        <family val="2"/>
        <charset val="238"/>
      </rPr>
      <t xml:space="preserve">(71) E törvénynek… 114/I. §-át...először a 2019. évben induló üzleti évről készített beszámolóra kell alkalmazni. </t>
    </r>
  </si>
  <si>
    <r>
      <t xml:space="preserve">177. § </t>
    </r>
    <r>
      <rPr>
        <b/>
        <u/>
        <sz val="10"/>
        <color rgb="FF002060"/>
        <rFont val="Arial Narrow"/>
        <family val="2"/>
        <charset val="238"/>
      </rPr>
      <t xml:space="preserve">(72) E törvénynek… 114/I. §-át... a 2018. évben induló üzleti évről készített beszámolóra is alkalmazni lehet. </t>
    </r>
  </si>
  <si>
    <t>Összevont (konszolidált) éves beszámolót érintő változások:</t>
  </si>
  <si>
    <t xml:space="preserve">25. Társult vállalkozások konszolidálása: Az adózott eredmény felhasználására vonatkozó javaslat tartalmilag az osztalék jóváhagyásáról szóló javaslattal egyezik meg. </t>
  </si>
  <si>
    <r>
      <t xml:space="preserve">130 § (5) A társult vállalkozásban lévő részesedésnek (érdekeltségnek) az (1) bekezdés alapján megállapított értékét a következő években módosítani kell:
b) az adózott eredmény </t>
    </r>
    <r>
      <rPr>
        <strike/>
        <sz val="10"/>
        <color rgb="FF000000"/>
        <rFont val="Arial Narrow"/>
        <family val="2"/>
        <charset val="238"/>
      </rPr>
      <t>felosztásáról</t>
    </r>
    <r>
      <rPr>
        <sz val="10"/>
        <color rgb="FF000000"/>
        <rFont val="Arial Narrow"/>
        <family val="2"/>
        <charset val="238"/>
      </rPr>
      <t xml:space="preserve"> </t>
    </r>
    <r>
      <rPr>
        <b/>
        <u/>
        <sz val="10"/>
        <color rgb="FF000000"/>
        <rFont val="Arial Narrow"/>
        <family val="2"/>
        <charset val="238"/>
      </rPr>
      <t>felhasználásáról (az osztalék jóváhagyásáról)</t>
    </r>
    <r>
      <rPr>
        <sz val="10"/>
        <color rgb="FF000000"/>
        <rFont val="Arial Narrow"/>
        <family val="2"/>
        <charset val="238"/>
      </rPr>
      <t xml:space="preserve"> szóló határozatban szereplő, a társult vállalkozástól járó (várható) osztalék, részesedés összegével (ezt az összeget a következő évben le kell vonni);</t>
    </r>
  </si>
  <si>
    <r>
      <t xml:space="preserve">130 § (5) A társult vállalkozásban lévő részesedésnek (érdekeltségnek) az (1) bekezdés alapján megállapított értékét a következő években módosítani kell:
c) az adózott eredmény </t>
    </r>
    <r>
      <rPr>
        <strike/>
        <sz val="10"/>
        <color rgb="FF000000"/>
        <rFont val="Arial Narrow"/>
        <family val="2"/>
        <charset val="238"/>
      </rPr>
      <t>felosztásáról</t>
    </r>
    <r>
      <rPr>
        <sz val="10"/>
        <color rgb="FF000000"/>
        <rFont val="Arial Narrow"/>
        <family val="2"/>
        <charset val="238"/>
      </rPr>
      <t xml:space="preserve"> </t>
    </r>
    <r>
      <rPr>
        <b/>
        <u/>
        <sz val="10"/>
        <color rgb="FF000000"/>
        <rFont val="Arial Narrow"/>
        <family val="2"/>
        <charset val="238"/>
      </rPr>
      <t>felhasználásáról (az osztalék jóváhagyásáról)</t>
    </r>
    <r>
      <rPr>
        <sz val="10"/>
        <color rgb="FF000000"/>
        <rFont val="Arial Narrow"/>
        <family val="2"/>
        <charset val="238"/>
      </rPr>
      <t xml:space="preserve"> szóló határozatban szereplő, de az összevont (konszolidált) mérleg fordulónapjáig meg nem kapott, - a társult vállalkozástól járó - osztalék, részesedés összegével (ezt az összeget a következő évben le kell vonni);</t>
    </r>
  </si>
  <si>
    <r>
      <t xml:space="preserve">177. § </t>
    </r>
    <r>
      <rPr>
        <b/>
        <u/>
        <sz val="10"/>
        <color rgb="FF002060"/>
        <rFont val="Arial Narrow"/>
        <family val="2"/>
        <charset val="238"/>
      </rPr>
      <t xml:space="preserve">(71) E törvénynek… 130. § (5) bekezdés b) és c) pontját...először a 2019. évben induló üzleti évről készített beszámolóra kell alkalmazni. </t>
    </r>
  </si>
  <si>
    <r>
      <t xml:space="preserve">177. § </t>
    </r>
    <r>
      <rPr>
        <b/>
        <u/>
        <sz val="10"/>
        <color rgb="FF002060"/>
        <rFont val="Arial Narrow"/>
        <family val="2"/>
        <charset val="238"/>
      </rPr>
      <t xml:space="preserve">(72) E törvénynek… 130. § (5) bekezdés b) és c) pontját... a 2018. évben induló üzleti évről készített beszámolóra is alkalmazni lehet. </t>
    </r>
  </si>
  <si>
    <t>26. Összevont (konszolidált) üzleti jelentés:</t>
  </si>
  <si>
    <r>
      <t>134. § (2) Az összevont (konszolidált) üzleti jelentésnek a 95. § (2)-(7) bekezdésben, valamint a 95/A-</t>
    </r>
    <r>
      <rPr>
        <b/>
        <u/>
        <sz val="10"/>
        <color rgb="FF000000"/>
        <rFont val="Arial Narrow"/>
        <family val="2"/>
        <charset val="238"/>
      </rPr>
      <t>95/B</t>
    </r>
    <r>
      <rPr>
        <sz val="10"/>
        <color rgb="FF000000"/>
        <rFont val="Arial Narrow"/>
        <family val="2"/>
        <charset val="238"/>
      </rPr>
      <t>. §-ban foglaltakon kívül be kell mutatnia a konszolidálásba bevont vállalkozások előrelátható fejlődését is.</t>
    </r>
  </si>
  <si>
    <r>
      <t xml:space="preserve">134. § (5) Az az összevont (konszolidált) éves beszámolót készítő, közérdeklődésre számot tartó gazdálkodónak minősülő anyavállalat, amelynél
a) az </t>
    </r>
    <r>
      <rPr>
        <strike/>
        <sz val="10"/>
        <color rgb="FF000000"/>
        <rFont val="Arial Narrow"/>
        <family val="2"/>
        <charset val="238"/>
      </rPr>
      <t>adott</t>
    </r>
    <r>
      <rPr>
        <sz val="10"/>
        <color rgb="FF000000"/>
        <rFont val="Arial Narrow"/>
        <family val="2"/>
        <charset val="238"/>
      </rPr>
      <t xml:space="preserve"> üzleti </t>
    </r>
    <r>
      <rPr>
        <strike/>
        <sz val="10"/>
        <color rgb="FF000000"/>
        <rFont val="Arial Narrow"/>
        <family val="2"/>
        <charset val="238"/>
      </rPr>
      <t>év</t>
    </r>
    <r>
      <rPr>
        <sz val="10"/>
        <color rgb="FF000000"/>
        <rFont val="Arial Narrow"/>
        <family val="2"/>
        <charset val="238"/>
      </rPr>
      <t xml:space="preserve"> </t>
    </r>
    <r>
      <rPr>
        <b/>
        <u/>
        <sz val="10"/>
        <color rgb="FF000000"/>
        <rFont val="Arial Narrow"/>
        <family val="2"/>
        <charset val="238"/>
      </rPr>
      <t>évet megelőző két - egymást követő - üzleti évben</t>
    </r>
    <r>
      <rPr>
        <sz val="10"/>
        <color rgb="FF000000"/>
        <rFont val="Arial Narrow"/>
        <family val="2"/>
        <charset val="238"/>
      </rPr>
      <t xml:space="preserve"> a mérleg fordulónapján a következő három mutatóérték közül bármelyik kettő meghaladja az alábbi határértékeket:
   aa) a mérlegfőösszeg a 6 000 millió forintot,
   ab) az éves nettó árbevétel a 12 000 millió forintot,
   ac) az üzleti évben átlagosan foglalkoztatottak száma a 250 főt, és
b) az adott üzleti évben átlagosan foglalkoztatottak száma meghaladja az 500 főt,
összevont (konszolidált) üzleti jelentésében a konszolidálásba bevont vállalkozásokra vonatkozóan a 95/C. § szerinti nem pénzügyi kimutatást tesz közzé.</t>
    </r>
  </si>
  <si>
    <r>
      <t xml:space="preserve">177. § </t>
    </r>
    <r>
      <rPr>
        <b/>
        <u/>
        <sz val="10"/>
        <color rgb="FF002060"/>
        <rFont val="Arial Narrow"/>
        <family val="2"/>
        <charset val="238"/>
      </rPr>
      <t xml:space="preserve">(71) E törvénynek… 134. § (2) és (5) bekezdését...először a 2019. évben induló üzleti évről készített beszámolóra kell alkalmazni. </t>
    </r>
  </si>
  <si>
    <r>
      <t xml:space="preserve">177. § </t>
    </r>
    <r>
      <rPr>
        <b/>
        <u/>
        <sz val="10"/>
        <color rgb="FF002060"/>
        <rFont val="Arial Narrow"/>
        <family val="2"/>
        <charset val="238"/>
      </rPr>
      <t xml:space="preserve">(72) E törvénynek… 134. § (2) és (5) bekezdését... a 2018. évben induló üzleti évről készített beszámolóra is alkalmazni lehet. </t>
    </r>
  </si>
  <si>
    <t>A kormányok részére fizetett összegekről szóló jelentést érintő változások:</t>
  </si>
  <si>
    <t>27. A közölt információknak a tevékenység lényegét és nem formáját kell tükrözniük.</t>
  </si>
  <si>
    <r>
      <t xml:space="preserve">134/B. § </t>
    </r>
    <r>
      <rPr>
        <b/>
        <u/>
        <sz val="10"/>
        <color rgb="FF002060"/>
        <rFont val="Arial Narrow"/>
        <family val="2"/>
        <charset val="238"/>
      </rPr>
      <t>(6a) A (4) és (5) bekezdésben említett összegekkel kapcsolatban közölt információknak a tevékenység lényegét és nem formáját kell tükrözniük. A fizetett összegek és tevékenységek mesterségesen nem választhatók szét, illetve nem összesíthetők.</t>
    </r>
  </si>
  <si>
    <r>
      <t xml:space="preserve">177. § </t>
    </r>
    <r>
      <rPr>
        <b/>
        <u/>
        <sz val="10"/>
        <color rgb="FF002060"/>
        <rFont val="Arial Narrow"/>
        <family val="2"/>
        <charset val="238"/>
      </rPr>
      <t xml:space="preserve">(71) E törvénynek… 134/B. § (6a) bekezdését...először a 2019. évben induló üzleti évről készített beszámolóra kell alkalmazni. </t>
    </r>
  </si>
  <si>
    <r>
      <t xml:space="preserve">177. § </t>
    </r>
    <r>
      <rPr>
        <b/>
        <u/>
        <sz val="10"/>
        <color rgb="FF002060"/>
        <rFont val="Arial Narrow"/>
        <family val="2"/>
        <charset val="238"/>
      </rPr>
      <t xml:space="preserve">(72) E törvénynek… 134/B. § (6a) bekezdését... a 2018. évben induló üzleti évről készített beszámolóra is alkalmazni lehet. </t>
    </r>
  </si>
  <si>
    <t>Gazdasági társaságok átalakulása, egyesülése, szétválását érintő változások:</t>
  </si>
  <si>
    <t>28. Vagyonmérleg, vagyonleltár: pontosítás</t>
  </si>
  <si>
    <r>
      <t xml:space="preserve">136. § (3) A vagyonmérleget (a vagyonmérleg-tervezetet és a végleges vagyonmérleget), a vagyonleltárt (a vagyonleltár-tervezetet és a végleges vagyonleltárt) az e törvény szerinti beszámoló mérlegére és az azt alátámasztó leltárra vonatkozó előírások szerint kell elkészíteni a (4)-(9) bekezdésben és a 137- </t>
    </r>
    <r>
      <rPr>
        <strike/>
        <sz val="10"/>
        <color rgb="FF000000"/>
        <rFont val="Arial Narrow"/>
        <family val="2"/>
        <charset val="238"/>
      </rPr>
      <t>143.</t>
    </r>
    <r>
      <rPr>
        <sz val="10"/>
        <color rgb="FF000000"/>
        <rFont val="Arial Narrow"/>
        <family val="2"/>
        <charset val="238"/>
      </rPr>
      <t xml:space="preserve"> </t>
    </r>
    <r>
      <rPr>
        <b/>
        <u/>
        <sz val="10"/>
        <color rgb="FF000000"/>
        <rFont val="Arial Narrow"/>
        <family val="2"/>
        <charset val="238"/>
      </rPr>
      <t>141.</t>
    </r>
    <r>
      <rPr>
        <sz val="10"/>
        <color rgb="FF000000"/>
        <rFont val="Arial Narrow"/>
        <family val="2"/>
        <charset val="238"/>
      </rPr>
      <t xml:space="preserve"> §-ban foglaltak figyelembevételével.</t>
    </r>
  </si>
  <si>
    <r>
      <t xml:space="preserve">177. § </t>
    </r>
    <r>
      <rPr>
        <b/>
        <u/>
        <sz val="10"/>
        <color rgb="FF002060"/>
        <rFont val="Arial Narrow"/>
        <family val="2"/>
        <charset val="238"/>
      </rPr>
      <t xml:space="preserve">(71) E törvénynek… 136. § (3) bekezdését...először a 2019. évben induló üzleti évről készített beszámolóra kell alkalmazni. </t>
    </r>
  </si>
  <si>
    <r>
      <t xml:space="preserve">177. § </t>
    </r>
    <r>
      <rPr>
        <b/>
        <u/>
        <sz val="10"/>
        <color rgb="FF002060"/>
        <rFont val="Arial Narrow"/>
        <family val="2"/>
        <charset val="238"/>
      </rPr>
      <t xml:space="preserve">(72) E törvénynek… 136. § (3) bekezdését... a 2018. évben induló üzleti évről készített beszámolóra is alkalmazni lehet. </t>
    </r>
  </si>
  <si>
    <t>29. Az átalakulással létrejövő gazdasági társaság vagyonmérleg-tervezete</t>
  </si>
  <si>
    <r>
      <t xml:space="preserve">139. § (4) Az átalakulással létrejövő gazdasági társaság vagyonmérleg-tervezetének „különbözetek” oszlopában kell kimutatni - </t>
    </r>
    <r>
      <rPr>
        <b/>
        <u/>
        <sz val="10"/>
        <color rgb="FF000000"/>
        <rFont val="Arial Narrow"/>
        <family val="2"/>
        <charset val="238"/>
      </rPr>
      <t>a (4a) és a (4b) bekezdésben foglaltak figyelembevételével</t>
    </r>
    <r>
      <rPr>
        <sz val="10"/>
        <color rgb="FF000000"/>
        <rFont val="Arial Narrow"/>
        <family val="2"/>
        <charset val="238"/>
      </rPr>
      <t xml:space="preserve"> - egyesülés esetén a jogutód gazdasági társaság jegyzett tőkéjének meghatározása során figyelembe nem vehető részesedések (részvények, törzsbetétek) jogelőd gazdasági társaság vagyonmérleg-tervezete szerinti értékét az eszközök, illetve a saját tőke csökkenéseként (a névértéknek megfelelő összeget a jegyzett tőke csökkenéseként, a névérték és a vagyonmérleg-tervezet szerinti eszközérték különbözetét az eredménytartalék változásaként). A „különbözetek” oszlop szolgál a törvényben külön nem nevesített egyéb tételek rendezésére is.</t>
    </r>
  </si>
  <si>
    <r>
      <rPr>
        <sz val="10"/>
        <rFont val="Arial Narrow"/>
        <family val="2"/>
        <charset val="238"/>
      </rPr>
      <t xml:space="preserve">139. § </t>
    </r>
    <r>
      <rPr>
        <b/>
        <u/>
        <sz val="10"/>
        <color rgb="FF002060"/>
        <rFont val="Arial Narrow"/>
        <family val="2"/>
        <charset val="238"/>
      </rPr>
      <t>(4a) Beolvadás esetén az átalakulással létrejövő gazdasági társaság vagyonmérleg-tervezetében az átvevő (beolvasztó) gazdasági társaság beolvadó (megszűnő) gazdasági társaságban lévő részesedése könyv szerinti értékének a beolvadó (megszűnő) gazdasági társaság 137. § (3) bekezdés szerinti vagyonmérleg-tervezete szerinti saját tőke összegét meghaladó része üzleti vagy cégértékként is kimutatható (a beolvadó gazdasági társaságban lévő részesedés ugyanilyen értékben történő kivezetésével szemben), feltéve, hogy</t>
    </r>
  </si>
  <si>
    <r>
      <t xml:space="preserve">  </t>
    </r>
    <r>
      <rPr>
        <b/>
        <u/>
        <sz val="10"/>
        <color rgb="FF000000"/>
        <rFont val="Arial Narrow"/>
        <family val="2"/>
        <charset val="238"/>
      </rPr>
      <t xml:space="preserve"> </t>
    </r>
    <r>
      <rPr>
        <b/>
        <u/>
        <sz val="10"/>
        <color rgb="FF002060"/>
        <rFont val="Arial Narrow"/>
        <family val="2"/>
        <charset val="238"/>
      </rPr>
      <t>a) a beolvadó (megszűnő) gazdasági társaságban lévő részesedés bekerülési értékét a megszerzéskor az üzleti értékelés, a jövedelemtermelő képesség módszerével határozták meg,</t>
    </r>
  </si>
  <si>
    <r>
      <t xml:space="preserve">    </t>
    </r>
    <r>
      <rPr>
        <b/>
        <u/>
        <sz val="10"/>
        <color rgb="FF002060"/>
        <rFont val="Arial Narrow"/>
        <family val="2"/>
        <charset val="238"/>
      </rPr>
      <t>b) a beolvadó (megszűnő) gazdasági társaság élt a vagyonátértékelés 137. § szerinti lehetőségével é</t>
    </r>
    <r>
      <rPr>
        <b/>
        <u/>
        <sz val="10"/>
        <color rgb="FF000000"/>
        <rFont val="Arial Narrow"/>
        <family val="2"/>
        <charset val="238"/>
      </rPr>
      <t>s</t>
    </r>
  </si>
  <si>
    <r>
      <t xml:space="preserve">  </t>
    </r>
    <r>
      <rPr>
        <b/>
        <u/>
        <sz val="10"/>
        <color rgb="FF000000"/>
        <rFont val="Arial Narrow"/>
        <family val="2"/>
        <charset val="238"/>
      </rPr>
      <t xml:space="preserve">  </t>
    </r>
    <r>
      <rPr>
        <b/>
        <u/>
        <sz val="10"/>
        <color rgb="FF002060"/>
        <rFont val="Arial Narrow"/>
        <family val="2"/>
        <charset val="238"/>
      </rPr>
      <t>c) az üzleti vagy cégérték a jövőben a bevételekben várhatóan megtérül</t>
    </r>
    <r>
      <rPr>
        <b/>
        <u/>
        <sz val="10"/>
        <color rgb="FF000000"/>
        <rFont val="Arial Narrow"/>
        <family val="2"/>
        <charset val="238"/>
      </rPr>
      <t>.</t>
    </r>
  </si>
  <si>
    <t>Az átalakulással létrejövő gazdasági társaság vagyonmérleg-tervezetében így kimutatásra kerülő üzleti vagy cégérték összege nem haladhatja meg a beolvadó (megszűnő) gazdasági társaságban lévő részesedés megszerzésekor a bekerülési értékben érvényesített üzleti vagy cégértéket.</t>
  </si>
  <si>
    <r>
      <rPr>
        <sz val="10"/>
        <rFont val="Arial Narrow"/>
        <family val="2"/>
        <charset val="238"/>
      </rPr>
      <t xml:space="preserve">139 § </t>
    </r>
    <r>
      <rPr>
        <b/>
        <sz val="10"/>
        <color rgb="FF002060"/>
        <rFont val="Arial Narrow"/>
        <family val="2"/>
        <charset val="238"/>
      </rPr>
      <t>(4b)</t>
    </r>
    <r>
      <rPr>
        <sz val="10"/>
        <color rgb="FF002060"/>
        <rFont val="Arial Narrow"/>
        <family val="2"/>
        <charset val="238"/>
      </rPr>
      <t xml:space="preserve"> </t>
    </r>
    <r>
      <rPr>
        <b/>
        <u/>
        <sz val="10"/>
        <color rgb="FF002060"/>
        <rFont val="Arial Narrow"/>
        <family val="2"/>
        <charset val="238"/>
      </rPr>
      <t>Összeolvadás esetén az átalakulással létrejövő gazdasági társaság vagyonmérleg-tervezetében a megszűnő gazdasági társaság(ok)ban lévő részesedések kiszűrése során is kimutatható üzleti vagy cégérték a (4a) bekezdésben foglaltak megfelelő alkalmazásával.</t>
    </r>
  </si>
  <si>
    <r>
      <t xml:space="preserve">177. § </t>
    </r>
    <r>
      <rPr>
        <b/>
        <u/>
        <sz val="10"/>
        <color rgb="FF002060"/>
        <rFont val="Arial Narrow"/>
        <family val="2"/>
        <charset val="238"/>
      </rPr>
      <t xml:space="preserve">(70) E törvénynek… 139. § (4), (4a) és (4b) bekezdését... 2018. évi XLI. törvény hatálybalépését követően indult beolvadásokra, összeolvadásokra lehet alkalmazni.. </t>
    </r>
  </si>
  <si>
    <t>30. A végleges vagyonmérleg</t>
  </si>
  <si>
    <r>
      <t xml:space="preserve">141. § (9) Gazdasági társaság beolvadása esetén az átvevő (beolvasztó) gazdasági társaságnál a beolvadás során az átvett eszközök és az átvállalt kötelezettségek (ideértve az időbeli elhatárolások, céltartalékok összegeit is) állományba vett - a megszűnt gazdasági társaság végleges vagyonmérlege szerinti - értékének különbözetével a saját tőkét kell a létesítő okiratnak megfelelően módosítani. A saját tőke módosítása során - az előbbieken túlmenően - a 139. § (4) bekezdése szerinti, a jegyzett tőke meghatározásánál figyelembe nem vehető részesedések </t>
    </r>
    <r>
      <rPr>
        <b/>
        <u/>
        <sz val="10"/>
        <color rgb="FF000000"/>
        <rFont val="Arial Narrow"/>
        <family val="2"/>
        <charset val="238"/>
      </rPr>
      <t>139. § (4a)-(4b) bekezdés szerinti üzleti vagy cégértékkel csökkentett</t>
    </r>
    <r>
      <rPr>
        <sz val="10"/>
        <color rgb="FF000000"/>
        <rFont val="Arial Narrow"/>
        <family val="2"/>
        <charset val="238"/>
      </rPr>
      <t xml:space="preserve"> értékét, valamint a 139. § (5) bekezdése szerinti, az egymással szemben fennálló követelések és kötelezettségek, céltartalékok, időbeli elhatárolások értékeinek különbözetét a saját tőkével szemben kell kivezetni.</t>
    </r>
  </si>
  <si>
    <r>
      <t xml:space="preserve">177. § </t>
    </r>
    <r>
      <rPr>
        <b/>
        <u/>
        <sz val="10"/>
        <color rgb="FF002060"/>
        <rFont val="Arial Narrow"/>
        <family val="2"/>
        <charset val="238"/>
      </rPr>
      <t xml:space="preserve">(70) E törvénynek… 141. § (9) bekezdését... 2018. évi XLI. törvény hatálybalépését követően indult beolvadásokra, összeolvadásokra lehet alkalmazni.. </t>
    </r>
  </si>
  <si>
    <t>Számviteli szolgáltatást érintő változások:</t>
  </si>
  <si>
    <t>31. Akkreditált szervezet nyilvántartásba vétele, nyilvántartott adatok ezelése</t>
  </si>
  <si>
    <r>
      <t xml:space="preserve">151. § (5) A mérlegképes könyvelői szakképesítéssel rendelkezők, valamint az okleveles könyvvizsgálói szakképesítéssel rendelkező nem kamarai tagok
a) könyvviteli szolgáltatás végzésére jogosító engedély iránti kérelme tartalmazza a kérelmező
   ac)  szakképesítését (mérlegképes könyvelői szakképesítésnél a szakot is), </t>
    </r>
    <r>
      <rPr>
        <strike/>
        <sz val="10"/>
        <color rgb="FF000000"/>
        <rFont val="Arial Narrow"/>
        <family val="2"/>
        <charset val="238"/>
      </rPr>
      <t>illetve az engedélyezés szempontjából mérlegképes könyvelői szakképesítésnek elismert szakirányú egyetemi, főiskolai végzettségét,</t>
    </r>
  </si>
  <si>
    <r>
      <t xml:space="preserve">   ad) ac) pont szerinti szakképesítését, </t>
    </r>
    <r>
      <rPr>
        <strike/>
        <sz val="10"/>
        <color rgb="FF000000"/>
        <rFont val="Arial Narrow"/>
        <family val="2"/>
        <charset val="238"/>
      </rPr>
      <t>végzettségét</t>
    </r>
    <r>
      <rPr>
        <sz val="10"/>
        <color rgb="FF000000"/>
        <rFont val="Arial Narrow"/>
        <family val="2"/>
        <charset val="238"/>
      </rPr>
      <t xml:space="preserve"> igazoló oklevél, bizonyítvány számát, a kiállító intézmény nevét, a kiállítás keltét,</t>
    </r>
  </si>
  <si>
    <t>(hatályos 2018.07.26-től)</t>
  </si>
  <si>
    <r>
      <t xml:space="preserve">152. § </t>
    </r>
    <r>
      <rPr>
        <b/>
        <u/>
        <sz val="10"/>
        <color rgb="FF002060"/>
        <rFont val="Arial Narrow"/>
        <family val="2"/>
        <charset val="238"/>
      </rPr>
      <t>(2c) A (2) bekezdés szerinti akkreditált szervezetet a nyilvántartásba vételt végző szervezet a könyvviteli szolgáltatást végzők továbbképzésében közreműködő szervezetként nyilvántartásba veszi. Az akkreditált továbbképző szervezetek nyilvántartása tartalmazza a szervezet: a)-i)....</t>
    </r>
  </si>
  <si>
    <r>
      <t xml:space="preserve">152. § </t>
    </r>
    <r>
      <rPr>
        <b/>
        <u/>
        <sz val="10"/>
        <color rgb="FF002060"/>
        <rFont val="Arial Narrow"/>
        <family val="2"/>
        <charset val="238"/>
      </rPr>
      <t>(2d) A nyilvántartásba vételt végző szervezet az akkreditált továbbképző szervezetek nyilvántartásában szereplő adatokat a továbbképzésen résztvevők ellenőrzése, valamint egyéb hatósági és bírósági eljárásban történő felhasználás céljából az akkreditált továbbképző szervezet nyilvántartásból való törlését követően 6 évig megőrzi.</t>
    </r>
  </si>
  <si>
    <r>
      <t xml:space="preserve">152. § (4) </t>
    </r>
    <r>
      <rPr>
        <u/>
        <sz val="10"/>
        <color rgb="FF000000"/>
        <rFont val="Arial Narrow"/>
        <family val="2"/>
        <charset val="238"/>
      </rPr>
      <t>A megvalósított továbbképzésekről és a</t>
    </r>
    <r>
      <rPr>
        <sz val="10"/>
        <color rgb="FF000000"/>
        <rFont val="Arial Narrow"/>
        <family val="2"/>
        <charset val="238"/>
      </rPr>
      <t xml:space="preserve"> továbbképzésen résztvevőkről a (2) bekezdés szerinti akkreditált szervezet </t>
    </r>
    <r>
      <rPr>
        <b/>
        <u/>
        <sz val="10"/>
        <color rgb="FF000000"/>
        <rFont val="Arial Narrow"/>
        <family val="2"/>
        <charset val="238"/>
      </rPr>
      <t>köteles</t>
    </r>
    <r>
      <rPr>
        <sz val="10"/>
        <color rgb="FF000000"/>
        <rFont val="Arial Narrow"/>
        <family val="2"/>
        <charset val="238"/>
      </rPr>
      <t xml:space="preserve"> nyilvántartást </t>
    </r>
    <r>
      <rPr>
        <strike/>
        <sz val="10"/>
        <color rgb="FF000000"/>
        <rFont val="Arial Narrow"/>
        <family val="2"/>
        <charset val="238"/>
      </rPr>
      <t>vezet, amely alapján a 151. § (4) bekezdésben hivatkozott kormányrendeletben meghatározott módon</t>
    </r>
    <r>
      <rPr>
        <sz val="10"/>
        <color rgb="FF000000"/>
        <rFont val="Arial Narrow"/>
        <family val="2"/>
        <charset val="238"/>
      </rPr>
      <t xml:space="preserve"> </t>
    </r>
    <r>
      <rPr>
        <b/>
        <u/>
        <sz val="10"/>
        <color rgb="FF000000"/>
        <rFont val="Arial Narrow"/>
        <family val="2"/>
        <charset val="238"/>
      </rPr>
      <t>vezetni</t>
    </r>
    <r>
      <rPr>
        <sz val="10"/>
        <color rgb="FF000000"/>
        <rFont val="Arial Narrow"/>
        <family val="2"/>
        <charset val="238"/>
      </rPr>
      <t xml:space="preserve"> és </t>
    </r>
    <r>
      <rPr>
        <strike/>
        <sz val="10"/>
        <color rgb="FF000000"/>
        <rFont val="Arial Narrow"/>
        <family val="2"/>
        <charset val="238"/>
      </rPr>
      <t xml:space="preserve">az alábbi adattartalommal megküldi a továbbképzési kötelezettség igazolásához szükséges adatokat a nyilvántartásba vételt végző szervezetnek: </t>
    </r>
    <r>
      <rPr>
        <b/>
        <u/>
        <sz val="10"/>
        <color rgb="FF000000"/>
        <rFont val="Arial Narrow"/>
        <family val="2"/>
        <charset val="238"/>
      </rPr>
      <t xml:space="preserve">továbbképzéssel összefüggő dokumentumokat 6 évig megőrizni. A nyilvántartás tartalmazza:... a)-c)... </t>
    </r>
    <r>
      <rPr>
        <b/>
        <u/>
        <sz val="10"/>
        <color rgb="FF002060"/>
        <rFont val="Arial Narrow"/>
        <family val="2"/>
        <charset val="238"/>
      </rPr>
      <t>d) a teljesítésről kiállított igazolás sorszámát.</t>
    </r>
  </si>
  <si>
    <r>
      <t xml:space="preserve">152. § </t>
    </r>
    <r>
      <rPr>
        <b/>
        <u/>
        <sz val="10"/>
        <color rgb="FF002060"/>
        <rFont val="Arial Narrow"/>
        <family val="2"/>
        <charset val="238"/>
      </rPr>
      <t>(5)A (2) bekezdés szerinti akkreditált szervezet a résztvevők továbbképzési kötelezettsége teljesítésének igazolásához szükséges adatokat, a (4) bekezdés b) és c) pontja szerinti adattartalommal, megküldi a nyilvántartásba vételt végző szervezetnek a 151. § (4) bekezdése szerinti kormányrendeletben meghatározott módon.</t>
    </r>
  </si>
  <si>
    <t>Nyilvánosságrahozatalt és közzétételt érintő változások:</t>
  </si>
  <si>
    <t>32. Letétbe helyezés: Osztalék jóváhagyására vonatkozó határozat letétbe helyezése</t>
  </si>
  <si>
    <r>
      <t>153. § (1) A kettős könyvvitelt vezető, cégjegyzékbe bejegyzett vállalkozó köteles a jóváhagyásra jogosult testület által elfogadott éves beszámolót, egyszerűsített éves beszámolót, kötelező könyvvizsgálat esetén a könyvvizsgálói záradékot vagy a záradék megadásának elutasítását is tartalmazó független könyvvizsgálói jelentéssel együtt, valamint az adózott eredmény felhasználására (</t>
    </r>
    <r>
      <rPr>
        <b/>
        <u/>
        <sz val="10"/>
        <color rgb="FF000000"/>
        <rFont val="Arial Narrow"/>
        <family val="2"/>
        <charset val="238"/>
      </rPr>
      <t>az osztalék jóváhagyására</t>
    </r>
    <r>
      <rPr>
        <sz val="10"/>
        <color rgb="FF000000"/>
        <rFont val="Arial Narrow"/>
        <family val="2"/>
        <charset val="238"/>
      </rPr>
      <t>) vonatkozó határozatot az adott üzleti év mérlegfordulónapját követő ötödik hónap utolsó napjáig letétbe helyezni ugyanolyan formában és tartalommal (szövegezésben), mint amelynek alapján a könyvvizsgáló az éves beszámolót vagy az egyszerűsített éves beszámolót felülvizsgálta.</t>
    </r>
  </si>
  <si>
    <r>
      <t>153. § (5) A külföldi székhelyű vállalkozás magyarországi fióktelepe köteles a külföldi székhelyű vállalkozás által elfogadott éves beszámolót, egyszerűsített éves beszámolót a könyvvizsgálói záradékot vagy a záradék megadásának elutasítását is tartalmazó független könyvvizsgálói jelentéssel együtt, valamint az adózott eredmény felhasználására (</t>
    </r>
    <r>
      <rPr>
        <b/>
        <u/>
        <sz val="10"/>
        <color rgb="FF000000"/>
        <rFont val="Arial Narrow"/>
        <family val="2"/>
        <charset val="238"/>
      </rPr>
      <t>az osztalék jóváhagyására</t>
    </r>
    <r>
      <rPr>
        <sz val="10"/>
        <color rgb="FF000000"/>
        <rFont val="Arial Narrow"/>
        <family val="2"/>
        <charset val="238"/>
      </rPr>
      <t>) vonatkozó határozatot az adott üzleti év mérlegfordulónapját követő ötödik hónap utolsó napjáig letétbe helyezni.</t>
    </r>
  </si>
  <si>
    <r>
      <t xml:space="preserve">177. § </t>
    </r>
    <r>
      <rPr>
        <b/>
        <u/>
        <sz val="10"/>
        <color rgb="FF002060"/>
        <rFont val="Arial Narrow"/>
        <family val="2"/>
        <charset val="238"/>
      </rPr>
      <t xml:space="preserve">(71) E törvénynek… 153. § (1) és (5) bekezdését...először a 2019. évben induló üzleti évről készített beszámolóra kell alkalmazni. </t>
    </r>
  </si>
  <si>
    <r>
      <t xml:space="preserve">177. § </t>
    </r>
    <r>
      <rPr>
        <b/>
        <u/>
        <sz val="10"/>
        <color rgb="FF002060"/>
        <rFont val="Arial Narrow"/>
        <family val="2"/>
        <charset val="238"/>
      </rPr>
      <t xml:space="preserve">(72) E törvénynek… 153. § (1) és (5) bekezdését... a 2018. évben induló üzleti évről készített beszámolóra is alkalmazni lehet. </t>
    </r>
  </si>
  <si>
    <t>33. Közzététel: pontosítás</t>
  </si>
  <si>
    <r>
      <t>154. § (8)</t>
    </r>
    <r>
      <rPr>
        <u/>
        <sz val="10"/>
        <color rgb="FF000000"/>
        <rFont val="Arial Narrow"/>
        <family val="2"/>
        <charset val="238"/>
      </rPr>
      <t xml:space="preserve"> </t>
    </r>
    <r>
      <rPr>
        <strike/>
        <u/>
        <sz val="10"/>
        <color rgb="FF000000"/>
        <rFont val="Arial Narrow"/>
        <family val="2"/>
        <charset val="238"/>
      </rPr>
      <t>A 10. § (2) bekezdése szerinti</t>
    </r>
    <r>
      <rPr>
        <u/>
        <sz val="10"/>
        <color rgb="FF000000"/>
        <rFont val="Arial Narrow"/>
        <family val="2"/>
        <charset val="238"/>
      </rPr>
      <t xml:space="preserve"> Az a közérdeklődésre számot tartó gazdálkodónak minősülő</t>
    </r>
    <r>
      <rPr>
        <sz val="10"/>
        <color rgb="FF000000"/>
        <rFont val="Arial Narrow"/>
        <family val="2"/>
        <charset val="238"/>
      </rPr>
      <t xml:space="preserve"> vállalkozó, </t>
    </r>
    <r>
      <rPr>
        <b/>
        <u/>
        <sz val="10"/>
        <color rgb="FF000000"/>
        <rFont val="Arial Narrow"/>
        <family val="2"/>
        <charset val="238"/>
      </rPr>
      <t>amely éves beszámolóját, összevont (konszolidált) éves beszámolóját az IFRS-ek szerint állítja össze</t>
    </r>
    <r>
      <rPr>
        <sz val="10"/>
        <color rgb="FF000000"/>
        <rFont val="Arial Narrow"/>
        <family val="2"/>
        <charset val="238"/>
      </rPr>
      <t xml:space="preserve"> a (7) bekezdésben szereplő dokumentumokat az üzleti jelentéssel, az összevont (konszolidált) üzleti jelentéssel együtt - az ott megjelölt időpontban - internetes honlapján is köteles közzétenni, és a közzétett adatok folyamatos megtekinthetőségét legalább a következő második üzleti évre vonatkozó adatok közzétételéig biztosítani.</t>
    </r>
  </si>
  <si>
    <r>
      <t xml:space="preserve">177. § </t>
    </r>
    <r>
      <rPr>
        <b/>
        <u/>
        <sz val="10"/>
        <color rgb="FF002060"/>
        <rFont val="Arial Narrow"/>
        <family val="2"/>
        <charset val="238"/>
      </rPr>
      <t xml:space="preserve">(71) E törvénynek… 154. § (8) bekezdését...először a 2019. évben induló üzleti évről készített beszámolóra kell alkalmazni. </t>
    </r>
  </si>
  <si>
    <r>
      <t xml:space="preserve">177. § </t>
    </r>
    <r>
      <rPr>
        <b/>
        <u/>
        <sz val="10"/>
        <color rgb="FF002060"/>
        <rFont val="Arial Narrow"/>
        <family val="2"/>
        <charset val="238"/>
      </rPr>
      <t xml:space="preserve">(72) E törvénynek… 154. § (8) bekezdését... a 2018. évben induló üzleti évről készített beszámolóra is alkalmazni lehet. </t>
    </r>
  </si>
  <si>
    <t>Mellékleteket érintő változások:</t>
  </si>
  <si>
    <t>33. 6. számú melléklet: Az összevont (konszolidált) eredménykimutatás előírt tagolás értelemszerűen alkalmazandó a forgalmi költség eljárással készült eredménykimutatásra is</t>
  </si>
  <si>
    <r>
      <t xml:space="preserve">II. Az összevont (konszolidált) eredménykimutatás előírt tagolása a következő kiegészítésekkel tér el a 2. számú melléklet szerinti eredménykimutatás tagolásától:
</t>
    </r>
    <r>
      <rPr>
        <b/>
        <u/>
        <sz val="10"/>
        <color rgb="FF002060"/>
        <rFont val="Arial Narrow"/>
        <family val="2"/>
        <charset val="238"/>
      </rPr>
      <t>A tagolás értelemszerűen alkalmazandó a 3. számú melléklet szerinti eredménykimutatásnál is.</t>
    </r>
  </si>
  <si>
    <r>
      <t xml:space="preserve">177. § </t>
    </r>
    <r>
      <rPr>
        <b/>
        <u/>
        <sz val="10"/>
        <color rgb="FF002060"/>
        <rFont val="Arial Narrow"/>
        <family val="2"/>
        <charset val="238"/>
      </rPr>
      <t xml:space="preserve">(71) E törvénynek… 6. mellékletét...először a 2019. évben induló üzleti évről készített beszámolóra kell alkalmazni. </t>
    </r>
  </si>
  <si>
    <r>
      <t xml:space="preserve">177. § </t>
    </r>
    <r>
      <rPr>
        <b/>
        <u/>
        <sz val="10"/>
        <color rgb="FF002060"/>
        <rFont val="Arial Narrow"/>
        <family val="2"/>
        <charset val="238"/>
      </rPr>
      <t xml:space="preserve">(72) E törvénynek… 6. mellékletét... a 2018. évben induló üzleti évről készített beszámolóra is alkalmazni lehet. </t>
    </r>
  </si>
  <si>
    <t xml:space="preserve">34. 7. számú melléklet: Cash flow-kimutatás </t>
  </si>
  <si>
    <t>A cash flow-kimutatás tagolása</t>
  </si>
  <si>
    <t>A cash flow-kimutatás sorainak tartalma</t>
  </si>
  <si>
    <r>
      <t xml:space="preserve">177. § </t>
    </r>
    <r>
      <rPr>
        <b/>
        <u/>
        <sz val="10"/>
        <color rgb="FF002060"/>
        <rFont val="Arial Narrow"/>
        <family val="2"/>
        <charset val="238"/>
      </rPr>
      <t xml:space="preserve">(71) E törvénynek… 7. mellékletét...először a 2019. évben induló üzleti évről készített beszámolóra kell alkalmazni. </t>
    </r>
  </si>
  <si>
    <r>
      <t xml:space="preserve">177. § </t>
    </r>
    <r>
      <rPr>
        <b/>
        <u/>
        <sz val="10"/>
        <color rgb="FF002060"/>
        <rFont val="Arial Narrow"/>
        <family val="2"/>
        <charset val="238"/>
      </rPr>
      <t xml:space="preserve">(72) E törvénynek… 7. mellékletét... a 2018. évben induló üzleti évről készített beszámolóra is alkalmazni lehet. </t>
    </r>
  </si>
  <si>
    <t>SZTV_VALT_2018</t>
  </si>
  <si>
    <t>SZÁMVITELI VÁLTOZÁSOK 2018.</t>
  </si>
  <si>
    <t>2018. évi számviteli változások átvezetésének vizsgálata</t>
  </si>
  <si>
    <t>A számvitelről szóló 2000. évi C. törvény 2018. évi változásai</t>
  </si>
  <si>
    <t>A munkalap elkészítése során az alábbi forrást is felhasználtuk:</t>
  </si>
  <si>
    <t>http://www.onadozo.hu/archivum/2018_01/a_szamviteli_torveny_2018_evi_valtozasai</t>
  </si>
  <si>
    <t>http://www.szamviteli-egyesulet.hu/postalada/1502885853.pdf</t>
  </si>
  <si>
    <t>I. A lényegesebb változások összefoglalása:</t>
  </si>
  <si>
    <t>1. Származékos ügyletek elszámolásában bekövetkező változások</t>
  </si>
  <si>
    <t>A törvény új előírásaszerint az eladással teljesülő származékos ügyletek esetében az ügylet záráskori valós értékével az elszámolt nettó árbevételt jellegének megfelelően módosítani kell (veszteség esetén növelni, nyereség esetén csökkenteni) a pénzügyi műveletek egyéb ráfordításaival, illetve a pénzügyi műveletek egyéb bevételeivel szemben.</t>
  </si>
  <si>
    <t>Az elszámolás hatására az értékesítés nettó árbevétele az ügylet zárásakor a piaci árfolyam szerinti összeget, míg a pénzügyi műveletek eredménye az ügyleten elért valós érték változást (nyereséget vagy veszteséget) mutatja.</t>
  </si>
  <si>
    <t>Ez az elszámolás összhangban van a származékos ügyletek keretében beszerzett eszközökre vonatkozó elszámolással (2017. júniusában módosult e tekintetben a számviteli törvény, mely új előírás szerint a származékos leszállítási ügylet keretében beszerzett eszközöket piaci értékre a pénzügyi műveletek egyéb bevételével vagy a pénzügyi műveletek egyéb ráfordításával szemben minden esetben át kell értékelni).  
A szabályt a 2017. évben induló üzleti évről készített beszámolóra is alkalmazni lehet, de kötelező a 2018. évben induló üzleti évtől.</t>
  </si>
  <si>
    <t>2. IFRS alkalmazás</t>
  </si>
  <si>
    <t>A Diákhitel Központ Zrt. működésének átstrukturálása miatt indokolttá vált az IFRS-ek kötelező alkalmazása bevezetésének egy évvel - 2018-ról 2019-re - történő elhalasztása.
Az új előírás kihirdetés időpontjától hatályos.</t>
  </si>
  <si>
    <t>3. Regisztrált mérlegképes könyvelőkkel kapcsolatos változás</t>
  </si>
  <si>
    <t>A pénzmosás és a terrorizmus finanszírozása megelőzéséről és megakadályozásáról szóló 2017. évi LIII. törvény (a továbbiakban: Pmt.) 69. § (1) bekezdés e) pontja alapján a Pmt. szerinti felügyeletet ellátó szerv kezdeményezheti a könyvviteli szolgáltatást végzők nyilvántartásából történő törlést a Pmt. rendelkezéseinek megsértése, illetve a Pmt.-ben meghatározott kötelezettség nem megfelelő teljesítése esetén.</t>
  </si>
  <si>
    <t xml:space="preserve">A törvénymódosítás a Pmt. már hatályos rendelkezését vezeti át a számviteli törvény előírásain, kibővítve ezzel a könyvviteli szolgáltatás végzésére jogosító engedély visszavonásának és a nyilvántartásból való törlésnek az eseteit. </t>
  </si>
  <si>
    <t>A Pmt. alapján beiktatott, a könyvviteli szolgáltatást végzők nyilvántartásából történő törlés esetével összefüggésben is szükséges biztosítani az ismételt engedélykiadás és nyilvántartásba vétel lehetőségét, továbbá a közigazgatási szabályszegések szankcióiról szóló törvénnyel összhangban törlésre került az ismételt engedélykiadás és nyilvántartásba vétel lehetőségének időbeli korlátozása.</t>
  </si>
  <si>
    <t xml:space="preserve">A törvénymódosítás ezen túlmenően hatályon kívül helyező rendelkezést tartalmaz az ismételt engedélykiadás és nyilvántartásba vételi lehetőség időbeli korlátozásának törlésével összefüggésben. </t>
  </si>
  <si>
    <t>Mivel a nyilvántartásba vétel időbeli korlátozása törlésre került, ezért, ha a mérlegképes könyvelőt például a pénzmosási szabályok be nem tartása miatt törlik a nyilvántartásból és a törlést követően a 16 mérlegképes kreditet (ebből legalább 8 számviteli kreditet) újra összegyűjti, akkor visszaregisztrálhat az NGM nyilvántartásba.</t>
  </si>
  <si>
    <t>4. Támogatások visszafizetése</t>
  </si>
  <si>
    <t>A számviteli törvény eddig is rendelkezett arról, hogy a fejlesztési célra kapott támogatás visszafizetendő összegét az egyéb ráfordítások között kell elszámolni. Így a visszafizetésből adódó veszteség nem a pénzügyi rendezéshez kötötten került elszámolásra, ezért törvénymódosítás új előírása szerint a visszafizetendő összeg előírásával egyidejűleg – az összemérés elvének teljesülése érdekében – a hozzá kapcsolódó halasztott bevételt is fel kell oldani</t>
  </si>
  <si>
    <t xml:space="preserve">Nem változott a számviteli törvény előírása a tekintetben, hogy a kapott támogatáshoz kapcsolódóan kimutatott halasztott bevételt a fejlesztés során megvalósított eszköz bekerülési értékének, illetve bekerülési értéke arányos részének költségkénti, illetve ráfordításkénti elszámolásakor kell megszüntetni. </t>
  </si>
  <si>
    <t>5. Ellenőrzés megállapításainak elszámolása</t>
  </si>
  <si>
    <t xml:space="preserve">A számviteli törvény hatályos előírása eddig is tartalmazta, hogy az ellenőrzés azon megállapításainak az eszközökre-forrásokra, az eredmény összetevőire gyakorolt hatását – amennyiben azok a mérlegkészítés időpontjáig ismertté váltak –, amelyeket a vállalkozó nem vitatott, amelyek miatt nem fellebbezett, illetve amelyek jogerőssé váltak, az adott üzleti évre vonatkozóan el kellett számolni. A jogerős adóhatósági határozatok ellen azonban a vállalkozó jogorvoslattal élhet (felügyeleti intézkedést, bírósági felülvizsgálatot kérhet), mely eljárások az adóhatóság határozatát módosíthatják, illetve hatályon kívül helyezhetik. A törvénymódosítás egyértelműsíti, ha az illetékes hatóság, bíróság – a mérlegkészítés időpontjáig – jogerősen megváltoztatta az adóhatóság korábbi jogerős határozatát [amelyet a vállalkozó a korábbi üzleti év(ek) beszámolójában számolt el], akkor e megváltoztatást a tárgyévre vonatkozóan kell elszámolni, azzal nem a jogerős adóhatósági határozat elszámolásával érintett korábbi üzleti év(ek) adatait kell módosítani. Ha a jogerős adóhatósági határozat, illetve annak módosítása vagy hatályon kívül helyezése elszámolása még le nem zárt üzleti évet érint, akkor a módosítás/hatályon kívül helyezés elszámolása során az adóhatóság jogerős döntésének elszámolását kell módosítani. </t>
  </si>
  <si>
    <t>6. Üzleti jelentésre vonatkozó könyvvizsgálói vélemény</t>
  </si>
  <si>
    <t>A törvénymódosítás új előírása a könyvvizsgálati standardokkal való összhang megteremtését szolgálja azzal, hogy a könyvvizsgálónak a könyvvizsgálói jelentésében nyilatkoznia kell arról, hogy az üzleti jelentéssel kapcsolatosan tudomására jutott-e bármely lényegesnek tekinthető hibás állítás és ha igen, akkor a szóban forgó hibás állítás milyen jellegű.</t>
  </si>
  <si>
    <t>A számviteli törvényt érintő módosításokat – az IFRS beszámolót érintő módosítás
kivételével – a 2018-ban induló üzleti évben kell először alkalmazni, de a 2017-ben indult
üzleti évben is alkalmazhatóak.</t>
  </si>
  <si>
    <t>SZTV_VALT_2017</t>
  </si>
  <si>
    <t>SZÁMVITELI VÁLTOZÁSOK 2017.</t>
  </si>
  <si>
    <t>2017. évi számviteli változások átvezetésének vizsgálata</t>
  </si>
  <si>
    <r>
      <rPr>
        <b/>
        <sz val="14"/>
        <color indexed="8"/>
        <rFont val="Arial Narrow"/>
        <family val="2"/>
        <charset val="238"/>
      </rPr>
      <t>A számvitelről szóló 2000. évi C. törvény 2017. évi változásai</t>
    </r>
    <r>
      <rPr>
        <b/>
        <sz val="8"/>
        <color indexed="8"/>
        <rFont val="Arial Narrow"/>
        <family val="2"/>
        <charset val="238"/>
      </rPr>
      <t xml:space="preserve"> ( A munkalap elkészítése során az alábbi forrást is felhasználtuk: http://www.onadozo.hu/archivum/2017_01/a_szamviteli_torveny_2017_evi_valtozasai)</t>
    </r>
  </si>
  <si>
    <t>1. Származékos ügyletek fogalmának módosítása</t>
  </si>
  <si>
    <t>A törvénymódosítás az IFRS előírásokhoz közelítés érdekében a számviteli törvény származékos ügyletekre vonatkozó előírásait módosítja, másrészt konzisztensebbé teszik a jelenlegi törvényi szabályozást. A származékos ügyletekkel kapcsolatos fogalmak pontosítása és az új fogalmak bevezetése, valamint a kapcsolódó mérleg és eredménykimutatás tételekre vonatkozó rendelkezések kiegészítése ezen ügyletek egységes számviteli elszámolását segítik elő.</t>
  </si>
  <si>
    <t>A törvénymódosítás pontosítja a származékos ügylet fogalmát annyiban, hogy az nem csak értékpapír vagy befektetés árához, hanem bármely pénzügyi instrumentum árához is kapcsolható. Fontos szempont, hogy a származékos ügylet értékét befolyásoló mögöttes, nem pénzügyi változóra alkalmazott bármely mérőszám egyik szerződő félre se legyen jellemző.</t>
  </si>
  <si>
    <t>Így a törvény előírása szerint származékos ügylet olyan árualapú vagy pénzügyi eszközre vonatkozó, kereskedési célú vagy fedezeti célú határidős, opciós vagy swap ügylet, illetve ezek további származékai, amelyek értéke egy meghatározott kamatláb, pénzügyi instrumentum ára, tőzsdei áru ára, devizaárfolyam, árindex, árfolyamindex, kamatindex, hitelbesorolás (bonitás) vagy hitelindex, illetve egyéb hasonló tényezők (mögöttesek) függvényében változik, feltéve, hogy egy nem pénzügyi változó esetében a változó egyik szerződő félre sem jellemző.</t>
  </si>
  <si>
    <t>Származékos ügyletnek minősül különösen a nem pénzügyi eszköz adásvételére vonatkozó szerződés, ha annak rendezése nettó módon, pénzeszköz vagy egyéb pénzügyi eszköz átadásával történhet. Ebből a szempontból nettó módon rendezhető szerződésnek minősülhet a tőzsdei árura vonatkozó leszállítási ügylet is. Nem minősül származékos ügyletnek azonban az olyan nem pénzügyi eszköz adásvételére vonatkozó ügylet, amely kezdeményezésének, megkötésének és fenntartásának célja az ügylet tárgyát képező nem pénzügyi eszköznek a gazdálkodó várható vételi, eladási vagy felhasználási igényeinek megfelelő átvétele vagy átadása, és amely várhatóan az ügylet tárgyát képező nem pénzügyi eszköz átadásával (leszállításával) teljesül az ügylet zárásakor.Azt, hogy egy ügylet származékos ügylet-e, nem az ügylet formája – az, hogy elszámolási vagy leszállítási ügyletről van-e szó – dönti el, hanem az ügylet valódi tartalma.</t>
  </si>
  <si>
    <t>Számos mód létezik a nem pénzügyi tételek vételére vagy eladására vonatkozó szerződések nettó módon való teljesítésére. Ilyen többek között:
a)  amikor a szerződés feltételei lehetővé teszik, hogy valamelyik fél azt pénzeszközben vagy
       más pénzügyi instrumentumban nettósítva vagy pénzügyi instrumentumok cseréjével teljesítse,
b)  amikor a szerződés tárgyát képező nem pénzügyi tétel azonnal pénzeszközre váltható,
c)  amikor a pénzeszközben vagy más pénzügyi instrumentumban való nettósított, vagy a pénzügyi
      instrumentumok cseréje által történő teljesítést a szerződés feltételei nem tartalmazzák kifejezetten,
      de a gazdálkodónál már létezik gyakorlat a hasonló szerződések pénzeszközben, vagy más
      pénzügyi instrumentumban történő nettósított, vagy pénzügyi instrumentumok cseréje által
      megvalósuló teljesítésére (függetlenül attól, hogy az a másik féllel, nettósító szerződések
      megkötésével, vagy a szerződés lehívási vagy lejárati idejét megelőző eladása által valósul-e meg),
d)  amikor hasonló szerződéseknél a gazdálkodó gyakorlata, hogy átveszi a mögöttest, majd ezt
      követően rövid időn belül értékesíti azt azzal a céllal, hogy a rövid távú ármozgásokból vagy
      közvetítői jutalékból nyereségre tegyen szert, akkor ez származékos ügyletnek minősül,
e)  az (a) vagy (b) bekezdés szerint egy pénzeszközben vagy más pénzügyi instrumentumban
      nettó módon, vagy pénzügyi instrumentumok cseréje által teljesíthető, nem pénzügyi tétel
      vételére vagy eladására kiírt opció.</t>
  </si>
  <si>
    <t>A c), d) és e) esetekben az ügylet származékos ügyletnek minősül. Az a) és b) esetekben azonban mérlegelni kell a származékos ügylet fogalma alapján, hogy az ügylet származékos ügyletnek minősül-e.</t>
  </si>
  <si>
    <t>Például a tőzsdei áruk leszállításával teljesülő ügylet általánosságban nettó módon rendezhető szerződésnek minősül. Egyes árutőzsdéken csak leszállítási ügylet köthető, azonban a megvásárolt áru azonnal értékesíthető és így pénzeszközre vagy egyéb pénzügyi eszközre váltható, amely tartalmilag megfeleltethető a nettó rendezésnek függetlenül attól, hogy a vásárlás és az értékesítés eltérő felek részére történik.</t>
  </si>
  <si>
    <t>Nem minősül származékos ügyletnek azonban az olyan nem pénzügyi eszköz (beleértve a tőzsdei árut is) adásvételére vonatkozó leszállítási ügylet, amelynek célja a nem pénzügyi eszköznek a gazdálkodó várható vételi, eladási vagy felhasználási igényeinek megfelelő adásvétele. A gazdálkodónak megfelelő eljárási renddel kell rendelkeznie az ilyen ügyletek azonosítására, és az ügylet célját megfelelően dokumentálnia kell.</t>
  </si>
  <si>
    <t>A törvénymódosítás pontosítja, hogy mi minősül származékos ügylet zárásának. Mivel sok esetben a származékos ügylet nem zárható le technikailag, a zárást egy ellenirányú ügylet (ellenügylet) kötésével érik el. Ellenügylet ebből a szempontból az eredeti származékos ügyletből eredő kockázati pozíció megszüntetésére vagy mérséklésére irányuló ügyletkötés. Az ellenügylet zárásként való figyelembevételéhez az szükséges, hogy az ellenügylet az eredetileg meglévő kockázati pozíciót lényegileg megszüntesse vagy mérsékelje, ugyanakkor az eredeti és az ellenügylet esetében nem előírás valamennyi ügyletparaméter pontos egyezősége. A törvénymódosítás kimondja, hogy egy ellenirányú ügyletet csak akkor lehet a származékos ügylet teljes vagy részleges lezárásának tekinteni, ha az ellenügylet ilyen céllal való létrehozását dokumentálták.</t>
  </si>
  <si>
    <r>
      <rPr>
        <b/>
        <sz val="10"/>
        <color indexed="8"/>
        <rFont val="Arial Narrow"/>
        <family val="2"/>
        <charset val="238"/>
      </rPr>
      <t>Megszűnik a céltartalék képzés a származékos ügyletekkel kapcsolatban</t>
    </r>
    <r>
      <rPr>
        <sz val="10"/>
        <color indexed="8"/>
        <rFont val="Arial Narrow"/>
        <family val="2"/>
        <charset val="238"/>
      </rPr>
      <t xml:space="preserve">, mivel minden ügylet eredménye – annak lezárásáig – </t>
    </r>
    <r>
      <rPr>
        <b/>
        <sz val="10"/>
        <color indexed="8"/>
        <rFont val="Arial Narrow"/>
        <family val="2"/>
        <charset val="238"/>
      </rPr>
      <t>az ügylet tartalmától függően</t>
    </r>
    <r>
      <rPr>
        <sz val="10"/>
        <color indexed="8"/>
        <rFont val="Arial Narrow"/>
        <family val="2"/>
        <charset val="238"/>
      </rPr>
      <t xml:space="preserve"> aktív vagy passzív időbeli elhatárolásokkal szemben – a pénzügyi műveletek egyéb bevételével vagy ráfordításával, illetve egyéb kapott vagy fizetendő kamatokkal szemben – számolandó el, </t>
    </r>
    <r>
      <rPr>
        <b/>
        <sz val="10"/>
        <color indexed="8"/>
        <rFont val="Arial Narrow"/>
        <family val="2"/>
        <charset val="238"/>
      </rPr>
      <t>ha a vállalkozás nem alkalmazza a valós értékelést.</t>
    </r>
  </si>
  <si>
    <t>Nem változik az, hogyha a gazdálkodó a származékos ügyletekre a valós értékelést alkalmazza, az értékelési különbözetet a mérlegben külön soron, a valós értékelés értékelési tartalékával szemben kell elszámolni, akkor az időbeli elhatárolással szembeni eredmény elszámolás nem alkalmazható.</t>
  </si>
  <si>
    <t>A törvénymódosítás rögzíti, hogy a valós értéken történő értékelés nem alkalmazható az olyan árura vonatkozó leszállítási határidős és opciós ügyletre, amely nem minősül származékos ügyletnek.</t>
  </si>
  <si>
    <t>A törvénymódosítás pontosítja, hogy valós értéken történő értékelés esetén a kereskedési célú és a fedezeti célú származékos ügyletek vagy valós értéken vagy belső értéken értékelendők.A pénzügyi instrumentumok valós értékükön csak akkor értékelhetők, ha azok valós értéke megbízható módon meghatározható.
A törvény kimondja, hogy az azonnali adásvétel szabályai szerint kell elszámolni az olyan határidős ügyletek és opciós ügyletek zárását, amelyek nem minősülnek származékos ügyletnek.</t>
  </si>
  <si>
    <t>2. Fedezeti ügyletek</t>
  </si>
  <si>
    <t>A törvénymódosítás pontosítja a fedezeti ügylet, a piaci érték (valós érték) és a cash-flow fedezeti ügylet fogalmát.</t>
  </si>
  <si>
    <t>A módosítás szerint fedezeti ügyletnek csak a fedezeti céllal kötött, és ilyenként megjelölt ügylet minősül. A fedezeti kapcsolatot a fedezeti ügylet egészére vonatkozóan kell megjelölni. Nem kötelező ezt a szabályt alkalmazni, ha egy opciós szerződés belső értékét és időértékét elkülönítik, és csak az opció belső értékében bekövetkező változást jelölik meg fedezeti instrumentumként, vagy ha egy forward ügylet kamat összetevőjét és azonnali (spot) árát különítik el.</t>
  </si>
  <si>
    <t>Egy fedezeti kapcsolatban nem előírás a teljes fedezeti ügylet megjelölése, hanem a teljes fedezeti ügylet egy része (például a névleges érték bizonyos százaléka) is megjelölhető fedezeti ügyletként. Ugyanakkor fedezeti kapcsolat nem jelölhető meg annak az időszaknak csak egy részére, amely alatt a fedezeti ügylet fennáll.
Egy egyedi fedezeti ügylet esetében a fedezet megjelölhető egynél több típusú kockázatra is, ha a fedezett kockázatok egyértelműen azonosíthatók és a fedezet hatékonysága bizonyítható, valamint biztosítható, hogy a fedezeti ügylet és a különböző kockázati pozíciók specifikusan meg legyenek jelölve.</t>
  </si>
  <si>
    <t>Két vagy több származékos termék, vagy azok részei kombináltan is figyelembe vehetőek, és közösen is megjelölhetőek fedezeti ügyletként, beleértve azokat az eseteket, amikor az egyes származékos termékekből keletkező kockázatok ellentételezik a más termékekből származóakat. Két vagy több instrumentum (vagy azok részei) azonban csak akkor jelölhető meg fedezeti ügyletként, ha azok egyike sem kiírt opció, vagy nettó kiírt opció.</t>
  </si>
  <si>
    <t>A törvénymódosítás a fedezeti ügyletekhez kapcsolódóan meghatározza a fedezett ügylet fogalmát. Fedezett ügylet egy olyan eszköz, kötelezettség, biztos elkötelezettség, előre jelzett ügylet vagy külföldi gazdálkodó szervezetben lévő nettó befektetés, amely a gazdálkodót a valós értékben vagy a jövőbeni pénzáramlásokban bekövetkező változások kockázatának teszi ki, és amelyet egy megjelölt fedezeti kapcsolatba bevontak. Hasonló eszközöket vagy hasonló kötelezettségeket kizárólag akkor lehet összevonni és egy csoportként fedezni, ha az azonos csoportba tartozó egyedi eszközök és kötelezettségek osztoznak abban a kockázati kitettségben, amelyet fedezett kockázatként megjelöltek. A fedezett kockázat többféle lehet:
-  a piaci érték (valós érték) és a cash-flow fedezeti ügylet esetén a fedezett ügylet (tétel)
        jellegétől függően a piaci értékhez (valós értékhez) kapcsolódó, illetve a jövőbeni
        pénzáramlásokban bekövetkező változás miatt fennálló teljes kockázat, vagy a
        kamatkockázat vagy a devizakockázat,
-  a mérlegben kimutatott nem pénzügyi eszköz (például tőzsdei áru) vagy nem pénzügyi
        kötelezettség esetén a piaci értékhez (valós értékhez) kapcsolódó teljes kockázat,
        vagy a devizakockázat,
-  a mérlegben ki nem mutatott nem pénzügyi eszköz vagy nem pénzügyi kötelezettség esetén
         a piaci értékhez (valós értékhez) kapcsolódó, illetve a jövőbeni pénzáramlásokban
         bekövetkező változás miatt fennálló teljes kockázat, vagy a devizakockázat.</t>
  </si>
  <si>
    <t>Ha a hatékonyság mérhető, a fedezett kockázat a piaci érték (valós érték), illetve a jövőbeni pénzáramlások egy részéhez (például a valós érték bizonyos százalékához, vagy a szerződés szerinti bizonyos pénzáramokhoz vagy azok egy részéhez) kapcsolódó vagy a kamatkockázatból elkülöníthető kockázat is lehet. A fedezeti kapcsolat megjelölhető annak az időszaknak csak egy részére is, amely alatt a fedezett ügylet fennáll.</t>
  </si>
  <si>
    <t>A törvénymódosítás továbbá egyértelműsíti, hogy a fedezeti dokumentációra vonatkozó követelményeket akkor is alkalmazni kell, ha a valós értékelést nem alkalmazzák.</t>
  </si>
  <si>
    <t>A törvénymódosítás pontosítja a fedezeti hatékonyság fogalmát, és azt, hogy mely feltételek esetén lesz valószínűleg hatékony egy fedezeti ügylet.E szerint a fedezeti hatékonyság azt mutatja meg, hogy a fedezeti ügylet valós értékének vagy pénzáramlásainak változása az ügylet kezdetekor és annak teljes lejárati ideje alatt mennyiben ellensúlyozza a fedezett ügylet vagy ügyletek valós értékében vagy pénzáramlásaiban a fedezett kockázatból eredően bekövetkező változásokat. Egy fedezeti ügyletakkor hatékony, haa fedezeti hatékonyság 80 és 125 százalék közötti sávban van. Egy fedezeti ügylet hatékonynak tekinthető, ha a fedezeti ügylet és a fedezett ügylet (tétel) fő feltételei azonosak (így különösen az ügylet jellegétől függően: az ügylet tárgyának mennyisége és névértéke, a lejárati idő, a kamatfeltételek, az átárazási, a kamatfizetési, a tőketörlesztési időpontok, a kamatok mérésének alapja).</t>
  </si>
  <si>
    <t>A fedezeti hatékonyság mérésének (vizsgálatának) módszerét és időpontjait a kockázatkezelési és fedezeti politikával összhangban a számviteli politika részeként kell meghatározni.</t>
  </si>
  <si>
    <t>A törvénymódosítás a bekerülési érték szabályokat is módosítja. E szerint, ha a cash-flow fedezeti ügylet eszköz vagy kötelezettség jövőbeni bekerülésével vagy keletkezésével járó ügyleteket fedez, akkor a fedezeti ügylet zárásakor realizált eredmény hatékony részét, valamint az időbeli elhatárolásokban szereplő összeget az eszköz vagy kötelezettség bekerülésekor, azok bekerülési értékét módosító tételként kell elszámolni. Ezzel egyidejűleg a törvénymódosítás előírja, hogy aktív időbeli elhatárolásként kell kimutatni a kötelezettséggel szemben a kötelezettség visszafizetendő összege és bekerülési értéke közötti különbözetet, ha a visszafizetendő összeg a nagyobb. Az így kimutatott aktív időbeli elhatárolást a kötelezettség kivezetésekor, a kivezetett könyv szerinti értékkel arányos összegben kell megszüntetni a pénzügyi műveletek egyéb ráfordításaival szemben, illetve passzív időbeli elhatárolásként kell kimutatni a kötelezettséggel szemben a kötelezettség visszafizetendő összege és bekerülési értéke közötti különbözetet, ha a visszafizetendő összeg a kisebb (az így kimutatott passzív időbeli elhatárolást a kötelezettség kivezetésekor, a kivezetett könyv szerinti értékkel arányos összegben kell megszüntetni a pénzügyi műveletek egyéb bevételeivel szemben).</t>
  </si>
  <si>
    <t>A származékos és fedezeti ügyletekkel kapcsolatos új előírásokat a 2017-ben induló üzleti évre kell alkalmazni, a 2016-os üzleti évre nem alkalmazhatóak.</t>
  </si>
  <si>
    <t>3. A kölcsön felvételéhez közvetlenül kapcsolódóan felmerült költségek elhatárolása</t>
  </si>
  <si>
    <t>Aktív időbeli elhatárolásként lehet kimutatni a hitel, a kölcsön felvételéhez közvetlenül kapcsolódóan felmerült költségeket, beleértve a hitel, a kölcsön feltételeként előírt bankgarancia vagy hitelvizsgálat díját, a hitel igénybevétele miatt fizetett kezelési díjat és folyósítási jutalékot, amennyiben azokat nem az eszköz bekerülési értékeként számolják el. A hitelfelvételhez kapcsolódó költségek elhatárolt összegét a hitel, a kölcsön futamideje alatt időarányosan, de legkésőbb a hitel, a kölcsön teljes összegének visszafizetésekor kell megszüntetni. Fontos hangsúlyozni, hogy a hitel(kölcsön)felvételi költségek időbeli elhatárolása nem kötelező, csak lehetőség.</t>
  </si>
  <si>
    <t>4. A költségek (ráfordítások) ellentételezésére kapott támogatások visszafizetése</t>
  </si>
  <si>
    <t>A törvénymódosítás kiegészítő szabályozást tartalmaz arra vonatkozóan, hogy az előző üzleti év(ek)ben kapott, bevételként elszámolt fejlesztési célú támogatás visszafizetendő összege mellett a költségek (ráfordítások) ellentételezésére kapott támogatások, juttatások visszafizetendő összegét is az egyéb ráfordítások között kell elszámolni. Ez az előírás azonban csak a pályázat keretében, más vállalkozástól, magánszemélytől kapott támogatásokra vonatkozik, a jogszabályi előírás alapján igényelt támogatásokra nem.</t>
  </si>
  <si>
    <t>5. Térítés nélkül átadott eszközök, nyújtott szolgáltatások</t>
  </si>
  <si>
    <t>A törvénymódosítás pontosítja, hogy a térítés nélkül átadott eszközök − a részesedések, az értékpapírok, a befektetett pénzügyi eszközök között kimutatott kölcsönök és a vásárolt követelések kivételével − nyilvántartás szerinti értékét, valamint a térítés nélkül nyújtott szolgáltatások bekerülési értékét kell egyéb ráfordításként elszámolni (a részesedések, az értékpapírok, a befektetett pénzügyi eszközök között kimutatott kölcsönök és a vásárolt követelések térítés nélküli átadását a pénzügy műveletek megfelelő ráfordításai között kell elszámolni).</t>
  </si>
  <si>
    <t>6. Devizában történő könyvvezetés</t>
  </si>
  <si>
    <t>A törvénymódosítás rögzíti, hogy devizában történő könyvvezetés esetén a könyvvezetés pénznemétől eltérő pénznemben felmerülő ügyleteket a forintban történő könyvvezetéssel értelemszerűen azonos módon kell kezelni (átszámítani).</t>
  </si>
  <si>
    <t>A törvénymódosítás új előírása alapján a külföldi pénzértékre szóló befektetett pénzügyi eszköz, értékpapír értékesítése (beváltása) esetén nem kell az értékesítési eredményből külön kiemelni a deviza árfolyamváltozás hatást, így a devizaárfolyamváltozás hatása is az értékesítés eredményében (nyereségében, veszteségében) fog elszámolásra kerülni.</t>
  </si>
  <si>
    <t>7. Realizált veszteség</t>
  </si>
  <si>
    <t>A törvénymódosítás egyértelműsíti, hogy fizetendő (fizetett) kamatok és kamatjellegű ráfordítások között kell kimutatni, függetlenül attól, hogy azt hitelintézet, más gazdálkodó vagy magánszemélyrészére kell fizetni a forgóeszközök között kimutatott befektetési jegyeknél eladáskor, beváltáskor a nettó eszközérték és a könyv szerinti érték különbözetében realizált veszteséget.</t>
  </si>
  <si>
    <t xml:space="preserve">8. Átalakulással létrejövő gazdasági társaság </t>
  </si>
  <si>
    <t>A törvénymódosítás szintén egyértelműsíti, hogy az átalakulással létrejövő gazdasági társaság (kivéve beolvadásnál az átvevő, kiválásnál a változatlan társasági formában továbbműködő gazdasági társaságot) könyvviteli nyilvántartásait az átalakulás napját követő nappal nyitja mega végleges vagyonmérlege és a végleges vagyonleltára alapján.Ezen túlmenően a törvénymódosítás új szabályként rögzíti, hogyha az átalakulás során a jogelőd jogilag megszűnik, akkor a végleges vagyonmérleg, végleges vagyonleltár cégbíróságra történő beküldési határidejével az üzleti évet záró beszámolót is közzé kell tenni a cégszolgálatnál (azaz a beszámolót az átalakulás napját követő 90 napon belül közzé kell tenni).</t>
  </si>
  <si>
    <t>A szabályok a 2016-os üzleti évre is alkalmazhatóak, de kötelezően a 2017-es üzleti évre kell alkalmazni.</t>
  </si>
  <si>
    <t>9. IFRS-es beszámolókkal kapcsolatos módosítások</t>
  </si>
  <si>
    <t>A számviteli törvény módosítása olyan, az IFRS-ek egyedi beszámolási célú alkalmazásával összefüggő módosításokat tartalmaz, amelyek az IFRS-ekre történő áttérést segítik elő.</t>
  </si>
  <si>
    <t>A törvénymódosítás új előírása szerint az IFRS-ek szerinti beszámoló készítés és könyvvezetés választásának a lehetősége a jogelőd nélkül alapított gazdálkodókra is vonatkozik, amennyiben azok megfelelnek a számviteli törvény 9/A. §-ában foglalt feltételeknek. A törvénymódosítás ezen gazdálkodókra vonatkozó külön szabályokat is rögzíti. Akárcsak az áttérők esetében, az újonnan alapított gazdálkodóknak is az IFRS-ek szerinti beszámolás választását be kell jelenteniük az adóhatóság számára, illetve amennyiben a pénzügyi közvetítőrendszer felügyeletével kapcsolatos feladatkörében eljáró Magyar Nemzeti Bank felügyelete alá tartoznak, akkor a Felügyelet számára is. A bejelentési kötelezettséget legkésőbb a cégbejegyzést követő 90 nappal kell teljesíteni.A törvénymódosítás – az IFRS szerinti beszámoló készítésre áttérő gazdálkodók mellett – azon jogelőd nélkül alapított gazdálkodók számára is előírja a felkészültséget igazoló könyvvizsgálói jelentés meglétét, melyek az IFRS-ek szerinti beszámolást választják, de ebben az esetben nem feltétel, hogy rendelkezzenek az áttérés éve előtti üzleti év első napjára vonatkozóan összeállított IFRS-ek szerinti mérleggel.</t>
  </si>
  <si>
    <t>A törvénymódosítás azt is tartalmazza, hogy azon gazdálkodók esetén, amelyek értékpapírjai kereskedelmét az Európai Gazdasági Térség bármely államának szabályozott piacán az üzleti év során engedélyezték, az engedély megszerzését követő üzleti évtől kötelesekáttérni az IFRS szerinti beszámoló készítésre, bejelentési kötelezettségüket pedig az engedély megszerzésétől számított 30. nap és az áttérés napját megelőző 30. nap közül a későbbi időpontig teljesítik.</t>
  </si>
  <si>
    <t>Ezen túlmenően a törvénymódosítás általában az IFRS beszámolóra való áttérés határidejét 90 napról 30 napra csökkenti, illetve az áttérést a KSH részére nem kell bejelenteni. Ezen előírást az IFRS-ek szerinti éves beszámolóra történő 2017. üzleti évi áttérés tekintetében is alkalmazni lehet, azzal, hogy amennyiben a gazdálkodó az IFRS-ekre való 2017. üzleti évi áttérési szándékát 2016. október 2-áig bejelentette, úgy áttérési szándékát 2016. december 15-ig visszavonhatja.</t>
  </si>
  <si>
    <t>A törvénymódosítás továbbá kimondja, hogyha a gazdálkodó az IFRS 11 Közös megállapodások című standard szerinti olyan közös tevékenységgel rendelkezik, amelyet a számviteli törvény szerint részesedésként mutatna ki, a saját tőke megfeleltetési tábla alkalmazása során, az IFRS-ek szerinti saját tőke egyes elemeiből levezetett saját tőke elemek nyitó és záró adatait úgy állapítja meg, mintha az ilyen közös tevékenység számviteli elszámolása tekintetében az IFRS-ek szerinti éves beszámoló készítésére nem tért volna át.</t>
  </si>
  <si>
    <t>Az új előírások a 2016-os üzleti évre is alkalmazhatóak.</t>
  </si>
  <si>
    <t>51.</t>
  </si>
  <si>
    <t>10. Nem pénzügyi kimutatás (közérdeklődésre számot tartó gazdálkodónak minősülő vállalkozás esetében)</t>
  </si>
  <si>
    <t>52.</t>
  </si>
  <si>
    <t>A 177. § (Átmeneti rendelkezések) 58. pontja alapján a 2016.06.16-tól hatályos 95/C §-t a 2017. évben induló üzleti évről készített beszámolóra kell alkalmazni.</t>
  </si>
  <si>
    <t>53.</t>
  </si>
  <si>
    <t>95/C. § (1) Az a közérdeklődésre számot tartó gazdálkodónak minősülő vállalkozás, amelynél</t>
  </si>
  <si>
    <t>54.</t>
  </si>
  <si>
    <t>a) az üzleti évet megelőző két - egymást követő - üzleti évben a mérleg fordulónapján a következő három mutatóérték közül bármelyik kettő meghaladta az alábbi határértéket:
aa) a mérlegfőösszeg a 6 000 millió forintot,
ab) az éves nettó árbevétel a 12 000 millió forintot,
ac) az üzleti évben átlagosan foglalkoztatottak száma a 250 főt, és
b) az adott üzleti évben átlagosan foglalkoztatottak száma meghaladja az 500 főt,
üzleti jelentésében - a vállalkozás fejlődésének, teljesítményének, helyzetének és tevékenységei hatásának megértéséhez szükséges mértékben - a környezetvédelmi, a szociális és foglalkoztatási kérdésekre, az emberi jogok tiszteletben tartására, a korrupció elleni küzdelemre és a megvesztegetésre vonatkozó információkat tartalmazó nem pénzügyi kimutatást tesz közzé.</t>
  </si>
  <si>
    <t>55.</t>
  </si>
  <si>
    <t>Az új előírást a 2017-évben induló üzleti évről készített beszámolóra kell alkalmazni.</t>
  </si>
  <si>
    <t>SZTV_VALT_2016</t>
  </si>
  <si>
    <t>SZÁMVITELI VÁLTOZÁSOK 2016.</t>
  </si>
  <si>
    <t>2016. évi számviteli változások átvezetésének vizsgálata</t>
  </si>
  <si>
    <r>
      <rPr>
        <b/>
        <sz val="14"/>
        <color indexed="8"/>
        <rFont val="Arial Narrow"/>
        <family val="2"/>
        <charset val="238"/>
      </rPr>
      <t>A számvitelről szóló 2000. évi C. törvény 2016. évi változásai</t>
    </r>
    <r>
      <rPr>
        <b/>
        <sz val="8"/>
        <color indexed="8"/>
        <rFont val="Arial Narrow"/>
        <family val="2"/>
        <charset val="238"/>
      </rPr>
      <t xml:space="preserve"> ( A munkalap elkészítése során az alábbi forrást is felhasználtuk: http://adozona.hu/szamvitel/Mindent_a_szamviteli_torveny_valtozasarol_t_O8HADU)</t>
    </r>
  </si>
  <si>
    <t>1. Beszámolókészítés határértékeinek változása</t>
  </si>
  <si>
    <t>Egyszerűsített éves beszámoló</t>
  </si>
  <si>
    <t>Kritériumok                                                                           2015-ig                                                  2016-tól</t>
  </si>
  <si>
    <t xml:space="preserve">mérlegfőösszeg (millió forint)                                                             500                                                          1 200                                </t>
  </si>
  <si>
    <t>éves nettó árbevétel (millió forint)                                                   1 000                                                          2 400</t>
  </si>
  <si>
    <t>átlagos létszám (fő)                                                                             50                                                               50</t>
  </si>
  <si>
    <t>Konszolidált beszámoló</t>
  </si>
  <si>
    <t>Kritériumok                                                                           2015-ig                                                2016-tól</t>
  </si>
  <si>
    <t xml:space="preserve">mérlegfőösszeg (millió forint)                                                           5 400                                                          6 000                               </t>
  </si>
  <si>
    <t>éves nettó árbevétel (millió forint)                                                   8 000                                                         12 000</t>
  </si>
  <si>
    <t>átlagos létszám (fő)                                                                           250                                                              250</t>
  </si>
  <si>
    <t>2. Osztalék elszámolásának időpontja</t>
  </si>
  <si>
    <t xml:space="preserve">A jövőben az osztalék elszámolására abban az üzleti évben kerül sor, amely évben a döntést meghozták, és így az osztalék forrása az előző üzleti évi adózott eredménnyel kiegészített szabad eredménytartalék lesz. </t>
  </si>
  <si>
    <t>3. Osztalékfizetési korlát</t>
  </si>
  <si>
    <t>Az osztalék kifizetésére vonatkozó korlátok érdemben nem változnak, a maximálisan kifizethető osztalék mértéke változik a jelenleg érvényben lévő szabályokhoz képest abban az esetben, ha a vállalkozás eredménytartaléka negatív a fordulónapon. A pozitív tőketartalékot ugyanis nem lehet már csak a számításnál figyelembe venni, hanem még az üzleti év zárása előtt át kellene vezetni a negatív eredménytartalék ellentételezésére. Ehhez azonban az szükséges, hogy a tulajdonosok erről még a fordulónap előtt határozatot hozzanak.</t>
  </si>
  <si>
    <t>4. Üzleti, vagy cégérték állományba vétele</t>
  </si>
  <si>
    <t>2016-tól pozitív vagy negatív üzleti vagy cégértéket csak akkor lehet kimutatni, ha a megvásárolt társaságért, üzletágért, telephelyért, üzlethálózatért fizetett ellenérték magasabb vagy alacsonyabb, mint a tételesen állományba vett egyes eszközök piaci értékének a tételesen állományba vett, átvállalt kötelezettségek értékével csökkentett értéke. A minősített többséget biztosító befolyás szerzése (például cégvásárlás esetén) a továbbiakban már nem eredményezheti üzleti vagy cégérték állományba vételét, a teljes fizetett ellenértéket részesedésként kell kimutatni.</t>
  </si>
  <si>
    <t>5. Üzleti, vagy cégérték hasznos élettartama, terven felüli écs. visszaírása</t>
  </si>
  <si>
    <t>Megszűnik az üzleti vagy cégértékre eddig lehetséges korlátlan hasznos élettartam. A jövőben kötelező az 5-10 év alatt történő terv szerinti leírás, valamint az elszámolt terven felüli értékcsökkenés visszaírására sem lesz lehetőség.</t>
  </si>
  <si>
    <t>6. Goodwill átvezetése</t>
  </si>
  <si>
    <t>Azon vállalkozásoknak, amelyek az új törvény által nem elfogadott módon keletkeztetett goodwillt mutatnak ki könyveikben, a 2016. évi beszámoló nyitó adataiban a részesedések értékére szükséges átvezetniük a goodwill értékét. Egyes speciális esetekben (például múltbeli beolvadás során ki nem vezetett goodwill) azonban számolniuk kell a goodwill eredmény terhére történő megszüntetésével. </t>
  </si>
  <si>
    <t>7. A beszámoló mérlegének és eredménykimutatásának formai változásai</t>
  </si>
  <si>
    <t>7.1. Jelentős tulajdoni részesedések</t>
  </si>
  <si>
    <t>Új fogalomként megjelenik a jelentős tulajdoni részesedés (olyan 20 százalékot meghaladó részesedések, amelyek nem minősülnek kapcsolt vállalkozásnak az IFRS-ben megszokott „significant influence”, azaz mértékadó befolyás kategória szinonimájaként), és az ezekhez kapcsolódó mérlegsorokat külön kell kimutatni (részesedések, kölcsönök, követelések).</t>
  </si>
  <si>
    <t>7.2. A rendkívüli eredmény megszűnik</t>
  </si>
  <si>
    <t>2015-ig rendkívüli eredményben kimutatott tételek 2016-tól az egyéb bevételek, ráfordítások, illetve a pénzügyi eredménybe közé tartoznak majd.</t>
  </si>
  <si>
    <t>7.3. A mérleg szerinti eredmény megszűnik</t>
  </si>
  <si>
    <t>Megszűnik a mérleg szerinti eredmény, az eredménykimutatás az adózott eredmény levezetését fogja tartalmazni. </t>
  </si>
  <si>
    <t>8. Kiegészítő melléklet változásai</t>
  </si>
  <si>
    <t>Az egyszerűsített éves beszámoló kiegészítő mellékletének adattartalma csökken, ellenben konkrétan rögzíti a törvény a közzététel információtartalmát. Kibővül viszont a megemelkedett értékhatár alapján készülő éves beszámolók kiegészítő mellékletének és az üzleti jelentés adattartalma.</t>
  </si>
  <si>
    <t>A kiegészítő mellékletben be kell mutatni a kivételes nagyságú vagy előfordulású bevételek, költségek és ráfordítások összegét és azok jellegét. Kötelező lesz bemutatni a bérjárulékok összegét állománycsoportonként, az igénybevett szolgáltatások költségeinek jelentős tételeit jogcímenként, az opciós és hasonló jogokat, valamint részletesen szükséges bemutatni, bizonyítani a befektetett pénzügyi eszközök megtérülési számításait. Az üzleti jelentésben ki kell térni a fióktelepek bemutatására is.</t>
  </si>
  <si>
    <t>9. 2015. évi adatok megjelenítése a 2016. évi beszámolóban</t>
  </si>
  <si>
    <t>6. A változások csak a 2016. január 1-jétől kezdődő beszámolókra érvényesek, azonban fontos kiemelni, hogy az összehasonlíthatóság biztosítása érdekében a 2016. évben induló üzleti évről készített beszámolóban az előző üzleti év adataként a megelőző üzleti év beszámolójának mérlegfordulónapi adatait a módosított mérleg és eredménykimutatás séma szerinti részletezésnek megfelelően kell bemutatni! Tehát a 2015. évi beszámolót is szükséges lesz „átforgatni” az új szabályok szerint.</t>
  </si>
  <si>
    <t>II. A speciális és részletszabályok változásai:</t>
  </si>
  <si>
    <t>1. A tulajdonosi részesedésekkel kapcsolatos fogalmak változása és azok hatása a mérlegre</t>
  </si>
  <si>
    <t>Témakör</t>
  </si>
  <si>
    <t>Változások</t>
  </si>
  <si>
    <t>Kapcsolt vállalkozás</t>
  </si>
  <si>
    <t>Anya és leányvállalat, valamint a közös vezetésű vállalkozás. A társult vállalkozást a továbbiakban nem itt kerül kimutatásra [3. § (2) 7.]. Ez a változás nem érinti a kapcsolt vállalkozások között alkalmazott árakkal összefüggő adókötelezettséget, tekintettel arra, hogy az adótörvényeknek önálló és jelenleg is változatlan definíciója van a kapcsolt vállalkozás fogalmára, ami a többségi befolyás szerint kategorizál.</t>
  </si>
  <si>
    <t>3. § (2) 7.</t>
  </si>
  <si>
    <t>Társult vállalkozás [3. § (2) 4 és 4a.]</t>
  </si>
  <si>
    <t>Konszolidálásba teljes körűen nem bevont vállalkozás, melyben egy anyavállalat vagy annak leányvállalata jelentős tulajdoni részesedéssel bír, és mértékadó befolyást gyakorol, azaz legalább a szavazatok 20 százalékával rendelkezik közvetlenül vagy közvetetten. A fogalom érdemben nem változott, de a társult vállalkozásokkal kapcsolatos adatok a továbbiakban külön jelenítendők meg a beszámolóban.</t>
  </si>
  <si>
    <t>3. § (2) 4 és 4a.</t>
  </si>
  <si>
    <t>Jelentős tulajdoni részesedés [3. § (2) 9.]</t>
  </si>
  <si>
    <t>Új fogalom: más vállalkozások tőkéjében való, értékpapírban megtestesülő vagy más módon meghatározott jog, amelynek célja az említett vállalkozással való tartós kapcsolat kialakítása révén hozzájárulás annak a vállalkozásnak a tevékenységéhez, amelyik e jogok birtokosa; és amely részesedés mértéke a 20 százalékot meghaladja.</t>
  </si>
  <si>
    <t>3. § (2) 9.</t>
  </si>
  <si>
    <t>Egyéb részesedési viszonyban lévő vállalkozás</t>
  </si>
  <si>
    <t>A fogalom egyszerűsödött: az a vállalkozás minősül ilyennek, amelyben a vállalkozó nem rendelkezik jelentős tulajdoni részesedéssel [3. § (2) 5.].</t>
  </si>
  <si>
    <t>3. § (2) 5.</t>
  </si>
  <si>
    <t>Új mérlegtételek</t>
  </si>
  <si>
    <t>A befektetett pénzügyi eszközök között a kapcsolt vállalkozásokkal kapcsolatos tételek után két új sorban kell kimutatni a „Tartós jelentős tulajdoni részesedés” és a „Tartósan adott kölcsön jelentős tulajdoni részesedési viszonyban álló vállalkozásban” elnevezésű mérlegtételeket [27. § (3a) és (3b)].</t>
  </si>
  <si>
    <t>27. § (3a) és (3b)</t>
  </si>
  <si>
    <t xml:space="preserve">A forgóeszközök között a követelések kiegészülnek a „Követelések jelentős tulajdoni részesedési viszonyban lévő vállalkozással szemben” [29. § (3a)]. </t>
  </si>
  <si>
    <t>29. § (3a)</t>
  </si>
  <si>
    <t>Az értékpapírok listája kiegészül a „Jelentős tulajdoni részesedés” [30. § (2a)] mérlegtétellel. Az új mérlegtételek megjelennek a mérleg választható tagolását tartalmazó 1. számú melléklet A és B verziójában is.</t>
  </si>
  <si>
    <t>30. § (2a)</t>
  </si>
  <si>
    <t>2. Az üzleti és cégérték fogalmának módosulása és kapcsolódó változások</t>
  </si>
  <si>
    <t>Üzleti vagy cégérték [3. § (5) 1. és 2.]</t>
  </si>
  <si>
    <t>2016-tól pozitív vagy negatív üzleti vagy cégértéket csak akkor lehet kimutatni, ha a megvásárolt társaságért, üzletágért, telephelyért, üzlethálózatért fizetett ellenérték magasabb vagy alacsonyabb, mint a tételesen állományba vett egyes eszközök piaci értékének a tételesen állományba vett, átvállalt kötelezettségek értékével csökkentett értéke. Minősített többséget biztosító befolyás szerzése a továbbiakban már nem eredményezheti üzleti vagy cégérték állományba vételét.</t>
  </si>
  <si>
    <t>3. § (5) 1. és 2.</t>
  </si>
  <si>
    <t>Üzleti vagy cégérték értékcsökkenése [52.§ (4), 53. § (3)]</t>
  </si>
  <si>
    <t>Jövő évtől diktált értékcsökkenési szabály vonatkozik a nyilvántartott üzleti vagy cégértékre, amennyiben azok hasznos élettartamát nem lehet megbecsülni. Az üzleti vagy cégértéket legalább 5, de legfeljebb 10 év alatt lehet leírni, és az üzleti vagy cégértékkel összefüggésben elszámolt terven felüli értékcsökkenés akkor sem írható vissza, ha az elszámolásának okai többé már nem állnak fenn.</t>
  </si>
  <si>
    <t>52.§ (4), 
53. § (3)</t>
  </si>
  <si>
    <t>Elhatárolt negatív üzleti érték megszüntetése</t>
  </si>
  <si>
    <t>A negatív üzleti vagy cégértékként kimutatott halasztott bevételt a cégvásárlást követő legalább 5 év, de legfeljebb 10 év alatt lehet az egyéb bevételekkel szemben megszüntetni. Az eddig korlátlan felső határ a megszüntetés idejére 10 évre korlátozódik, de minden további előírás marad, beleértve a kiegészítő mellékletben történő közzétételi kötelezettséget [45. § (4)].</t>
  </si>
  <si>
    <t>45. § (4)</t>
  </si>
  <si>
    <t>Tulajdoni részesedés bekerülési értéke</t>
  </si>
  <si>
    <t>A gazdasági társaságban lévő tulajdoni részesedést jelentő befektetés bekerülési (beszerzési) értéke a vásárláskor a részvényért, üzletrészért, egyéb társasági részesedésért fizetett ellenérték, azaz a vételár [49. § (3)].</t>
  </si>
  <si>
    <t>49. § (3)</t>
  </si>
  <si>
    <t>2016 nyitó tételek módosítása</t>
  </si>
  <si>
    <t>Ha egy vállalkozónak a 2016. évben induló üzleti év nyitó adatai között a számvitelről szóló 2000. évi C. törvény 2016-tól hatályos módosítását megelőző napon hatályos szabályainak megfelelő olyan üzleti vagy cégértéket mutat ki, ami a módosítás értelmében megszűnik, annak összegével (könyv szerinti értékével) a kapcsolódó részesedés 2016. üzleti évi nyitó értékét kell módosítania [3. § (5) 1. b) és c), 2. b) és c), 177. § (46)].</t>
  </si>
  <si>
    <t>3. § (5) 1. b) és c), 2. b), 
177. § (46)</t>
  </si>
  <si>
    <t>Végleges vagyonmérleg</t>
  </si>
  <si>
    <t>Tekintettel az üzleti érték miatti változásokra, a továbbiakban már nem értelmezett a részesedésekhez kapcsolódó üzleti vagy cégérték beolvadás során megszüntetendő értéke, így ezt a részt törölték a saját tőkével szemben az átvevő társaságnál kivezetendő tételek közül [141. § (9)].</t>
  </si>
  <si>
    <t>141. § (9)</t>
  </si>
  <si>
    <t>3. Beszámoló választhatóságát érintő változások</t>
  </si>
  <si>
    <t>Egyszerűsített éves beszámoló (EÉB) [9.§ (2)], [9.§ (3)</t>
  </si>
  <si>
    <t>A szabály változatlan, a mutatók értéke változik: EÉB-t készíthet a kettős könyvvitelt vezető vállalkozó, ha két egymást követő üzleti évben a mérleg fordulónapján a következő három mutatóérték közül bármelyik kettő nem haladja meg az alábbi határértéket:</t>
  </si>
  <si>
    <t>9.§ (2), 
9.§ (3)</t>
  </si>
  <si>
    <t xml:space="preserve">mérlegfőösszeg (millió forint)                                                           500                                                          1 200                                </t>
  </si>
  <si>
    <t>éves nettó árbevétel (millió forint)                                                 1 000                                                          2 400</t>
  </si>
  <si>
    <t>átlagos létszám (fő)                                                                           50                                                               50</t>
  </si>
  <si>
    <t>Az eddigi korlátozásokon túl (nyrt., anyavállalat, tőzsdei értékpapír kibocsátója) 2016-tól a közérdeklődésre számot tartó vállalkozó sem készíthet EÉB-t.</t>
  </si>
  <si>
    <t>Mikrogazdálkodói egyszerűsített éves beszámoló [9.§ (6a)]</t>
  </si>
  <si>
    <t>Változatlan értékhatárok, de új korlátozás: nem készíthet mikrogazdálkodói egyszerűsített éves beszámolót a 2013/34/EU európai parlamenti és tanácsi irányelvben meghatározott befektetési vállalkozás és pénzügyi holdingvállalkozás.</t>
  </si>
  <si>
    <t>9.§ (6a)</t>
  </si>
  <si>
    <t>Konszolidált éves beszámoló (KÉB) [117. § (1)]</t>
  </si>
  <si>
    <t>A szabály változatlan, a mutatók értéke változik: nem kell az üzleti évről KÉB-et készítenie az anyavállalatnak, ha az üzleti évet megelőző két egymást követő üzleti évben a mérleg fordulónapján a következő három mutatóérték közül bármelyik kettő nem haladja meg az alábbi határértéket:</t>
  </si>
  <si>
    <t>117. § (1)</t>
  </si>
  <si>
    <t xml:space="preserve">mérlegfőösszeg (millió forint)                                                         5 400                                                          6 000                               </t>
  </si>
  <si>
    <t>éves nettó árbevétel (millió forint)                                                  8 000                                                        12 000</t>
  </si>
  <si>
    <t>átlagos létszám (fő)                                                                          250                                                              250</t>
  </si>
  <si>
    <t>Csak egyfajta eredmény-kimutatási séma választható</t>
  </si>
  <si>
    <t>Az üzemi tevékenységre vonatkozó eredmény-megállapítás két módja( összköltség- és forgalmiköltség-eljárás) megmarad, de a továbbiakban megszűnik az A és B típusú eredménykimutatás közötti választási lehetőség [71. § (2)]. A 2. és 3. számú mellékletben található séma a korábbi A típusnak felel meg.</t>
  </si>
  <si>
    <t>71. § (2)</t>
  </si>
  <si>
    <t>4. Osztalék elszámolásának változása és következményei</t>
  </si>
  <si>
    <t>Osztalék elszámolásának ideje és forrása
[39. § (3) és (3a), 84. § (1)]</t>
  </si>
  <si>
    <t>Eddig az osztalék elszámolása annak az évnek a beszámolójában történt meg, amely év eredményének a felosztásáról döntöttek, és amely összeg kiegészíthető volt a szabad eredménytartalékkal; a megállapított osztalék csak az éves eredménykimutatásban jelent meg és már nem került át az eredménytartalékba.</t>
  </si>
  <si>
    <t>39. § (3) és (3a), 
84. § (1)</t>
  </si>
  <si>
    <t>A jövőben az osztalék elszámolására abban az üzleti évben kerül sor, amely évben a döntést meghozták és így az osztalék forrása az előző üzleti évi adózott eredménnyel kiegészített szabad eredménytartalék lesz, de növelő tételként figyelembe lehet venni az előző üzleti évi beszámolóban még nem szereplő, de a tárgyévben a mérlegkészítés időpontjáig elszámolt kapott /járó osztalék összegét. Kedvező következmény, hogy ezt a változást követően már nem kell eredmény-felosztási döntés előtti és azt követő beszámolót és könyvvizsgálói jelentést készíteni.</t>
  </si>
  <si>
    <t>Osztalékfizetési korlát [39. § (3)]</t>
  </si>
  <si>
    <t>A szabály érdemben változatlan, azaz a kifizetés után sem lehet alacsonyabb a lekötött tartalékkal és a pozitív értékelési tartalékkal csökkentett saját tőke a jegyzett tőke alá. A változás mindössze az értékelési tartalék pozitív összegére történő utalás.</t>
  </si>
  <si>
    <t>39. § (3)</t>
  </si>
  <si>
    <t>Kezelt vagyon utáni hozam</t>
  </si>
  <si>
    <t>A bizalmi vagyonkezelés esetén fizethető hozam szabálya is az előzőek szerint módosul [40/A § (7)].</t>
  </si>
  <si>
    <t>40/A § (7)]</t>
  </si>
  <si>
    <t>Osztalékelőleg és saját részvény visszavásárlásának forrása 
[39. § (4), (5)]</t>
  </si>
  <si>
    <t>A jelenleg is érvényes eljárási szabályok mellett ezek az ügyletek is akkor teljesíthetők, ha a 6 hónapnál nem régebbi elfogadott beszámolóban vagy a közbenső mérlegben az adózott eredménnyel kiegészített eredménytartalék – az osztalékfizetési korlát szabályai figyelembe vételével – arra fedezetet nyújt.</t>
  </si>
  <si>
    <t>39. § (4), (5)</t>
  </si>
  <si>
    <t>Mérleg szerinti eredmény megszűnik</t>
  </si>
  <si>
    <t>Mivel az osztalék összegét a jövőben a döntés napjával kell megjeleníteni a számviteli nyilvántartásokban, a korábbi mérleg szerinti eredménytétel megszűnik, az eredménykimutatás az adózott eredmény levezetését fogja tartalmazni. 
[70. § (1), (2) és a 2., 4., valamint az 5. melléklet] 
A saját tőke elemei között a mérleg szerinti eredményt az adózott eredmény váltja fel [35. § (2), 37. § (1), (2), (5), 40. § (1), 40/A § (1), (3), (4), 87. §, 89. § (1) c)].
Ez a számvitelről szóló törvényen kívül egyéb más pénzügyi törvény módosítását is igényli, azzal, hogy az osztalék elszámolásának új számviteli szabálya a beszámolást érdemben nem érinti.</t>
  </si>
  <si>
    <t>70. § (1), (2) és a 2., 4., valamint az 5. melléklet
35. § (2), 
37. § (1), (2), (5), 
40. § (1), 
40/A § (1), (3), (4), 
87. §, 
89. § (1) c</t>
  </si>
  <si>
    <t>2015-ös adatok a 2016-os beszámolóban</t>
  </si>
  <si>
    <t>A 2016. évben induló üzleti évről készített beszámolóban az előző üzleti év adataként a megelőző üzleti év beszámolójának mérlegfordulónapi adatait a módosított mérleg- és eredménykimutatási séma szerinti részletezésnek megfelelően kell bemutatni [177. § (45)].</t>
  </si>
  <si>
    <t>177. § (45)</t>
  </si>
  <si>
    <t>5. Rendkívüli tételek megszűnése, kapcsolódó változások az egyéb és pénzügyi bevételek/ráfordítások között és a kiegészítő mellékletben</t>
  </si>
  <si>
    <t>Rendkívüli eredmény törlése</t>
  </si>
  <si>
    <t>Az új irányelvnek történő megfelelés céljából törlik a rendkívüli eredmény tételeit részletező teljes 86.§-t. Ugyancsak törlik az eredménykimutatás sémákból is a rendkívüli tételeket és a szokásos vállalkozási eredményt. [2. és 5. sz. melléklet]</t>
  </si>
  <si>
    <t>Törölt:  86.§</t>
  </si>
  <si>
    <t>Egyéb bevétel/ráfordítás tartalmának bővülése</t>
  </si>
  <si>
    <t>A továbbiakban minden eddig rendkívülinek minősített tétel, ami nem kapcsolódik részesedésekhez és / vagy átalakuláshoz, egyesüléshez, szétváláshoz, egyéb bevétel/ráfordítás címén kerül nyilvántartásba [81. § (2)]. Azonos elvek szerint kell elbírálni a halasztott tételek feloldásának besorolását is, például rendkívüli helyett egyéb ráfordításként kell majd elszámolni, és halasztott ráfordításként kimutatni az ellentételezés nélküli tartozásátvállalás pénzügyileg nem rendezett összegét, illetve a jogszabály alapján az üzemeltetőnek térítés nélkül véglegesen átadott eszköz értékét. A halasztást továbbiakban egyéb ráfordításként kell feloldani [33. § (1), (6)] (4a), 45.§ (1), 77.§ (4a)].</t>
  </si>
  <si>
    <t>81. § (2)
33. § (1), (6)] (4a), 
45.§ (1), 
77.§ (4a)</t>
  </si>
  <si>
    <t>Bruttó helyett nettó elszámolás</t>
  </si>
  <si>
    <t>A rendkívüli tételek átsorolása mellett az is változik, hogy a részesedésekhez,átalakuláshoz kapcsolódó tételeket az eddigi bruttó helyett nettó módon kell kimutatni [84-85. §].</t>
  </si>
  <si>
    <t>84-85. §</t>
  </si>
  <si>
    <t>Pénzügyi műveletek eredményének megbontása</t>
  </si>
  <si>
    <t>Külön soron kell bemutatni a befektetett pénzügyi eszközök közé tartozó részesedésekkel, illetve az értékpapírokkal, adott kölcsönökkel kapcsolatos ügyletek eredményét [84. § (2), (2a), 85. § (1), (1a)]. A forgóeszközök között kimutatott eszközök hasonló ügyleteiből származó eredményt a pénzügyi műveletek egyéb bevételei/ráfordításai között kell megjeleníteni. [84. § (3), (3a), (7), 84. § (8), 85. § (3)v)] E szerint változik az eredménykimutatás felépítése is [2. sz. melléklet].</t>
  </si>
  <si>
    <t>84. § (2), (2a), 
85. § (1), (1a)
84. § (3), (3a), (7), 
84. § (8), 
85. § (3)v)</t>
  </si>
  <si>
    <t>Jellemző példa:</t>
  </si>
  <si>
    <t>Eddig rendkívüli ráfordításként és bevételként jelenítettük meg az apportált eszköz könyv szerinti értékét és a cserébe kapott részesedés alapító okirat szerinti értékét. A jövőben az apport eredménye és az apportált eszköz jellege szerint megjelenhet</t>
  </si>
  <si>
    <t>apport elszámolása</t>
  </si>
  <si>
    <t>a) egyéb bevétel/ráfordítás (ha nem értékpapírt vagy részesedést apportálnak) [77. § (3) k), 81. § (2) k)] vagy</t>
  </si>
  <si>
    <t>77. § (3) k), 
81. § (2) k)]</t>
  </si>
  <si>
    <t>b) részesedésekből származó bevétel, árfolyamnyereség/ráfordítás,</t>
  </si>
  <si>
    <t>árfolyamveszteség (ha befektetett pénzügyi eszközök között kimutatott</t>
  </si>
  <si>
    <t>részesedést apportálnak) [84. § (2) b), 85. § (1)b)],</t>
  </si>
  <si>
    <t>84. § (2) b), 
85. § (1)b)</t>
  </si>
  <si>
    <t>c) befektetett pénzügyi eszközökből származó bevétel, árfolyamnyereség/ráfordítás, árfolyamveszteség (ha befektetett pénzügyi eszközök között kimutatott értékpapírt vagy kölcsönt apportálnak) [84. § (3) f), 85. § (1a), d)], vagy</t>
  </si>
  <si>
    <t>84. § (3) f), 
85. § (1a), d)</t>
  </si>
  <si>
    <t>d) pénzügyi műveletek egyéb bevétele /ráfordítása (ha forgóeszközök között kimutatott részesedést, értékpapírt apportálnak) [84. § (7), 85. § (3)v)].</t>
  </si>
  <si>
    <t>84. § (7), 
85. § (3)v)</t>
  </si>
  <si>
    <t>Kivételes nagyságú és előfordulású tételek</t>
  </si>
  <si>
    <t xml:space="preserve">A számviteli politikában írásban rögzíteni kell azon túl, hogy mit tekint a számviteli elszámolás, az értékelés szempontjából lényegesnek, jelentősnek, azt is, hogy mit minősít kivételes nagyságú vagy előfordulású bevételnek, költségnek, ráfordításnak [14. § (4)].
</t>
  </si>
  <si>
    <t>14. § (4)</t>
  </si>
  <si>
    <t>A kiegészítő mellékletben be kell mutatni a számviteli politikában meghatározott kivételes nagyságú vagy előfordulású bevételek, költségek és ráfordítások összegét, azok jellegét [88. § (4a)].</t>
  </si>
  <si>
    <t>88. § (4a)</t>
  </si>
  <si>
    <t>A kiegészítő melléklet további kapcsolódó változásai</t>
  </si>
  <si>
    <t>A rendkívüli tételek társasági adóra gyakorolt hatása helyett a jövőben azon egyéb bevételek és egyéb ráfordítások, illetve pénzügyi műveletek bevételei és ráfordításai tételeinek az adó hatását kell bemutatni, amelyek jelentős összegűek, illetve összeghatártól függetlenül azokat a tételeket, amelyek tőkeműveletekhez, illetve átalakuláshoz, egyesüléshez, szétváláshoz kapcsolódnak [81. § d-e)].</t>
  </si>
  <si>
    <t>81. § d-e)</t>
  </si>
  <si>
    <t>A forgóeszközök között kimutatott értékpapírok értékesítése, beváltása, törlesztése kapcsán pedig értékpapír típusonként be kell mutatni nettó módon elszámolt ráfordítások, illetve bevételek bruttó összegeit [82. § (3)c)].</t>
  </si>
  <si>
    <t>82. § (3)c)</t>
  </si>
  <si>
    <t>A kiegészítő mellékletben be kell mutatni a korábban rendkívülinek tekintett, a változás után az Egyéb bevételek és a Pénzügyi műveletek bevételei között kimutatott halasztott bevételekből a kapcsolt vállalkozásokkal, ezen belül az anya- és leányvállalattal elszámolt összegeket [93. § (6)].</t>
  </si>
  <si>
    <t>93. § (6)</t>
  </si>
  <si>
    <t>A 2016. évben induló üzleti évről készített beszámolóban az előző üzleti év adataként a megelőző üzleti év beszámolójának mérlegfordulónapi adatait a módosított mérleg és eredménykimutatás séma szerinti részletezésnek megfelelően kell bemutatni [177. § (45)].</t>
  </si>
  <si>
    <t>Elhatárolt rendkívüli tételek feloldása</t>
  </si>
  <si>
    <t>A 2016. évben induló üzleti év nyitó adatai között nyilvántartott, a módosító törvény hatálybalépését megelőző napon hatályos rendelkezések szerint képzett elhatárolt rendkívüli bevételeket és ráfordításokat a módosított számviteli törvény, valamint a 77. § (4a) bekezdése, a 84. § (2a), (3a) és (8) bekezdése szerint kell feloldani [177. § (47)].</t>
  </si>
  <si>
    <t>77. § (4a)
84. § (2a), (3a) és (8) 
177. § (47)].</t>
  </si>
  <si>
    <t>6. A kiegészítő melléklet és az üzleti jelentés adattartalmának bővülése</t>
  </si>
  <si>
    <t>Sorrend tartás</t>
  </si>
  <si>
    <t>A kiegészítő mellékletben szereplő, a mérleghez és az eredménykimutatáshoz kapcsolódó adatokat, magyarázatokat abban a sorrendben kell bemutatni, ahogyan a tételek a mérlegben és az eredmény kimutatásban szerepelnek [88. § (10)].</t>
  </si>
  <si>
    <t>88. § (10)</t>
  </si>
  <si>
    <t>Annak bizonyítéka, hogy miért nem számoltak el értékvesztést</t>
  </si>
  <si>
    <t>A bekerülési értéken értékelt befektetett pénzügyi eszközök könyv szerinti értékének a valós értéket jelentősen meghaladó összege esetén be kell mutatni azok könyv szerinti értékét és valós értékét, valamint annak indoklását, hogy miért nem számolták el az értékvesztést, ideértve a bizonyítékot annak a feltételezésnek az igazolására, hogy legalább a könyv szerinti érték meg fog térülni; 90. § (4) b)</t>
  </si>
  <si>
    <t>90. § (4) b)</t>
  </si>
  <si>
    <t>Bérjárulékok bemutatása</t>
  </si>
  <si>
    <t>A személyi jellegű ráfordítások között nem csak a foglalkoztatottak bérköltségét és személyi jellegű egyéb kifizetéseit kell bemutatni, hanem a bérjárulékokat is, mindegyiket állománycsoportonként megbontva [91. § a)].</t>
  </si>
  <si>
    <t>91. § a)</t>
  </si>
  <si>
    <t>Opciókkal kapcsolatos információk</t>
  </si>
  <si>
    <t>Részvénytársaságnál a részvényekkel és átváltoztatható és átváltozó kötvényekkel kapcsolatos tájékoztatáson túl az opciós utalvány, opció, illetve hasonló értékpapír vagy jog meglétét is be kell mutatni, jelezve azok számát és a hozzájuk kapcsolódó jogokat [91. § b)].</t>
  </si>
  <si>
    <t>91. § b)</t>
  </si>
  <si>
    <t>Jelentős igénybe vett szolgáltatások</t>
  </si>
  <si>
    <t>A kiegészítő mellékletben jogcímenként részletezni kell az igénybe vett szolgáltatások költségeinek jelentős tételeit [93. § (5a)].</t>
  </si>
  <si>
    <t>93. § (5a)</t>
  </si>
  <si>
    <t>Fióktelepek</t>
  </si>
  <si>
    <t>Az üzleti jelentésben ki kell térni a telephelyeken kívül a fióktelepek bemutatására is [95. § (4) d)].</t>
  </si>
  <si>
    <t>95. § (4) d)</t>
  </si>
  <si>
    <t>Egyszerűsített éves beszámoló kiegésíztő mellékletének változása</t>
  </si>
  <si>
    <t>Az eredménykimutatás arab számmal jelölt tételeit be kell mutatni, ha jelentős összegűek [96.§ (3a)]. Tételesen meghatározzák, hogy mit kell bemutatni a kiegészítő mellékletben az eddigi nem kötelező adattartalom meghatározása helyett. A személyi jellegű tételek közül csak a foglalkoztatottak átlagos statisztikai létszámát kell megadni [96. § (4)]. Ha alkalmazzák a piaci értékelést, akkor az érintett eszközök leltárának tartalmaznia kell a bekerülési érték alapján számított könyv szerinti nettó és a piaci értéket, továbbá a kiegészítő mellékletben be kell mutatnia az értékhelyesbítés alakulását [96. § (4a)].</t>
  </si>
  <si>
    <t>96.§ (3a)
96. § (4)
96. § (4a)</t>
  </si>
  <si>
    <t>7. Új jelentés a kormányok részére fizetett összegekről – új VI/A fejezet, 134/A-C §</t>
  </si>
  <si>
    <t>134/A-C §</t>
  </si>
  <si>
    <t>Jelentésre kötelezettek</t>
  </si>
  <si>
    <t>A nyersanyag-kitermelő iparágban működő vagy a természetes erdők fakitermelésével foglalkozó vállalkozó évente a kormányok részére fizetett összegekről szóló jelentést készít, ha</t>
  </si>
  <si>
    <t>a) két egymást követő üzleti évben a mérleg fordulónapján a következő három mutatóérték közül bármelyik kettő meghaladja az alábbi határértéket:</t>
  </si>
  <si>
    <t>aa) a mérlegfőösszeg a 6 000 millió forintot,</t>
  </si>
  <si>
    <t>ab) az éves nettó árbevétel a 12 000 millió forintot,</t>
  </si>
  <si>
    <t>ac) az üzleti évben átlagosan foglalkoztatottak száma a 250 főt, vagy</t>
  </si>
  <si>
    <t>b) közérdeklődésre számot tartó gazdálkodónak minősül.</t>
  </si>
  <si>
    <t>Mentesség feltétele</t>
  </si>
  <si>
    <t>Ha a vállalkozó EU valamely tagállama alá tartozó anyavállalata összevont jelentést készít a kormányok részére fizetett összegekről.</t>
  </si>
  <si>
    <t>A jelentés tartalma</t>
  </si>
  <si>
    <t>A tevékenységéhez kapcsolódóan pénzben vagy természetben kifizetett összeg:</t>
  </si>
  <si>
    <t>a) az egyes kormányok részére fizetett összegeket összesen;</t>
  </si>
  <si>
    <t>b) az egyes kormányok részére fizetett összegeknek a következő típusonkénti teljes összegét [2013/34/EU európai parlamenti és tanácsi irányelv 41. cikk 5.]:</t>
  </si>
  <si>
    <t>ba) termelési jogosultságok;</t>
  </si>
  <si>
    <t>bb) a társasági bevételt, termelést és nyereséget terhelő adók, kivéve a fogyasztást terhelő adókat, mint például a hozzáadottérték-adó, a személyi jövedelemadó és a forgalmi adók;</t>
  </si>
  <si>
    <t>bc) jogdíjak;</t>
  </si>
  <si>
    <t>bd) osztalékok;</t>
  </si>
  <si>
    <t>be) termelés megindítási, felfedezési és termelési bónuszok;</t>
  </si>
  <si>
    <t>bf) licencdíjak, bérleti díjak, bejegyzési díjak és a licencekért és/vagy koncessziókért fizetett egyéb ellenérték;</t>
  </si>
  <si>
    <t>bg) infrastruktúra-fejlesztési célú összegek; valamint</t>
  </si>
  <si>
    <t>c) a konkrét projekthez rendelt fizetett összegek esetén a típusonként fizetett teljes összeg minden egyes projektre vonatkozóan, valamint az egyes projektekkel kapcsolatban fizetett összegeket összesen.</t>
  </si>
  <si>
    <t>Ha a vállalkozás egészére vonatkozó kötelezettségek alapján fizetett a vállalkozó, a projektszintű jelentés helyett a vállalkozás egészére vonatkozó jelentést készíthet. A természetben adott juttatás esetén az érték meghatározásához alkalmazott módszert a kormányok részére fizetett összegekről szóló jelentésben külön be kell mutatni.</t>
  </si>
  <si>
    <t>Összevont jelentés</t>
  </si>
  <si>
    <t>Anyavállalat készíti, ha bármely leányvállalata a megjelölt iparágakban tevékenykedik. Egyedivel azonos összeállítási szabályok és mentesítési értékhatár. Nem mentesíthető, ha bármely leányvállalata közérdeklődésre számot tartó vállalkozás.</t>
  </si>
  <si>
    <t>Közzététel és letétbe helyezés</t>
  </si>
  <si>
    <t>A vállalkozó a kormányok részére fizetett összegekről szóló jelentést az általános szabályok szerint köteles letétbe helyezni és közzétenni.</t>
  </si>
  <si>
    <t>8. Közérdeklődésre számot tartó gazdálkodó</t>
  </si>
  <si>
    <t>Új fogalom [3. § (15)]</t>
  </si>
  <si>
    <t>A Magyar Könyvvizsgálói Kamaráról, a könyvvizsgálói tevékenységről, valamint a könyvvizsgálói közfelügyeletről szóló 2007. évi LXXV. törvény 2. § 19. pontjában meghatározott fogalom, ami szerint közérdeklődésre számot tartó gazdálkodó:</t>
  </si>
  <si>
    <t>3. § (15)</t>
  </si>
  <si>
    <t>a) az a gazdálkodó, amelynek átruházható értékpapírjait az Európai Gazdasági Térség valamely államának szabályozott piacán kereskedésre befogadták,</t>
  </si>
  <si>
    <t>b) minden olyan, az a) pont hatálya alá nem tartozó gazdálkodó, amelyet</t>
  </si>
  <si>
    <t>jogszabály – például a hitelintézeti, a biztosítási és a befektetési vállalkozásokról szóló törvény – közérdeklődésre számot tartónak minősít. Ilyenek jelenleg</t>
  </si>
  <si>
    <t>– a nyilvános részvénytársasági formában működő hitelintézet, biztosító és befektetési vállalkozás;</t>
  </si>
  <si>
    <t>– a tárgyévet megelőző évben 500 millió forintot meghaladó mérlegfőösszegű hitelintézet és befektetési vállalkozás, illetve a 1,5 milliárd forintot elérő bruttó díjbevételű biztosító</t>
  </si>
  <si>
    <t>– szabályozott piacra bevezetett értékpapír kibocsátója</t>
  </si>
  <si>
    <t>9. Könyvvizsgálat</t>
  </si>
  <si>
    <t>Mentesülési tilalom</t>
  </si>
  <si>
    <t>Mutatók alapján nem mentesülhet a könyvvizsgálat alól a közérdeklődésre számot tartó gazdálkodó [155. § (5) f)].</t>
  </si>
  <si>
    <t>155. § (5) f)</t>
  </si>
  <si>
    <t>Bővülő könyvvizsgálói jelentés</t>
  </si>
  <si>
    <t>- Üzleti jelentés összhangja</t>
  </si>
  <si>
    <t>A könyvvizsgáló jelentésének tartalmaznia kell a jövőben, hogy az üzleti jelentés véleménye szerint összhangban van-e a beszámolóval, a számviteli törvény, illetve egyéb más jogszabály vonatkozó előírásaival [156. § (5) h)].</t>
  </si>
  <si>
    <t>156. § (5) h)</t>
  </si>
  <si>
    <t>- Hibás közlés az üzleti jelentésben</t>
  </si>
  <si>
    <t>A könyvvizsgálónak nyilatkoznia kell arra vonatkozóan, hogy tudomására jutott-e bármely lényegesnek tekinthető hibás közlés az üzleti jelentésben, illetve az összevont (konszolidált) üzleti jelentésben; ha igen, akkor a szóban forgó hibás közlés milyen jellegű [156. § (5) i)].</t>
  </si>
  <si>
    <t>156. § (5) i)</t>
  </si>
  <si>
    <t>- Vélemény a tőzsdei kibocsátók nyilatkoztairól</t>
  </si>
  <si>
    <t>A könyvvizsgáló jelentésének tartalmaznia kell a könyvvizsgáló véleményét a tőzsdei kibocsátók vezetősége üzleti jelentése részeként készített vállalatirányítási nyilatkozatról, különösen a belső ellenőrzés és kockázatkezelés beszámolót alátámasztó rendszereiről; illetve a könyvvizsgáló nyilatkozatát arról, hogy rendelkezésére bocsátották-e a jelentős részesedéssel rendelkező befektetők, és a különleges irányítási jogokat birtokló tulajdonosok adatait, valamint a szavazati jogok bármely korlátozásával, a vezető tisztségviselők kinevezésével és elmozdításával, hatáskörével kapcsolatos információkat [156. § (5) j)].</t>
  </si>
  <si>
    <t>156. § (5) j)</t>
  </si>
  <si>
    <t>A számviteli politika biztosítja -e  az összehasonlíthatóságot az előző évek gyakorlatával</t>
  </si>
  <si>
    <t>ha nem történt változtattás</t>
  </si>
  <si>
    <t>ha történt változtatás:</t>
  </si>
  <si>
    <t>1. sz. változtatás</t>
  </si>
  <si>
    <t>2. sz. változtatás</t>
  </si>
  <si>
    <t>….. sz. változtatás</t>
  </si>
  <si>
    <t>SZTV_VALT_2023</t>
  </si>
  <si>
    <t>SZÁMVITELI VÁLTOZÁSOK 2023.</t>
  </si>
  <si>
    <t>2023. évi számviteli változások átvezetésének vizsgálata</t>
  </si>
  <si>
    <t>A számvitelről szóló 2000. évi C. törvény 2023. évi változásai</t>
  </si>
  <si>
    <r>
      <t xml:space="preserve">A Számviteli törvényt (2000. évi C. tv.) 2023. évre vonatkozóan több helyen módosították és egészítették ki az előző szabályzatfrissítés óta. 
</t>
    </r>
    <r>
      <rPr>
        <b/>
        <sz val="11"/>
        <color indexed="8"/>
        <rFont val="Arial Narrow"/>
        <family val="2"/>
        <charset val="238"/>
      </rPr>
      <t xml:space="preserve">A Sztv. szerint a változásokat 90 napon belül át kell vezetni számviteli szabályzaton.  (14. § (11) bekezdés)
</t>
    </r>
  </si>
  <si>
    <t>A munkalap elkészítése során az OptiJus törvénytárából a 2023.07.15-től hatályos Számv. tv került összehasonlításra a 2022.01.01-én hatályos törvénnyel.</t>
  </si>
  <si>
    <t>1. Mit kell módosítani a könyvvizsgált társaságok esetében?</t>
  </si>
  <si>
    <t>2. Mit kell módosítani a könyvvizsgált társaságok esetében?</t>
  </si>
  <si>
    <t xml:space="preserve">1. Hatályon kívül helyezésre kerültek a kisadózó vállalkozások tételes adójáról és a kisvállalati adóról szóló törvény előírásaival kapcsolatos mentesítési, illetve áttérési szabályai. </t>
  </si>
  <si>
    <t>(hatályos 2023.07.15-től)</t>
  </si>
  <si>
    <r>
      <t>2/A. §</t>
    </r>
    <r>
      <rPr>
        <strike/>
        <vertAlign val="superscript"/>
        <sz val="10"/>
        <rFont val="Arial Narrow"/>
        <family val="2"/>
        <charset val="238"/>
      </rPr>
      <t> </t>
    </r>
    <r>
      <rPr>
        <strike/>
        <sz val="10"/>
        <rFont val="Arial Narrow"/>
        <family val="2"/>
        <charset val="238"/>
      </rPr>
      <t> (1)</t>
    </r>
    <r>
      <rPr>
        <strike/>
        <vertAlign val="superscript"/>
        <sz val="10"/>
        <rFont val="Arial Narrow"/>
        <family val="2"/>
        <charset val="238"/>
      </rPr>
      <t> </t>
    </r>
    <r>
      <rPr>
        <strike/>
        <sz val="10"/>
        <rFont val="Arial Narrow"/>
        <family val="2"/>
        <charset val="238"/>
      </rPr>
      <t> E törvény hatálya nem terjed ki arra a közkereseti társaságra, betéti társaságra, </t>
    </r>
    <r>
      <rPr>
        <vertAlign val="superscript"/>
        <sz val="10"/>
        <rFont val="Arial Narrow"/>
        <family val="2"/>
        <charset val="238"/>
      </rPr>
      <t> </t>
    </r>
    <r>
      <rPr>
        <sz val="10"/>
        <rFont val="Arial Narrow"/>
        <family val="2"/>
        <charset val="238"/>
      </rPr>
      <t> </t>
    </r>
    <r>
      <rPr>
        <b/>
        <u/>
        <sz val="10"/>
        <rFont val="Arial Narrow"/>
        <family val="2"/>
        <charset val="238"/>
      </rPr>
      <t>Az</t>
    </r>
    <r>
      <rPr>
        <sz val="10"/>
        <rFont val="Arial Narrow"/>
        <family val="2"/>
        <charset val="238"/>
      </rPr>
      <t> egyéni </t>
    </r>
    <r>
      <rPr>
        <strike/>
        <sz val="10"/>
        <rFont val="Arial Narrow"/>
        <family val="2"/>
        <charset val="238"/>
      </rPr>
      <t>cégre</t>
    </r>
    <r>
      <rPr>
        <strike/>
        <u/>
        <sz val="10"/>
        <rFont val="Arial Narrow"/>
        <family val="2"/>
        <charset val="238"/>
      </rPr>
      <t> </t>
    </r>
    <r>
      <rPr>
        <b/>
        <u/>
        <sz val="10"/>
        <rFont val="Arial Narrow"/>
        <family val="2"/>
        <charset val="238"/>
      </rPr>
      <t>vállalkozóról</t>
    </r>
    <r>
      <rPr>
        <b/>
        <sz val="10"/>
        <rFont val="Arial Narrow"/>
        <family val="2"/>
        <charset val="238"/>
      </rPr>
      <t> </t>
    </r>
    <r>
      <rPr>
        <sz val="10"/>
        <rFont val="Arial Narrow"/>
        <family val="2"/>
        <charset val="238"/>
      </rPr>
      <t>és </t>
    </r>
    <r>
      <rPr>
        <strike/>
        <sz val="10"/>
        <rFont val="Arial Narrow"/>
        <family val="2"/>
        <charset val="238"/>
      </rPr>
      <t>ügyvédi irodára, amely </t>
    </r>
    <r>
      <rPr>
        <sz val="10"/>
        <rFont val="Arial Narrow"/>
        <family val="2"/>
        <charset val="238"/>
      </rPr>
      <t>az </t>
    </r>
    <r>
      <rPr>
        <strike/>
        <sz val="10"/>
        <rFont val="Arial Narrow"/>
        <family val="2"/>
        <charset val="238"/>
      </rPr>
      <t>üzleti évben (az adóévben) nyilvántartásait a kisadózó vállalkozások tételes adójáról és a kisvállalati adóról </t>
    </r>
    <r>
      <rPr>
        <b/>
        <u/>
        <sz val="10"/>
        <rFont val="Arial Narrow"/>
        <family val="2"/>
        <charset val="238"/>
      </rPr>
      <t>egyéni cégről</t>
    </r>
    <r>
      <rPr>
        <sz val="10"/>
        <rFont val="Arial Narrow"/>
        <family val="2"/>
        <charset val="238"/>
      </rPr>
      <t> szóló törvény </t>
    </r>
    <r>
      <rPr>
        <strike/>
        <sz val="10"/>
        <rFont val="Arial Narrow"/>
        <family val="2"/>
        <charset val="238"/>
      </rPr>
      <t>előírásai </t>
    </r>
    <r>
      <rPr>
        <sz val="10"/>
        <rFont val="Arial Narrow"/>
        <family val="2"/>
        <charset val="238"/>
      </rPr>
      <t>szerint </t>
    </r>
    <r>
      <rPr>
        <strike/>
        <sz val="10"/>
        <rFont val="Arial Narrow"/>
        <family val="2"/>
        <charset val="238"/>
      </rPr>
      <t>vezeti.</t>
    </r>
    <r>
      <rPr>
        <b/>
        <u/>
        <sz val="10"/>
        <rFont val="Arial Narrow"/>
        <family val="2"/>
        <charset val="238"/>
      </rPr>
      <t>alapított egyéni cégnek és korlátolt felelősségű társaságnak az alapítása időpontjával – tételes leltározással alátámasztott – leltár alapján nyitó mérleget kell készítenie. A nyitó mérlegbe az eszközöket piaci értéken, a kötelezettségeket a ténylegesen fizetendő, a céltartalékokat a számított, a törvény előírásainak megfelelő összegben, a saját tőkét az eszközök és a kötelezettségek (ideértve a céltartalékokat is) különbözetének összegében kell figyelembe venni. A nyitó mérlegbe felvett eszközök és források értékének valódiságát könyvvizsgálóval nem kell ellenőriztetni.</t>
    </r>
  </si>
  <si>
    <r>
      <t>11. § (4) Az üzleti év időtartama - az</t>
    </r>
    <r>
      <rPr>
        <b/>
        <sz val="10"/>
        <color rgb="FF000000"/>
        <rFont val="Arial Narrow"/>
        <family val="2"/>
        <charset val="238"/>
      </rPr>
      <t xml:space="preserve"> </t>
    </r>
    <r>
      <rPr>
        <strike/>
        <sz val="10"/>
        <color rgb="FF000000"/>
        <rFont val="Arial Narrow"/>
        <family val="2"/>
        <charset val="238"/>
      </rPr>
      <t>(5)–(15)</t>
    </r>
    <r>
      <rPr>
        <u/>
        <sz val="10"/>
        <color rgb="FF000000"/>
        <rFont val="Arial Narrow"/>
        <family val="2"/>
        <charset val="238"/>
      </rPr>
      <t xml:space="preserve"> </t>
    </r>
    <r>
      <rPr>
        <b/>
        <u/>
        <sz val="10"/>
        <color rgb="FF000000"/>
        <rFont val="Arial Narrow"/>
        <family val="2"/>
        <charset val="238"/>
      </rPr>
      <t>(5)–(13)</t>
    </r>
    <r>
      <rPr>
        <sz val="10"/>
        <color rgb="FF000000"/>
        <rFont val="Arial Narrow"/>
        <family val="2"/>
        <charset val="238"/>
      </rPr>
      <t xml:space="preserve"> bekezdésben foglaltak kivételével - 12 naptári hónap.</t>
    </r>
  </si>
  <si>
    <t>11. § (14) Üzleti év a kisadózó vállalkozások tételes adójáról és a kisvállalati adóról szóló törvény hatálya alá kerülő közkereseti társaságnál, betéti társaságnál, egyéni cégnél és ügyvédi irodánál az előző üzleti év mérlegfordulónapját követő naptól az adóalanyiság létrejöttét megelőző napig terjedő időszak, amennyiben a vállalkozó a nyilvántartásait a kisadózó vállalkozások tételes adójáról és a kisvállalati adóról szóló törvény külön előírásai szerint teljesíti, és az áttérést megelőzően e törvény hatálya alatt volt.</t>
  </si>
  <si>
    <t>11. § (15) Üzleti év a 2/A. § (3) bekezdésében felsorolt, e törvény hatálya alá átkerülő (visszakerülő) vállalkozónál a visszatérés időpontjától a vállalkozó által – az (1)–(3) bekezdés szerinti feltételekkel – az üzleti év végeként megjelölt napig – mint mérlegfordulónapig – terjedő időszak.</t>
  </si>
  <si>
    <t>2. A gazdálkodó fogalma kiegészült a kulturális intézménnyel. Ezáltal beszámolókészítési kötelezettsége lett, amelynek formáját a létrehozó szervezet állapítja meg.</t>
  </si>
  <si>
    <t>(hatályos 2023.01.01-től)</t>
  </si>
  <si>
    <r>
      <t xml:space="preserve">3. § (1) 1. gazdálkodó: a vállalkozó, az államháztartás szervezetei, az egyéb szervezet, a Magyar Nemzeti Bank, továbbá az általuk, illetve a természetes személy által alapított egészségügyi, szociális, </t>
    </r>
    <r>
      <rPr>
        <b/>
        <u/>
        <sz val="10"/>
        <color rgb="FF000000"/>
        <rFont val="Arial Narrow"/>
        <family val="2"/>
        <charset val="238"/>
      </rPr>
      <t>kulturális</t>
    </r>
    <r>
      <rPr>
        <sz val="10"/>
        <color rgb="FF000000"/>
        <rFont val="Arial Narrow"/>
        <family val="2"/>
        <charset val="238"/>
      </rPr>
      <t xml:space="preserve"> és oktatási intézmény;</t>
    </r>
  </si>
  <si>
    <r>
      <t xml:space="preserve">3. § (7) 3. személyi jellegű egyéb kifizetések: azok a természetes személyek részére teljesített kifizetések, elszámolt összegek, amelyeket a kifizető a természetes személy részére jogszabályi előírás vagy saját elhatározása alapján teljesít, és nem tartoznak a bérköltség, illetve a vállalkozási díj fogalmába. Ilyenek különösen: a szerzői jogdíj, a lakhatási költségtérítés, a lakásépítésre nyújtott támogatás (ideértve az átvállalt kamatot és kezelési költséget is), az étkezési térítés, a munkábajárással kapcsolatos költségtérítés, a jubileumi jutalom, a dolgozó kötelezettségvállalásának térítése, a bányászati keresetkiegészítés, a tárgyjutalmak, az egyéb természetbeni munkajövedelmek, a megváltozott munkaképességű munkavállalók keresetkiegészítése, a betegszabadság díjazása, a munkáltatót terhelő táppénz, táppénz-kiegészítés, a munkavállaló részére kötött, de a munkáltató által fizetett baleset-, élet- és nyugdíjbiztosítás díja, az önkéntes pénztárba befizetett munkáltatói tagdíj-hozzájárulás, a magánnyugdíjpénztárba befizetett munkáltatói tagdíj-kiegészítés, a munkáltatót terhelő, illetve általa átvállalt személyi jövedelemadó, a jóléti és kulturális költségek, a végkielégítés, a munkáltatói hozzájárulás a </t>
    </r>
    <r>
      <rPr>
        <b/>
        <strike/>
        <sz val="10"/>
        <color rgb="FF000000"/>
        <rFont val="Arial Narrow"/>
        <family val="2"/>
        <charset val="238"/>
      </rPr>
      <t>korengedményes nyugdíj, illetve a helyébe lépő</t>
    </r>
    <r>
      <rPr>
        <sz val="10"/>
        <color rgb="FF000000"/>
        <rFont val="Arial Narrow"/>
        <family val="2"/>
        <charset val="238"/>
      </rPr>
      <t xml:space="preserve"> korhatár előtti ellátás igénybevételéhez, továbbá az alkalmazottakat, munkavállalókat megillető kifizetések, mint a napidíj, a különélési pótlék, a jogszabály alapján fizetett költségtérítések, a sorkatonai vagy polgári szolgálat teljesítését követően fizetett személyi alapbér, a találmányi díj, a szabadalom vételára és hasznosítási díja, az újítási díj, az ezekkel kapcsolatosan fizetett közreműködői díj, valamint nem a munkaviszonnyal összefüggésben fizetett szerzői, írói és más szerzői jogvédelmet élvező munkák díjai, az azokkal kapcsolatos közreműködői díjak, a mezőgazdaságban részesmunkát végzők díjazása, a természetben adott juttatások, a reprezentáció költségei, és minden egyéb, a statisztikai előírások szerint egyéb munkajövedelemnek, szociális költségnek minősített összege</t>
    </r>
  </si>
  <si>
    <r>
      <t xml:space="preserve">6. § (3) A gazdálkodó, illetve a természetes személy által alapított egészségügyi, szociális, </t>
    </r>
    <r>
      <rPr>
        <b/>
        <u/>
        <sz val="10"/>
        <color rgb="FF000000"/>
        <rFont val="Arial Narrow"/>
        <family val="2"/>
        <charset val="238"/>
      </rPr>
      <t>kulturális</t>
    </r>
    <r>
      <rPr>
        <sz val="10"/>
        <color rgb="FF000000"/>
        <rFont val="Arial Narrow"/>
        <family val="2"/>
        <charset val="238"/>
      </rPr>
      <t xml:space="preserve"> és oktatási intézmény könyvvezetési, beszámolókészítési kötelezettségét - e törvény és a vonatkozó külön jogszabály rendelkezései alapulvételével - a létrehozó szervezet állapítja meg azzal, hogy a létrehozott szervezetet - jogi személyiségének megfelelően - a 3. § (1) bekezdése 2-4. pontjai szerinti szervezetek közé kell besorolnia.</t>
    </r>
  </si>
  <si>
    <r>
      <t xml:space="preserve">177. § </t>
    </r>
    <r>
      <rPr>
        <b/>
        <u/>
        <sz val="10"/>
        <color rgb="FF002060"/>
        <rFont val="Arial Narrow"/>
        <family val="2"/>
        <charset val="238"/>
      </rPr>
      <t xml:space="preserve">(85) E törvénynek… 3. § (1) bekezdés 1. pontját, (7)  bekezdés 3.pontját, 6. § (3) bekezdését ... először a 2023. évben induló üzleti évről készített beszámolóra kell alkalmazni. </t>
    </r>
  </si>
  <si>
    <r>
      <t xml:space="preserve">177. § </t>
    </r>
    <r>
      <rPr>
        <b/>
        <u/>
        <sz val="10"/>
        <color rgb="FF002060"/>
        <rFont val="Arial Narrow"/>
        <family val="2"/>
        <charset val="238"/>
      </rPr>
      <t xml:space="preserve">(86) E törvénynek… 3. § (1) bekezdés 1. pontját, (7) bekezdés (3.) pontját, 6. § (3) bekezdését ... a 2022. évben induló üzleti évről készített beszámolóra is alkalmazni lehet. </t>
    </r>
  </si>
  <si>
    <t>3. Kiválás esetén a kiválással létrejött gazdasági társaság a jogelőd nélkül alakult vállalkozásra vonatkozó előírások szerint állapítja meg a beszámoló formáját (árbevétel, mérlegfőösszeg, létszám).</t>
  </si>
  <si>
    <t>9. § (5a) Az (5) bekezdés szerint kell eljárni kiválás esetén a kiválással létrejövő gazdasági társaságnál is.</t>
  </si>
  <si>
    <r>
      <t xml:space="preserve">177. § </t>
    </r>
    <r>
      <rPr>
        <b/>
        <u/>
        <sz val="10"/>
        <color rgb="FF002060"/>
        <rFont val="Arial Narrow"/>
        <family val="2"/>
        <charset val="238"/>
      </rPr>
      <t xml:space="preserve">(85) E törvénynek… 9. § (5a) bekezdését... először a 2023. évben induló üzleti évről készített beszámolóra kell alkalmazni. </t>
    </r>
  </si>
  <si>
    <r>
      <t xml:space="preserve">177. § </t>
    </r>
    <r>
      <rPr>
        <b/>
        <u/>
        <sz val="10"/>
        <color rgb="FF002060"/>
        <rFont val="Arial Narrow"/>
        <family val="2"/>
        <charset val="238"/>
      </rPr>
      <t xml:space="preserve">(86) E törvénynek… 9. § (5a) bekezdését... a 2022. évben induló üzleti évről készített beszámolóra is alkalmazni lehet. </t>
    </r>
  </si>
  <si>
    <t>4. Egyéb tartós tulajdoni részesedésként kell kimutatni az egészségügyi, szociális, kulturális és oktatási intézményben lévő tulajdoni részesedést is, még ha az nem is a tv. szerinti tulajdoni részesedés.</t>
  </si>
  <si>
    <t>27. § (4a) Egyéb tartós tulajdoni részesedésként kell kimutatni a 3. § (6) bekezdés 3. pontja alá nem tartozó, a 6. § (3) bekezdés szerinti, egészségügyi, szociális, kulturális és oktatási intézményben lévő tulajdoni részesedést is.</t>
  </si>
  <si>
    <t>49. § (8) A 27. § (4a) bekezdés szerinti tulajdoni részesedés esetén – jogszabály eltérő rendelkezése hiányában – a (3)–(7) bekezdések megfelelő alkalmazásával kell eljárni.</t>
  </si>
  <si>
    <t>54. § (12) A 27. § (4a) bekezdés szerinti tulajdoni részesedés – ha külön jogszabály eltérően nem rendelkezik – a mérlegben a tulajdonolt egészségügyi, szociális, kulturális és oktatási intézmény legutolsó beszámolójának mérlegében szereplő saját tőke értékén is kimutatható.</t>
  </si>
  <si>
    <r>
      <t xml:space="preserve">177. § </t>
    </r>
    <r>
      <rPr>
        <b/>
        <u/>
        <sz val="10"/>
        <color rgb="FF002060"/>
        <rFont val="Arial Narrow"/>
        <family val="2"/>
        <charset val="238"/>
      </rPr>
      <t xml:space="preserve">(85) E törvénynek… 27. § (4a), ... 49. § (8) és 54. § (12) bekezdését... először a 2023. évben induló üzleti évről készített beszámolóra kell alkalmazni. </t>
    </r>
  </si>
  <si>
    <r>
      <t xml:space="preserve">177. § </t>
    </r>
    <r>
      <rPr>
        <b/>
        <u/>
        <sz val="10"/>
        <color rgb="FF002060"/>
        <rFont val="Arial Narrow"/>
        <family val="2"/>
        <charset val="238"/>
      </rPr>
      <t xml:space="preserve">(86) E törvénynek… 27. § (4a), … 49. § (8) és 54. § (12) bekezdését... a 2022. évben induló üzleti évről készített beszámolóra is alkalmazni lehet. </t>
    </r>
  </si>
  <si>
    <t>5. Aktív időbeli elhatárolásként csak a támogatásnak azt a még el nem számolt részét lehet kimutatni, ami a már felmerült költségekkel (ráfordításokkal) arányos. Korábban a még el nem számolt teljes támogatás elhatárolható volt.</t>
  </si>
  <si>
    <r>
      <t xml:space="preserve">33.§ (7) Aktív időbeli elhatárolásként lehet kimutatni – a 77. § (2) bekezdés d) pontja és (3) bekezdés b) pontja, valamint a rendeltetésszerűen használatba vett immateriális javakhoz, tárgyi eszközökhöz kapcsolódó 77. § (4) bekezdés b) pontja szerinti – jogszabályi előíráson, szerződésen, megállapodáson alapuló támogatások – </t>
    </r>
    <r>
      <rPr>
        <b/>
        <u/>
        <sz val="10"/>
        <color rgb="FF000000"/>
        <rFont val="Arial Narrow"/>
        <family val="2"/>
        <charset val="238"/>
      </rPr>
      <t>a már felmerült költségekkel (ráfordításokkal) arányos</t>
    </r>
    <r>
      <rPr>
        <u/>
        <sz val="10"/>
        <color rgb="FF000000"/>
        <rFont val="Arial Narrow"/>
        <family val="2"/>
        <charset val="238"/>
      </rPr>
      <t xml:space="preserve"> </t>
    </r>
    <r>
      <rPr>
        <sz val="10"/>
        <color rgb="FF000000"/>
        <rFont val="Arial Narrow"/>
        <family val="2"/>
        <charset val="238"/>
      </rPr>
      <t>– várható, még el nem számolt összegét az egyéb bevételekkel szemben, amennyiben a vállalkozó bizonyítani tudja, hogy teljesíteni fogja a támogatáshoz kapcsolódó feltételeket és valószínű, hogy a támogatást meg fogja kapni. Az aktív időbeli elhatárolást a kapott támogatás 77. § (2) bekezdés d) pontja, (3) bekezdés b) pontja és (4) bekezdés b) pontja szerinti elszámolásakor, illetve a támogatás meghiúsulásakor kell megszüntetni.</t>
    </r>
  </si>
  <si>
    <r>
      <t xml:space="preserve">177. § </t>
    </r>
    <r>
      <rPr>
        <b/>
        <u/>
        <sz val="10"/>
        <color rgb="FF002060"/>
        <rFont val="Arial Narrow"/>
        <family val="2"/>
        <charset val="238"/>
      </rPr>
      <t xml:space="preserve">(85) E törvénynek… 33. § (7) bekezdését... először a 2023. évben induló üzleti évről készített beszámolóra kell alkalmazni. </t>
    </r>
  </si>
  <si>
    <r>
      <t xml:space="preserve">177. § </t>
    </r>
    <r>
      <rPr>
        <b/>
        <u/>
        <sz val="10"/>
        <color rgb="FF002060"/>
        <rFont val="Arial Narrow"/>
        <family val="2"/>
        <charset val="238"/>
      </rPr>
      <t xml:space="preserve">(86) E törvénynek… 33. § (7) bekezdését... a 2022. évben induló üzleti évről készített beszámolóra is alkalmazni lehet. </t>
    </r>
  </si>
  <si>
    <t>6. A pótbefizetésre vonatkozó rendelkezéseket kiterjesztették a „vállalkozó”-ra. Így a gazdasági társaságokon kívül pl. a szövetkezetekre is vonatkozik.</t>
  </si>
  <si>
    <r>
      <t xml:space="preserve">37. § (1) Az eredménytartalék növekedéseként kell kimutatni:
d) a </t>
    </r>
    <r>
      <rPr>
        <strike/>
        <sz val="10"/>
        <color rgb="FF000000"/>
        <rFont val="Arial Narrow"/>
        <family val="2"/>
        <charset val="238"/>
      </rPr>
      <t>gazdasági társaság</t>
    </r>
    <r>
      <rPr>
        <sz val="10"/>
        <color rgb="FF000000"/>
        <rFont val="Arial Narrow"/>
        <family val="2"/>
        <charset val="238"/>
      </rPr>
      <t xml:space="preserve"> </t>
    </r>
    <r>
      <rPr>
        <b/>
        <u/>
        <sz val="10"/>
        <color rgb="FF000000"/>
        <rFont val="Arial Narrow"/>
        <family val="2"/>
        <charset val="238"/>
      </rPr>
      <t>vállalkozó</t>
    </r>
    <r>
      <rPr>
        <sz val="10"/>
        <color rgb="FF000000"/>
        <rFont val="Arial Narrow"/>
        <family val="2"/>
        <charset val="238"/>
      </rPr>
      <t xml:space="preserve"> tulajdonosánál (tagjánál) a veszteség pótlásához nem szükséges - korábban ilyen címen adott - pótbefizetés visszakapott összegét a pénzmozgással, az eszközmozgással egyidejűleg,</t>
    </r>
  </si>
  <si>
    <r>
      <t xml:space="preserve">37. § (2) Az eredménytartalék csökkenéseként kell kimutatni:
e) a </t>
    </r>
    <r>
      <rPr>
        <strike/>
        <sz val="10"/>
        <color rgb="FF000000"/>
        <rFont val="Arial Narrow"/>
        <family val="2"/>
        <charset val="238"/>
      </rPr>
      <t>gazdasági társaság</t>
    </r>
    <r>
      <rPr>
        <sz val="10"/>
        <color rgb="FF000000"/>
        <rFont val="Arial Narrow"/>
        <family val="2"/>
        <charset val="238"/>
      </rPr>
      <t xml:space="preserve"> </t>
    </r>
    <r>
      <rPr>
        <b/>
        <u/>
        <sz val="10"/>
        <color rgb="FF000000"/>
        <rFont val="Arial Narrow"/>
        <family val="2"/>
        <charset val="238"/>
      </rPr>
      <t xml:space="preserve">vállalkozó </t>
    </r>
    <r>
      <rPr>
        <sz val="10"/>
        <color rgb="FF000000"/>
        <rFont val="Arial Narrow"/>
        <family val="2"/>
        <charset val="238"/>
      </rPr>
      <t xml:space="preserve">tulajdonosánál (tagjánál) a </t>
    </r>
    <r>
      <rPr>
        <strike/>
        <sz val="10"/>
        <color rgb="FF000000"/>
        <rFont val="Arial Narrow"/>
        <family val="2"/>
        <charset val="238"/>
      </rPr>
      <t>gazdasági társaság</t>
    </r>
    <r>
      <rPr>
        <sz val="10"/>
        <color rgb="FF000000"/>
        <rFont val="Arial Narrow"/>
        <family val="2"/>
        <charset val="238"/>
      </rPr>
      <t xml:space="preserve"> </t>
    </r>
    <r>
      <rPr>
        <b/>
        <u/>
        <sz val="10"/>
        <color rgb="FF000000"/>
        <rFont val="Arial Narrow"/>
        <family val="2"/>
        <charset val="238"/>
      </rPr>
      <t>vállalkozó</t>
    </r>
    <r>
      <rPr>
        <sz val="10"/>
        <color rgb="FF000000"/>
        <rFont val="Arial Narrow"/>
        <family val="2"/>
        <charset val="238"/>
      </rPr>
      <t xml:space="preserve"> veszteségének fedezetére teljesített - törvényi előíráson alapuló - pótbefizetés összegét a pénzmozgással, az eszközmozgással egyidejűleg,</t>
    </r>
  </si>
  <si>
    <r>
      <t xml:space="preserve">37. § (7) Amennyiben a </t>
    </r>
    <r>
      <rPr>
        <strike/>
        <sz val="10"/>
        <color rgb="FF000000"/>
        <rFont val="Arial Narrow"/>
        <family val="2"/>
        <charset val="238"/>
      </rPr>
      <t>gazdasági társaság</t>
    </r>
    <r>
      <rPr>
        <b/>
        <u/>
        <sz val="10"/>
        <color rgb="FF000000"/>
        <rFont val="Arial Narrow"/>
        <family val="2"/>
        <charset val="238"/>
      </rPr>
      <t xml:space="preserve"> vállalkozó</t>
    </r>
    <r>
      <rPr>
        <sz val="10"/>
        <color rgb="FF000000"/>
        <rFont val="Arial Narrow"/>
        <family val="2"/>
        <charset val="238"/>
      </rPr>
      <t xml:space="preserve"> veszteségének fedezetére szolgáló – törvényi előíráson alapuló – pótbefizetés teljesítése nem pénzeszközzel történik, akkor a teljesítésként átadott eszközt – az eszközmozgással egyidejűleg – az értékesítés szabályai szerint kell elszámolni, azzal, hogy az így keletkezett követeléssel szemben kell az eredménytartalékot csökkenteni.</t>
    </r>
  </si>
  <si>
    <r>
      <t xml:space="preserve">38. § (3) Az eredménytartalékból kell lekötni és a lekötött tartalékba átvezetni:
f) a </t>
    </r>
    <r>
      <rPr>
        <strike/>
        <sz val="10"/>
        <color rgb="FF000000"/>
        <rFont val="Arial Narrow"/>
        <family val="2"/>
        <charset val="238"/>
      </rPr>
      <t>gazdasági társaság</t>
    </r>
    <r>
      <rPr>
        <sz val="10"/>
        <color rgb="FF000000"/>
        <rFont val="Arial Narrow"/>
        <family val="2"/>
        <charset val="238"/>
      </rPr>
      <t xml:space="preserve"> </t>
    </r>
    <r>
      <rPr>
        <b/>
        <u/>
        <sz val="10"/>
        <color rgb="FF000000"/>
        <rFont val="Arial Narrow"/>
        <family val="2"/>
        <charset val="238"/>
      </rPr>
      <t>vállalkozó</t>
    </r>
    <r>
      <rPr>
        <sz val="10"/>
        <color rgb="FF000000"/>
        <rFont val="Arial Narrow"/>
        <family val="2"/>
        <charset val="238"/>
      </rPr>
      <t xml:space="preserve"> tulajdonosánál (tagjánál) a veszteség fedezetére - az arra illetékes testület által megszavazott, de még nem teljesített - fizetendő pótbefizetés összegét,</t>
    </r>
  </si>
  <si>
    <r>
      <t xml:space="preserve">38. § (4) Lekötött tartalékként kell kimutatni a </t>
    </r>
    <r>
      <rPr>
        <strike/>
        <sz val="10"/>
        <color rgb="FF000000"/>
        <rFont val="Arial Narrow"/>
        <family val="2"/>
        <charset val="238"/>
      </rPr>
      <t>gazdasági társaságnál</t>
    </r>
    <r>
      <rPr>
        <sz val="10"/>
        <color rgb="FF000000"/>
        <rFont val="Arial Narrow"/>
        <family val="2"/>
        <charset val="238"/>
      </rPr>
      <t xml:space="preserve"> </t>
    </r>
    <r>
      <rPr>
        <b/>
        <u/>
        <sz val="10"/>
        <color rgb="FF000000"/>
        <rFont val="Arial Narrow"/>
        <family val="2"/>
        <charset val="238"/>
      </rPr>
      <t>vállalkozónál</t>
    </r>
    <r>
      <rPr>
        <sz val="10"/>
        <color rgb="FF000000"/>
        <rFont val="Arial Narrow"/>
        <family val="2"/>
        <charset val="238"/>
      </rPr>
      <t xml:space="preserve"> a veszteségek fedezetére kapott pótbefizetés összegét, a pótbefizetés visszafizetéséig, elszámolása a pénzmozgással, az eszközmozgással egyidejűleg történik.</t>
    </r>
  </si>
  <si>
    <r>
      <t xml:space="preserve">38. § (10) Amennyiben a </t>
    </r>
    <r>
      <rPr>
        <strike/>
        <sz val="10"/>
        <color rgb="FF000000"/>
        <rFont val="Arial Narrow"/>
        <family val="2"/>
        <charset val="238"/>
      </rPr>
      <t>gazdasági társaság</t>
    </r>
    <r>
      <rPr>
        <sz val="10"/>
        <color rgb="FF000000"/>
        <rFont val="Arial Narrow"/>
        <family val="2"/>
        <charset val="238"/>
      </rPr>
      <t xml:space="preserve"> </t>
    </r>
    <r>
      <rPr>
        <b/>
        <u/>
        <sz val="10"/>
        <color rgb="FF000000"/>
        <rFont val="Arial Narrow"/>
        <family val="2"/>
        <charset val="238"/>
      </rPr>
      <t>vállalkozó</t>
    </r>
    <r>
      <rPr>
        <sz val="10"/>
        <color rgb="FF000000"/>
        <rFont val="Arial Narrow"/>
        <family val="2"/>
        <charset val="238"/>
      </rPr>
      <t xml:space="preserve"> veszteségének fedezetére szolgáló – törvényi előíráson alapuló – korábban teljesített pótbefizetés visszafizetésének a teljesítése nem pénzeszközzel történik, akkor a teljesítésként átadott eszközt – az eszközmozgással egyidejűleg – az értékesítés szabályai szerint kell elszámolni, azzal, hogy az így keletkezett követeléssel szemben kell a lekötött tartalékot csökkenteni.</t>
    </r>
  </si>
  <si>
    <r>
      <t xml:space="preserve">38. § (11) A </t>
    </r>
    <r>
      <rPr>
        <strike/>
        <sz val="10"/>
        <color rgb="FF000000"/>
        <rFont val="Arial Narrow"/>
        <family val="2"/>
        <charset val="238"/>
      </rPr>
      <t>gazdasági társaságnál</t>
    </r>
    <r>
      <rPr>
        <b/>
        <sz val="10"/>
        <color rgb="FF000000"/>
        <rFont val="Arial Narrow"/>
        <family val="2"/>
        <charset val="238"/>
      </rPr>
      <t xml:space="preserve"> </t>
    </r>
    <r>
      <rPr>
        <b/>
        <u/>
        <sz val="10"/>
        <color rgb="FF000000"/>
        <rFont val="Arial Narrow"/>
        <family val="2"/>
        <charset val="238"/>
      </rPr>
      <t>vállalkozónál</t>
    </r>
    <r>
      <rPr>
        <sz val="10"/>
        <color rgb="FF000000"/>
        <rFont val="Arial Narrow"/>
        <family val="2"/>
        <charset val="238"/>
      </rPr>
      <t xml:space="preserve"> a lekötött tartalékban kimutatott pótbefizetés összegét az eredménytartalék javára kell átvezetni, amennyiben a gazdasági társaság vállalkozó tulajdonosa (tagja) a pótbefizetésből származó követeléséről lemond, a lemondás időpontjával.</t>
    </r>
  </si>
  <si>
    <r>
      <t xml:space="preserve">177. § </t>
    </r>
    <r>
      <rPr>
        <b/>
        <u/>
        <sz val="10"/>
        <color rgb="FF002060"/>
        <rFont val="Arial Narrow"/>
        <family val="2"/>
        <charset val="238"/>
      </rPr>
      <t xml:space="preserve">(85) E törvénynek… 37. § (1) bekezdés d) pontját, (2) bekezdés e) pontját, (7) bekezdését, 38. § (3) bekezdés f) pontját, (4), (10) és (11) bekezdését... először a 2023. évben induló üzleti évről készített beszámolóra kell alkalmazni. </t>
    </r>
  </si>
  <si>
    <r>
      <t xml:space="preserve">177. § </t>
    </r>
    <r>
      <rPr>
        <b/>
        <u/>
        <sz val="10"/>
        <color rgb="FF002060"/>
        <rFont val="Arial Narrow"/>
        <family val="2"/>
        <charset val="238"/>
      </rPr>
      <t xml:space="preserve">(86) E törvénynek… 37. § (1) bekezdés d) pontját, (2) bekezdés e) pontját, (7) bekezdését, 38. § (3) bekezdés f) pontját, (4), (10) és (11) bekezdését... a 2022. évben induló üzleti évről készített beszámolóra is alkalmazni lehet. </t>
    </r>
  </si>
  <si>
    <t>7. A céltartalék képzési lehetőségek közül kikerült a korengedményes nyugdíj.</t>
  </si>
  <si>
    <r>
      <t xml:space="preserve">41. § (1) Az adózás előtti eredmény terhére céltartalékot kell képezni - a szükséges mértékben - azokra a múltbeli, illetve a folyamatban lévő ügyletekből, szerződésekből származó, harmadik felekkel szembeni fizetési kötelezettségekre [ideértve különösen a jogszabályban meghatározott garanciális kötelezettséget, a függő kötelezettséget, a biztos (jövőbeni) kötelezettséget, a </t>
    </r>
    <r>
      <rPr>
        <strike/>
        <sz val="10"/>
        <color rgb="FF000000"/>
        <rFont val="Arial Narrow"/>
        <family val="2"/>
        <charset val="238"/>
      </rPr>
      <t>korengedményes nyugdíj, illetve a helyébe lépő</t>
    </r>
    <r>
      <rPr>
        <sz val="10"/>
        <color rgb="FF000000"/>
        <rFont val="Arial Narrow"/>
        <family val="2"/>
        <charset val="238"/>
      </rPr>
      <t xml:space="preserve"> korhatár előtti ellátás, a végkielégítés miatti fizetési kötelezettséget, a környezetvédelmi kötelezettséget, valamint a megkötött szerződésből vagy annak elszámolási egységéből várható veszteséget], amelyek a mérlegfordulónapon valószínű vagy bizonyos, hogy fennállnak, de összegük vagy esedékességük időpontja még bizonytalan, és azokra a vállalkozó a szükséges fedezetet más módon nem biztosította.</t>
    </r>
  </si>
  <si>
    <r>
      <t xml:space="preserve">177. § </t>
    </r>
    <r>
      <rPr>
        <b/>
        <u/>
        <sz val="10"/>
        <color rgb="FF002060"/>
        <rFont val="Arial Narrow"/>
        <family val="2"/>
        <charset val="238"/>
      </rPr>
      <t xml:space="preserve">(85) E törvénynek…  41. § (1) bekezdését... először a 2023. évben induló üzleti évről készített beszámolóra kell alkalmazni. </t>
    </r>
  </si>
  <si>
    <r>
      <t xml:space="preserve">177. § </t>
    </r>
    <r>
      <rPr>
        <b/>
        <u/>
        <sz val="10"/>
        <color rgb="FF002060"/>
        <rFont val="Arial Narrow"/>
        <family val="2"/>
        <charset val="238"/>
      </rPr>
      <t xml:space="preserve">(86) E törvénynek…  41. § (1) bekezdését... a 2022. évben induló üzleti évről készített beszámolóra is alkalmazni lehet. </t>
    </r>
  </si>
  <si>
    <t>8. Egyéb hosszú lejáratú kötelezettség a pénzügyi lízinggel történő beruházásnál: a számlázott összeg és a mérleg fordulónapját követő egy üzleti éven belül esedékes törlesztések különbözete.</t>
  </si>
  <si>
    <r>
      <t xml:space="preserve">42. § (5) Egyéb hosszú lejáratú kötelezettségként kell kimutatni a lízingbe vevőnél a pénzügyi lízingbe vett, beruházásként elszámolt eszköz lízingbe adó (helyette az eladó) által számlázott ellenértékének megfelelő kötelezettséget </t>
    </r>
    <r>
      <rPr>
        <b/>
        <u/>
        <sz val="10"/>
        <color rgb="FF000000"/>
        <rFont val="Arial Narrow"/>
        <family val="2"/>
        <charset val="238"/>
      </rPr>
      <t>(a mérleg fordulónapját követő egy üzleti éven belül esedékes törlesztések levonásával)</t>
    </r>
    <r>
      <rPr>
        <sz val="10"/>
        <color rgb="FF000000"/>
        <rFont val="Arial Narrow"/>
        <family val="2"/>
        <charset val="238"/>
      </rPr>
      <t xml:space="preserve">, valamint az állami vagy önkormányzati vagyon részét képező eszközök - – törvényi rendelkezés, illetve felhatalmazás alapján történő - </t>
    </r>
    <r>
      <rPr>
        <strike/>
        <sz val="10"/>
        <color rgb="FF000000"/>
        <rFont val="Arial Narrow"/>
        <family val="2"/>
        <charset val="238"/>
      </rPr>
      <t>kezelésbevételéhez</t>
    </r>
    <r>
      <rPr>
        <sz val="10"/>
        <color rgb="FF000000"/>
        <rFont val="Arial Narrow"/>
        <family val="2"/>
        <charset val="238"/>
      </rPr>
      <t xml:space="preserve"> – </t>
    </r>
    <r>
      <rPr>
        <b/>
        <u/>
        <sz val="10"/>
        <color rgb="FF000000"/>
        <rFont val="Arial Narrow"/>
        <family val="2"/>
        <charset val="238"/>
      </rPr>
      <t>kezelésbe vételéhez</t>
    </r>
    <r>
      <rPr>
        <sz val="10"/>
        <color rgb="FF000000"/>
        <rFont val="Arial Narrow"/>
        <family val="2"/>
        <charset val="238"/>
      </rPr>
      <t xml:space="preserve"> kapcsolódó kötelezettséget.</t>
    </r>
  </si>
  <si>
    <r>
      <t xml:space="preserve">177. § </t>
    </r>
    <r>
      <rPr>
        <b/>
        <u/>
        <sz val="10"/>
        <color rgb="FF002060"/>
        <rFont val="Arial Narrow"/>
        <family val="2"/>
        <charset val="238"/>
      </rPr>
      <t xml:space="preserve">(85) E törvénynek…  42. § (5) bekezdését... először a 2023. évben induló üzleti évről készített beszámolóra kell alkalmazni. </t>
    </r>
  </si>
  <si>
    <r>
      <t xml:space="preserve">177. § </t>
    </r>
    <r>
      <rPr>
        <b/>
        <u/>
        <sz val="10"/>
        <color rgb="FF002060"/>
        <rFont val="Arial Narrow"/>
        <family val="2"/>
        <charset val="238"/>
      </rPr>
      <t xml:space="preserve">(86) E törvénynek…  42. § (5) bekezdését... a 2022. évben induló üzleti évről készített beszámolóra is alkalmazni lehet. </t>
    </r>
  </si>
  <si>
    <t>9. Létszám alatt ismét az „átlagos statisztikai állományi létszám”-ot kell érteni.</t>
  </si>
  <si>
    <r>
      <t>91. § a) a tárgyévben foglalkoztatott munkavállalók átlagos</t>
    </r>
    <r>
      <rPr>
        <b/>
        <u/>
        <sz val="10"/>
        <color rgb="FF000000"/>
        <rFont val="Arial Narrow"/>
        <family val="2"/>
        <charset val="238"/>
      </rPr>
      <t xml:space="preserve"> statisztikai állományi</t>
    </r>
    <r>
      <rPr>
        <sz val="10"/>
        <color rgb="FF000000"/>
        <rFont val="Arial Narrow"/>
        <family val="2"/>
        <charset val="238"/>
      </rPr>
      <t xml:space="preserve"> létszámát, bérköltségét és személyi jellegű egyéb kifizetéseit állománycsoportonként, valamint a bérjárulékokat jogcímenként megbontva;</t>
    </r>
  </si>
  <si>
    <r>
      <t xml:space="preserve">177. § </t>
    </r>
    <r>
      <rPr>
        <b/>
        <u/>
        <sz val="10"/>
        <color rgb="FF002060"/>
        <rFont val="Arial Narrow"/>
        <family val="2"/>
        <charset val="238"/>
      </rPr>
      <t xml:space="preserve">(85) E törvénynek…  91. § a) pontját ... először a 2023. évben induló üzleti évről készített beszámolóra kell alkalmazni. </t>
    </r>
  </si>
  <si>
    <r>
      <t xml:space="preserve">177. § </t>
    </r>
    <r>
      <rPr>
        <b/>
        <u/>
        <sz val="10"/>
        <color rgb="FF002060"/>
        <rFont val="Arial Narrow"/>
        <family val="2"/>
        <charset val="238"/>
      </rPr>
      <t xml:space="preserve">(86) E törvénynek…  91. § a) pontját ... a 2022. évben induló üzleti évről készített beszámolóra is alkalmazni lehet. </t>
    </r>
  </si>
  <si>
    <t>10. A Kiegészítő melléklet: az egyszerűsített  éves beszámolót készítőnek – ha eltér a tv.tételes előírásaitól a megbízható és valós kép bemutatása érdekében – akkor a kiegészítő mellékletben indokolva be kell mutatnia minden eltérést és azok hatásait. (eszköz-forrás, eredmény, pénzügyi helyzet)</t>
  </si>
  <si>
    <r>
      <t xml:space="preserve">96. § (1) Az egyszerűsített éves beszámoló a </t>
    </r>
    <r>
      <rPr>
        <strike/>
        <sz val="10"/>
        <color rgb="FF000000"/>
        <rFont val="Arial Narrow"/>
        <family val="2"/>
        <charset val="238"/>
      </rPr>
      <t>(2)-(4)</t>
    </r>
    <r>
      <rPr>
        <sz val="10"/>
        <color rgb="FF000000"/>
        <rFont val="Arial Narrow"/>
        <family val="2"/>
        <charset val="238"/>
      </rPr>
      <t xml:space="preserve"> </t>
    </r>
    <r>
      <rPr>
        <b/>
        <u/>
        <sz val="10"/>
        <color rgb="FF000000"/>
        <rFont val="Arial Narrow"/>
        <family val="2"/>
        <charset val="238"/>
      </rPr>
      <t>(2)–(5)</t>
    </r>
    <r>
      <rPr>
        <sz val="10"/>
        <color rgb="FF000000"/>
        <rFont val="Arial Narrow"/>
        <family val="2"/>
        <charset val="238"/>
      </rPr>
      <t xml:space="preserve"> bekezdés szerinti mérlegből, eredménykimutatásból és kiegészítő mellékletből áll. Üzleti jelentést - az egyszerűsített éves beszámolóhoz kapcsolódóan - nem kell készíteni. Az egyszerűsített éves beszámoló készítésénél az éves beszámoló készítésére vonatkozó szabályok irányadók az e fejezetben foglalt eltérésekkel.</t>
    </r>
  </si>
  <si>
    <t>96. § (4b) Ha az egyszerűsített éves beszámolót készítő vállalkozó él a 4. § (4) bekezdés szerinti lehetőséggel, akkor a kiegészítő mellékletében be kell mutatnia a 4. § (4) bekezdésben meghatározott kiegészítő mellékletre előírtakat is.</t>
  </si>
  <si>
    <r>
      <t xml:space="preserve">177. § </t>
    </r>
    <r>
      <rPr>
        <b/>
        <u/>
        <sz val="10"/>
        <color rgb="FF002060"/>
        <rFont val="Arial Narrow"/>
        <family val="2"/>
        <charset val="238"/>
      </rPr>
      <t xml:space="preserve">(85) E törvénynek…  96. § (1), … és (4b) bekezdését ... először a 2023. évben induló üzleti évről készített beszámolóra kell alkalmazni. </t>
    </r>
  </si>
  <si>
    <r>
      <t xml:space="preserve">177. § </t>
    </r>
    <r>
      <rPr>
        <b/>
        <u/>
        <sz val="10"/>
        <color rgb="FF002060"/>
        <rFont val="Arial Narrow"/>
        <family val="2"/>
        <charset val="238"/>
      </rPr>
      <t xml:space="preserve">(86) E törvénynek…  96. § (1), … és (4b) bekezdését ... a 2022. évben induló üzleti évről készített beszámolóra is alkalmazni lehet. </t>
    </r>
  </si>
  <si>
    <t>11. Létszám alatt ismét az „átlagos statisztikai állományi létszám”-ot kell érteni.</t>
  </si>
  <si>
    <r>
      <t xml:space="preserve">96. § (4) Az egyszerűsített éves beszámoló kiegészítő mellékletének a 88. § (4), (4a) és (5) bekezdése, a 89. § (4) bekezdés b) pontja, 89. § (6) bekezdése, a 90. § (2) bekezdése, a 90. § (3) bekezdés a)–c) pontja, a 90. § (7) bekezdése és a 90. § (9) bekezdés a)–e), és g) pontja szerinti adatokat kell tartalmaznia. A 91. § a) pont szerinti adatokból csak a tárgyévben foglalkoztatott munkavállalók átlagos </t>
    </r>
    <r>
      <rPr>
        <b/>
        <u/>
        <sz val="10"/>
        <color rgb="FF000000"/>
        <rFont val="Arial Narrow"/>
        <family val="2"/>
        <charset val="238"/>
      </rPr>
      <t xml:space="preserve">statisztikai állományi </t>
    </r>
    <r>
      <rPr>
        <sz val="10"/>
        <color rgb="FF000000"/>
        <rFont val="Arial Narrow"/>
        <family val="2"/>
        <charset val="238"/>
      </rPr>
      <t>létszámát kell bemutatni.</t>
    </r>
  </si>
  <si>
    <r>
      <t xml:space="preserve">177. § </t>
    </r>
    <r>
      <rPr>
        <b/>
        <u/>
        <sz val="10"/>
        <color rgb="FF002060"/>
        <rFont val="Arial Narrow"/>
        <family val="2"/>
        <charset val="238"/>
      </rPr>
      <t xml:space="preserve">(85) E törvénynek…  96. § (4) bekezdését ... először a 2023. évben induló üzleti évről készített beszámolóra kell alkalmazni. </t>
    </r>
  </si>
  <si>
    <r>
      <t xml:space="preserve">177. § </t>
    </r>
    <r>
      <rPr>
        <b/>
        <u/>
        <sz val="10"/>
        <color rgb="FF002060"/>
        <rFont val="Arial Narrow"/>
        <family val="2"/>
        <charset val="238"/>
      </rPr>
      <t xml:space="preserve">(86) E törvénynek…  96. § (4) bekezdését ... a 2022. évben induló üzleti évről készített beszámolóra is alkalmazni lehet. </t>
    </r>
  </si>
  <si>
    <t>12. Az IFRS szerinti beszámolót készítők figyelembe kell vegyék az országok részére szóló jelentésre és a társaságiadó-információkat tartalmazó jelentésre vonatkozó előírásokat is.</t>
  </si>
  <si>
    <t>114/I. § (3) Az éves beszámolóját, továbbá az összevont (konszolidált) éves beszámolóját az IFRS-ek szerint összeállító vállalkozónak a VI/A. fejezet kormányok részére fizetett összegekről szóló jelentésre vonatkozó előírásait is alkalmaznia kell.</t>
  </si>
  <si>
    <t>114/I. § (4) Az éves beszámolóját, továbbá az összevont (konszolidált) éves beszámolóját az IFRS-ek szerint összeállító vállalkozónak a VI/B. fejezet társaságiadó-információkat tartalmazó jelentésre vonatkozó előírásait is alkalmaznia kell.</t>
  </si>
  <si>
    <r>
      <t xml:space="preserve">177. § </t>
    </r>
    <r>
      <rPr>
        <b/>
        <u/>
        <sz val="10"/>
        <color rgb="FF002060"/>
        <rFont val="Arial Narrow"/>
        <family val="2"/>
        <charset val="238"/>
      </rPr>
      <t xml:space="preserve">(85) E törvénynek…  114/I. § (3) bekezdését ... először a 2023. évben induló üzleti évről készített beszámolóra kell alkalmazni. </t>
    </r>
  </si>
  <si>
    <r>
      <t xml:space="preserve">177. § </t>
    </r>
    <r>
      <rPr>
        <b/>
        <u/>
        <sz val="10"/>
        <color rgb="FF002060"/>
        <rFont val="Arial Narrow"/>
        <family val="2"/>
        <charset val="238"/>
      </rPr>
      <t xml:space="preserve">(86) E törvénynek…  114/I. § (3) bekezdését ... a 2022. évben induló üzleti évről készített beszámolóra is alkalmazni lehet. </t>
    </r>
  </si>
  <si>
    <t>13. Az átlagos létszám helyett átlagos statisztikai állományi létszám</t>
  </si>
  <si>
    <r>
      <t xml:space="preserve">116. § (4) Az (1)-(2) bekezdés alkalmazása esetén a mentesített anyavállalat éves beszámolójának kiegészítő mellékletében a mentesített anyavállalat és kapcsolt vállalkozásai befektetett eszközeinek, tárgyévi bevételeinek és adózott eredményének, saját tőkéjének, valamint foglalkoztatott munkavállalói átlagos </t>
    </r>
    <r>
      <rPr>
        <b/>
        <u/>
        <sz val="10"/>
        <color rgb="FF000000"/>
        <rFont val="Arial Narrow"/>
        <family val="2"/>
        <charset val="238"/>
      </rPr>
      <t>statisztikai állományi</t>
    </r>
    <r>
      <rPr>
        <sz val="10"/>
        <color rgb="FF000000"/>
        <rFont val="Arial Narrow"/>
        <family val="2"/>
        <charset val="238"/>
      </rPr>
      <t xml:space="preserve"> létszámának adatait vállalkozásonként külön-külön be kell mutatni.</t>
    </r>
  </si>
  <si>
    <r>
      <t xml:space="preserve">177. § </t>
    </r>
    <r>
      <rPr>
        <b/>
        <u/>
        <sz val="10"/>
        <color rgb="FF002060"/>
        <rFont val="Arial Narrow"/>
        <family val="2"/>
        <charset val="238"/>
      </rPr>
      <t xml:space="preserve">(85) E törvénynek…  116. § (4) bekezdését ... először a 2023. évben induló üzleti évről készített beszámolóra kell alkalmazni. </t>
    </r>
  </si>
  <si>
    <r>
      <t xml:space="preserve">177. § </t>
    </r>
    <r>
      <rPr>
        <b/>
        <u/>
        <sz val="10"/>
        <color rgb="FF002060"/>
        <rFont val="Arial Narrow"/>
        <family val="2"/>
        <charset val="238"/>
      </rPr>
      <t xml:space="preserve">(86) E törvénynek…  116. § (4) bekezdését ... a 2022. évben induló üzleti évről készített beszámolóra is alkalmazni lehet. </t>
    </r>
  </si>
  <si>
    <t>14. Az átlagos létszám helyett átlagos statisztikai állományi létszám</t>
  </si>
  <si>
    <r>
      <t xml:space="preserve">133. § (4) Az összevont (konszolidált) kiegészítő mellékletben az (1) és (2) bekezdésben foglaltakon túl a következő adatokat kell feltüntetni:
c) az összevont (konszolidált) éves beszámolóba bevont vállalkozások tárgyévben foglalkoztatott munkavállalóinak átlagos </t>
    </r>
    <r>
      <rPr>
        <b/>
        <u/>
        <sz val="10"/>
        <color rgb="FF000000"/>
        <rFont val="Arial Narrow"/>
        <family val="2"/>
        <charset val="238"/>
      </rPr>
      <t xml:space="preserve">statisztikai állományi </t>
    </r>
    <r>
      <rPr>
        <sz val="10"/>
        <color rgb="FF000000"/>
        <rFont val="Arial Narrow"/>
        <family val="2"/>
        <charset val="238"/>
      </rPr>
      <t>létszámát, bérköltségét és személyi jellegű egyéb kifizetéseit, mindegyiket állománycsoportonkénti bontásban;</t>
    </r>
  </si>
  <si>
    <r>
      <t xml:space="preserve">177. § </t>
    </r>
    <r>
      <rPr>
        <b/>
        <u/>
        <sz val="10"/>
        <color rgb="FF002060"/>
        <rFont val="Arial Narrow"/>
        <family val="2"/>
        <charset val="238"/>
      </rPr>
      <t xml:space="preserve">(85) E törvénynek…  133. § (4) bekezdés c) pontját ... először a 2023. évben induló üzleti évről készített beszámolóra kell alkalmazni. </t>
    </r>
  </si>
  <si>
    <r>
      <t xml:space="preserve">177. § </t>
    </r>
    <r>
      <rPr>
        <b/>
        <u/>
        <sz val="10"/>
        <color rgb="FF002060"/>
        <rFont val="Arial Narrow"/>
        <family val="2"/>
        <charset val="238"/>
      </rPr>
      <t xml:space="preserve">(86) E törvénynek…  133. § (4) bekezdés c) pontját ... a 2022. évben induló üzleti évről készített beszámolóra is alkalmazni lehet. </t>
    </r>
  </si>
  <si>
    <t>Társaságiadó-információkat tartalmazó jelentés</t>
  </si>
  <si>
    <t>15. A 275 milliárd Ft bevételt meghaladó konszolidált beszámolót készítőknek, 2024. június 22 után kell készíteni.</t>
  </si>
  <si>
    <t>A társaságiadó-információkat tartalmazó jelentéssel kapcsolatos fogalommeghatározások</t>
  </si>
  <si>
    <t>134/D. § (1) E fejezet alkalmazásában:
1. legfelső szintű anyavállalat: az a vállalkozás, amely elkészíti a legnagyobb vállalkozáscsoport összevont (konszolidált) pénzügyi kimutatásait;
2. összevont (konszolidált) pénzügyi kimutatások: valamely vállalkozáscsoport anyavállalata által készített pénzügyi kimutatások [e törvény szerint összevont (konszolidált) éves beszámoló], amelyekben az eszközöket és a forrásokat, a saját tőkét, a bevételeket és a költségeket (ráfordításokat) úgy kell bemutatni, mintha ezek a vállalkozások egyetlen vállalkozásként működnének;
3. adójogrendszer: állam vagy az államtól különböző joghatóság, amely a társasági adó tekintetében adóügyi autonómiával rendelkezik;
4. önálló vállalkozás: olyan vállalkozás, amely nem képezi részét olyan vállalkozáscsoportnak, amelynek tagjait konszolidálásba bevonták.</t>
  </si>
  <si>
    <t>134/D. § (2) A 134/E. § alkalmazásában bevételnek tekintendő:
a) az e törvény hatálya alá tartozó olyan vállalkozók esetében, amelyek nem alkalmazzák az IFRS-eket, a 72–73. § szerinti értékesítés nettó árbevétele, vagy a 6. § szerinti sajátos számviteli szabályokat tartalmazó kormányrendeletek szerinti szokásos tevékenység bevétele;
b) az a) ponton kívüli egyéb vállalkozások esetében (ideértve az IFRS-eket alkalmazókat is) a pénzügyi kimutatások készítésének alapját képező pénzügyi beszámolási keret által meghatározott vagy annak értelmében vett, szokásos tevékenység árbevétele, vagy az ennek megfelelő bevétel.</t>
  </si>
  <si>
    <t>A társaságiadó-információkat tartalmazó jelentéstételre kötelezett vállalkozások</t>
  </si>
  <si>
    <t>134/E. §  (1) Az e törvény hatálya alá tartozó legfelső szintű anyavállalat, ha két egymást követő üzleti évben a mérleg fordulónapján az összevont (konszolidált) éves beszámoló szerinti bevétele meghaladta a 275 000 millió forintot, társaságiadó-információkat tartalmazó jelentést készít, tesz közzé és hozzáférhetővé az említett két egymást követő üzleti év közül a későbbire vonatkozóan, illetve az azt követő üzleti évekre vonatkozóan.</t>
  </si>
  <si>
    <t>134/E. §  (2) Mentesül az (1) bekezdés szerinti kötelezettség alól az a legfelső szintű anyavállalat, amelynek az utolsó két egymást követő üzleti évben a mérleg fordulónapján az összevont (konszolidált) éves beszámoló szerinti bevétele nem haladta meg a 275 000 millió forintot.</t>
  </si>
  <si>
    <t>134/E. §  (3) Az e törvény hatálya alá tartozó önálló vállalkozás [amely nem minősül a 3. § (2) bekezdés 6. pontja szerinti vállalkozásnak], ha két egymást követő üzleti évben a mérleg fordulónapján az éves beszámoló szerinti bevétele meghaladta a 275 000 millió forintot, társaságiadó-információkat tartalmazó jelentést készít, tesz közzé és hozzáférhetővé az említett két egymást követő üzleti év közül a későbbire vonatkozóan, illetve az azt követő üzleti évekre vonatkozóan.</t>
  </si>
  <si>
    <t>134/E. § (4) Mentesül a (3) bekezdés szerinti kötelezettség alól az az önálló vállalkozás, amelynek az utolsó két egymást követő üzleti évben a mérleg fordulónapján az éves beszámoló szerinti bevétele nem haladta meg a 275 000 millió forintot.</t>
  </si>
  <si>
    <t>134/E. § (5) Nem kell társaságiadó-információkat tartalmazó jelentést készíteniük az e törvény szerinti legfelső szintű anyavállalatoknak (azok konszolidálásba bevont kapcsolt vállalkozásainak), valamint önálló vállalkozásoknak, amennyiben az ilyen vállalkozások, ideértve a fióktelepeiket is, kizárólag Magyarország területén – és más adójogrendszerben nem – telepedtek le, illetve rendelkeznek állandó üzletviteli hellyel vagy állandó üzleti tevékenységgel.</t>
  </si>
  <si>
    <t>134/E. § (6) Nem kell társaságiadó-információkat tartalmazó jelentést készíteniük az e törvény szerinti legfelső szintű anyavállalatoknak, valamint önálló vállalkozásoknak, amennyiben az ilyen vállalkozások vagy azok konszolidálásba bevont kapcsolt vállalkozásai a 2013/36/EU európai parlamenti és tanácsi irányelv 89. cikkével összhangban jelentést tesznek közzé, amely jelentés magában foglalja az e fejezet szerinti információkat valamennyi tevékenységükre vonatkozóan, és a legfelső szintű anyavállalatok esetében a konszolidálásba bevont valamennyi kapcsolt vállalkozás valamennyi tevékenységére vonatkozóan.</t>
  </si>
  <si>
    <t>134/E. § (7) Az olyan, e törvény szerint éves beszámoló készítésére kötelezett vállalkozó, amely valamely uniós tagállam jogának a hatálya alá nem tartozó legfelső szintű anyavállalat leányvállalata, amennyiben a legfelső szintű anyavállalat összevont (konszolidált) pénzügyi kimutatásai szerinti bevétele két egymást követő üzleti évben a mérleg fordulónapján meghaladta a 750 millió eurót, köteles a legfelső szintű anyavállalatra vonatkozó társaságiadó-információkat tartalmazó jelentést közzé- és hozzáférhetővé tenni az említett két egymást követő üzleti év közül a későbbire vonatkozóan, illetve az azt követő üzleti évekre vonatkozóan.</t>
  </si>
  <si>
    <t>134/E. § (8) Amennyiben a (7) bekezdés szerinti információk vagy jelentés nem állnak rendelkezésre, a leányvállalatnak kérnie kell a legfelső szintű anyavállalatától, hogy biztosítsa számára a szükséges információt, amely lehetővé teszi a (7) bekezdés szerinti kötelezettség teljesítését. Amennyiben a legfelső szintű anyavállalat nem biztosítja valamennyi kért információt, a leányvállalatnak el kell készítenie, közzé és hozzáférhetővé kell tennie egy olyan társaságiadó-információkat tartalmazó jelentést, amely tartalmazza valamennyi birtokában lévő, megkapott vagy beszerzett információt és egy nyilatkozatot arról, hogy a legfelső szintű anyavállalat nem bocsátotta rendelkezésére a szükséges információkat.</t>
  </si>
  <si>
    <t>134/E. § (9) Mentesül a (7) bekezdés szerinti kötelezettség alól a leányvállalat, amennyiben a legfelső szintű anyavállalat összevont (konszolidált) pénzügyi kimutatásai szerinti bevétele az utolsó két egymást követő üzleti évben nem haladta meg a (7) bekezdés szerinti határértéket.</t>
  </si>
  <si>
    <t>134/E. § (10) Uniós tagállam jogának hatálya alá nem tartozó legfelső szintű anyavállalat, valamint önálló vállalkozás e törvény szerinti fióktelepe köteles a (15) bekezdésben említett legfelső szintű anyavállalatra, valamint önálló vállalkozásra vonatkozó társaságiadó-információkat tartalmazó jelentést közzé- és hozzáférhetővé tenni az említett két egymást követő üzleti év közül a későbbire vonatkozóan, illetve az azt követő üzleti évekre vonatkozóan.</t>
  </si>
  <si>
    <t>134/E. § (11) Amennyiben a (10) bekezdés szerinti információ vagy jelentés nem áll rendelkezésre, úgy a 134/H. § (3) bekezdés szerinti adatközlési formai követelmények teljesítésére kijelölt személynek kérnie kell a legfelső szintű anyavállalattól vagy az önálló vállalkozástól, hogy biztosítsa számára a szükséges információt, amely lehetővé teszi a (10) bekezdés szerinti kötelezettség teljesítését.</t>
  </si>
  <si>
    <t>134/E. § (12) Amennyiben a legfelső szintű anyavállalat vagy az önálló vállalkozás nem biztosítja valamennyi kért információt, a fióktelepnek el kell készítenie, közzé- és hozzáférhetővé kell tennie egy olyan társaságiadó- információkat tartalmazó jelentést, amely tartalmazza valamennyi birtokában lévő, megkapott vagy beszerzett információt és egy nyilatkozatot arról, hogy a legfelső szintű anyavállalat vagy az önálló vállalkozás nem bocsátotta rendelkezésére a szükséges információkat.</t>
  </si>
  <si>
    <t>134/E. § (13) A (10) bekezdés szerinti kötelezettség kizárólag azon fióktelepre alkalmazandó, amelynek éves nettó árbevétele két egymást követő üzleti évben a mérleg fordulónapján meghaladta a 9. § (2) bekezdés b) pont szerinti határértéket, az említett két egymást követő üzleti év közül a későbbire vonatkozóan, illetve az azt követő üzleti évekre vonatkozóan.</t>
  </si>
  <si>
    <t>134/E. § (14) Mentesül a (10) bekezdés szerinti kötelezettség alól a fióktelep, ha az utolsó két egymást követő üzleti évben a mérleg fordulónapján az éves nettó árbevétele nem haladta meg a 9. § (2) bekezdés b) pont szerinti határértéket.</t>
  </si>
  <si>
    <t>134/E. § (15) A (10)–(14) bekezdésben előírtak akkor alkalmazandók a fióktelepre, ha a fióktelepet létrehozó vállalkozás:
a) vagy egy olyan vállalkozáscsoport kapcsolt vállalkozása, amelynek a legfelső szintű anyavállalata nem tartozik valamely uniós tagállam jogának a hatálya alá, és amelynek két egymást követő üzleti év mindegyikére vonatkozóan a mérleg fordulónapján az összevont (konszolidált) pénzügyi kimutatásai szerinti bevétele meghaladta a 750 millió eurót,
b) vagy egy olyan önálló vállalkozás, amely nem tartozik valamely uniós tagállam jogának a hatálya alá, és amelynek két egymást követő üzleti év mindegyikére vonatkozóan a mérleg fordulónapján a pénzügyi kimutatásai szerinti bevétele meghaladta a 750 millió eurót és
c) az a) pontban említett legfelső szintű anyavállalatnak nincs a (7) bekezdés szerinti leányvállalata.</t>
  </si>
  <si>
    <t>134/E. § (16) Mentesül a (10) bekezdés szerinti kötelezettség alól a fióktelep, amennyiben a (15) bekezdés a) és b) pontjában előírt kritérium az utolsó két egymást követő üzleti évre vonatkozóan már nem teljesül.</t>
  </si>
  <si>
    <t>134/E. § (17) Mentesül a leányvállalat a (7) bekezdés, valamint a fióktelep a (10) bekezdés szerinti kötelezettség alól, amennyiben a társaságiadó-információkat tartalmazó jelentést olyan legfelső szintű anyavállalat vagy olyan önálló vállalkozás készíti el a 134/F. §-ban meghatározott módon, amely nem tartozik valamely uniós tagállam jogának a hatálya alá, és a jelentés megfelel a következő kritériumoknak:
a) azt költségmentesen és géppel olvasható elektronikus beszámolási formátumban hozzáférhetővé teszik a nyilvánosság számára
aa) az említett legfelső szintű anyavállalat vagy az önálló vállalkozás honlapján,
ab) az Unió legalább egy hivatalos nyelvén,
ac) legkésőbb az adott üzleti év mérlegfordulónapját követő 12 hónapon belül, amelyre vonatkozóan a jelentést elkészítették; és
b) szerepeltetik azon valamely uniós tagállam jogának hatálya alá tartozó olyan leányvállalat nevét és székhelyét vagy olyan fióktelep nevét és címét, amely a 134/G. § (1) és (2) bekezdése alapján jelentést tett közzé.</t>
  </si>
  <si>
    <t>134/E. § (18) A (7) bekezdés hatálya alá nem tartozó leányvállalatnak, valamint a (10) bekezdés hatálya alá nem tartozó fióktelepnek társaságiadó-információkat tartalmazó jelentést kell közzé- és hozzáférhetővé tenni, amennyiben az ilyen leányvállalat vagy fióktelep nem más célt szolgál, mint az e fejezetben meghatározott követelmények elkerülése.</t>
  </si>
  <si>
    <t>134/E. § (19) A (7) és (15) bekezdésben a 750 millió euró határértékeket az Európai Unió Hivatalos Lapjában közzétett, a 2021. december 21-én érvényes átváltási árfolyamon kell átszámítani a releváns harmadik országok nemzeti pénznemében kifejezett egyenértékű összegre, a legközelebbi ezresre kerekítve.</t>
  </si>
  <si>
    <t>A társaságiadó-információkat tartalmazó jelentés tartalma</t>
  </si>
  <si>
    <t>134/F. § (1) A társaságadó-információkat tartalmazó jelentésben be kell mutatni az érintett üzleti évben a legfelső szintű anyavállalat vagy az önálló vállalkozás valamennyi tevékenységével kapcsolatos információkat, legfelső szintű anyavállalat esetén ideértve a konszolidálásba bevont valamennyi kapcsolt vállalkozáséit is.</t>
  </si>
  <si>
    <t>134/F. § (2) Az (1) bekezdés szerinti társaságiadó-információkat tartalmazó jelentésnek tartalmaznia kell az alábbiakat:
a) a legfelső szintű anyavállalat vagy az önálló vállalkozás neve, az érintett üzleti év, a jelentés összeállításához alkalmazott pénznem; és adott esetben a legfelső szintű anyavállalatnak az érintett üzleti évre vonatkozó összevont (konszolidált) éves beszámolójában a konszolidálásba bevont valamennyi olyan kapcsolt vállalkozásának a jegyzéke, amelyek az Unióban vagy az adózási szempontból nem együttműködő országok és területek felülvizsgált európai uniós jegyzékéről szóló tanácsi következtetések I. és II. mellékletében foglalt adójogrendszerekben letelepedettek;
b) a tevékenységeinek rövid bemutatása;
c) a tárgyévben foglalkoztatott munkavállalók átlagos statisztikai állományi létszáma;
d) a bevételek – ideértve a kapcsolt felekkel lebonyolított ügyleteket is – a következők szerint:
da) értékesítés nettó árbevétele, egyéb bevételek, részesedésekből származó bevételek, árfolyamnyereségek, befektetett pénzügyi eszközökből (értékpapírokból, kölcsönökből) származó bevételek, árfolyamnyereségek, egyéb kapott (járó) kamatok és kamatjellegű bevételek, pénzügyi műveletek egyéb bevételei vagy
db) a pénzügyi kimutatások készítésének alapját képező pénzügyi beszámolási keret (ideértve az IFRS-eket is) által meghatározott vagy annak értelmében vett bevételek, az értékmódosítások és a kapcsolt vállalkozásoktól kapott osztalékok nélkül;
e) adózás előtti eredmény (nyereség vagy veszteség);
f) a tárgyévben fizetendő társasági adó összege;
g) a megfizetett társasági adó összege pénzforgalmi alapon, amely magában foglalja a vállalkozáscsoporton belüli vállalkozásoknak és fióktelepeknek teljesített kifizetések tekintetében más vállalkozások által megfizetett forrásadót is;
h) a felhalmozott adózott eredmény összege, amely az előző üzleti évekből és az adott üzleti évből származó adózott nyereség összege, amely felosztásáról még nem döntöttek. A fióktelepeket illetően azon vállalkozás felhalmozott nyereségeiről van szó, amely a fióktelepet létrehozta.</t>
  </si>
  <si>
    <t>134/F. § (3) A (2) bekezdés szerinti információkat az adózás területén történő közigazgatási együttműködésről és a 77/799/EK irányelv hatályon kívül helyezéséről szóló 2011. február 15-i 2011/16/EU tanácsi irányelv III. melléklete III. szakaszának B. és C. részében említett adatszolgáltatási útmutató alapján is be lehet bemutatni.</t>
  </si>
  <si>
    <t>134/F. § (4) A 134/E. § hatálya alá tartozó vállalkozások a társaságiadó-információkat tartalmazó jelentésüket az Európai Bizottság által végrehajtási jogi aktusok révén megállapított egységes formanyomtatvány alkalmazásával és géppel olvasható elektronikus beszámolási formátumban készítik el.</t>
  </si>
  <si>
    <t>134/F. § (5) A (2) vagy (3) bekezdésben említett információkat tagállami szinten külön-külön kell bemutatni a társaságiadó- információkat tartalmazó jelentésben. Amennyiben egy tagállam több adójogrendszert foglal magában, az információkat tagállami szinten kell összesíteni.</t>
  </si>
  <si>
    <t>134/F. § (6) A társaságiadó-információkat tartalmazó jelentésben
a) külön-külön kell bemutatni a (2) vagy a (3) bekezdésben említett információkat minden egyes olyan adójogrendszerre vonatkozóan, amely azon üzleti év március 1-jén, amelyre vonatkozóan a jelentést el kell készíteni, fel van sorolva az adózási szempontból nem együttműködő országok és területek felülvizsgált európai uniós jegyzékéről szóló tanácsi következtetések I. mellékletében, és
b) az ilyen információkat külön-külön kell megadni minden egyes olyan adójogrendszerre vonatkozóan, amely azon üzleti év március 1-jén, amelyre vonatkozóan a jelentést el kell készíteni, és a megelőző üzleti év március 1-jén, említésre került az adózási szempontból nem együttműködő országok és területek felülvizsgált európai uniós jegyzékéről szóló tanácsi következtetések II. mellékletében.</t>
  </si>
  <si>
    <t>134/F. § (7) Az egyéb adójogrendszerekre vonatkozóan a társaságiadó-információkat tartalmazó jelentésnek összesített alapon kell bemutatnia a (2) vagy a (3) bekezdésben említett információkat.</t>
  </si>
  <si>
    <t>134/F. § (8) Az információkat a székhely, ennek hiányában állandó telephely megléte vagy egy olyan állandó üzleti tevékenység alapján kell hozzárendelni minden egyes releváns adójogrendszerhez, amely – a vállalkozáscsoport vagy az önálló vállalkozás tevékenységét tekintve – társaságiadó-köteles lehet az adott adójogrendszerben.</t>
  </si>
  <si>
    <t>134/F. § (9) Amennyiben egy adójogrendszeren belül több vállalkozás tevékenységei társaságiadó-kötelesek, az ezen adójogrendszerhez hozzárendelt információknak az egyes vállalkozásoknak és azok fióktelepeinek az adott adójogrendszerben végzett tevékenységeire vonatkozó információk összesítését kell tartalmazniuk.</t>
  </si>
  <si>
    <t>134/F. § (10) Egy konkrét tevékenységre vonatkozó információ nem rendelhető egyszerre egynél több adójogrendszerhez.</t>
  </si>
  <si>
    <t>134/F. § (11) A társaságiadó-információkat tartalmazó jelentésben a (2) bekezdés f) és g) pontja szerinti összegek közötti jelentős eltérés tényét és annak indokait be kell mutatni.</t>
  </si>
  <si>
    <t>134/F. § (12) A társaságiadó-információkat tartalmazó jelentés pénznemének a legfelső szintű anyavállalat összevont (konszolidált) éves beszámolója szerinti, valamint az önálló vállalkozás éves beszámolója szerinti pénznemmel kell megegyeznie.</t>
  </si>
  <si>
    <t>134/F. § (13) A 134/E. § (8) bekezdés szerinti esetben a társaságiadó-információkat tartalmazó jelentésben használt pénznemnek azon pénznemnek kell lennie, amelyben a leányvállalat az éves beszámolóját közzé teszi.</t>
  </si>
  <si>
    <t>134/F. § (14) A társaságiadó-információkat tartalmazó jelentésnek meg kell jelölnie, hogy azt a (2) vagy a (3) bekezdéssel összhangban készítették-e el.</t>
  </si>
  <si>
    <t>Nyilvánosságra hozatal Közzététel és hozzáférhetőség</t>
  </si>
  <si>
    <t>134/G. § (1) A legfelső szintű anyavállalat a társaságiadó-információkat tartalmazó jelentést az összevont (konszolidált) éves beszámolóval egyidejűleg a 153–154/B. § szerint köteles letétbe helyezni és közzétenni.</t>
  </si>
  <si>
    <t>134/G. § (2) Az önálló vállalkozás a társaságiadó-információkat tartalmazó jelentést az éves beszámolóval egyidejűleg a 153–154/B. § szerint köteles letétbe helyezni és közzétenni.</t>
  </si>
  <si>
    <t>134/G. § (3) A társaságiadó-információkat tartalmazó jelentést és adott esetben a nyilatkozatot a vállalkozás – az (1) és (2) bekezdéssel összhangban – köteles közzétenni:
a) a vállalkozás internetes honlapján, amennyiben a 134/E. § (1) és (3) bekezdése alkalmazandó;
b) a leányvállalat internetes honlapján, amennyiben a 134/E. § (7) bekezdése alkalmazandó;
c) a fióktelep internetes honlapján, amennyiben a 134/E. § (10) bekezdése alkalmazandó.</t>
  </si>
  <si>
    <t>134/G. § (4) A vállalkozó az üzleti évről készített társaságiadó-információkat tartalmazó jelentést, valamint adott esetben a 134/E. § (8) és (12) bekezdés szerinti nyilatkozatot legalább 8 évig köteles megőrizni.</t>
  </si>
  <si>
    <t>A társaságiadó-információkat tartalmazó jelentés elkészítésére, közzé- és hozzáférhetővé tételére vonatkozó felelősség</t>
  </si>
  <si>
    <t>134/H. § (1) A legfelső szintű anyavállalat vagy az önálló vállalkozás legfőbb irányító (vezető) szervének, ügyvezető szervének és felügyelő testületének tagjai – a jogszabályban meghatározott hatáskörükben eljárva – együttes felelőssége annak biztosítása, hogy a társaságiadó-információkat tartalmazó jelentés összeállítása és nyilvánosságra hozatala (közzé- és hozzáférhetővé tétele) e törvény előírásainak megfelelően történjen.</t>
  </si>
  <si>
    <t>134/H. § (2) A 134/E. § (7) bekezdés szerinti leányvállalat legfőbb irányító (vezető) szervének, ügyvezető szervének és felügyelő testületének tagjai – a jogszabályban meghatározott hatáskörükben eljárva – együttes felelőssége annak biztosítása, hogy a társaságiadó-információkat tartalmazó jelentés összeállítása és nyilvánosságra hozatala (közzé- és hozzáférhetővé tétele) e törvény előírásainak megfelelően történjen.</t>
  </si>
  <si>
    <t>134/H. § (3) A 134/E. § (10) bekezdés szerinti fióktelep a társasági jog egyes vonatkozásairól szóló 2017. június 14-i 2017/1132/EU európai parlamenti és tanácsi irányelv 41. cikkében előírt adatközlési formai követelmények teljesítésére kijelölt személy vagy személyek együttes felelőssége – a jogszabályban meghatározott hatáskörükben eljárva – annak biztosítása, hogy a társaságiadó-információkat tartalmazó jelentés összeállítása és nyilvánosságra hozatala (közzé- és hozzáférhetővé tétele) e törvény előírásainak megfelelően történjen.</t>
  </si>
  <si>
    <t>16. Átalakulással létrejövő jogutód vagyonmérlege: az eredménytartalékban kell kimutatni az átalakulás miatti adókra képzett tartalékot, illetve a korábbi pótbefizetéselengedést is.</t>
  </si>
  <si>
    <r>
      <t xml:space="preserve">140. § (7) Az átalakulással létrejövő gazdasági társaság vagyonmérleg-tervezetében az eredménytartalék összege - az (1) bekezdésben foglaltak figyelembevételével - csak az (1), (3)-(6) bekezdés, valamint a 138. § (4) bekezdésének a) pontja, illetve a 139. § </t>
    </r>
    <r>
      <rPr>
        <strike/>
        <sz val="10"/>
        <rFont val="Arial Narrow"/>
        <family val="2"/>
        <charset val="238"/>
      </rPr>
      <t>(3)-(5)</t>
    </r>
    <r>
      <rPr>
        <sz val="10"/>
        <rFont val="Arial Narrow"/>
        <family val="2"/>
        <charset val="238"/>
      </rPr>
      <t xml:space="preserve"> </t>
    </r>
    <r>
      <rPr>
        <b/>
        <u/>
        <sz val="10"/>
        <rFont val="Arial Narrow"/>
        <family val="2"/>
        <charset val="238"/>
      </rPr>
      <t>(2) bekezdés e) pontja és (3)–(5)</t>
    </r>
    <r>
      <rPr>
        <sz val="10"/>
        <rFont val="Arial Narrow"/>
        <family val="2"/>
        <charset val="238"/>
      </rPr>
      <t xml:space="preserve"> bekezdése alapján növelő-csökkentő tételek összevont pozitív értékével haladhatja meg az átalakuló gazdasági társaság vagyonmérleg-tervezetében egyébként szereplő eredménytartalék összegét.</t>
    </r>
  </si>
  <si>
    <r>
      <t xml:space="preserve">177. § </t>
    </r>
    <r>
      <rPr>
        <b/>
        <u/>
        <sz val="10"/>
        <color rgb="FF002060"/>
        <rFont val="Arial Narrow"/>
        <family val="2"/>
        <charset val="238"/>
      </rPr>
      <t xml:space="preserve">(85) E törvénynek…  140. § (7) bekezdését ... először a 2023. évben induló üzleti évről készített beszámolóra kell alkalmazni. </t>
    </r>
  </si>
  <si>
    <r>
      <t xml:space="preserve">177. § </t>
    </r>
    <r>
      <rPr>
        <b/>
        <u/>
        <sz val="10"/>
        <color rgb="FF002060"/>
        <rFont val="Arial Narrow"/>
        <family val="2"/>
        <charset val="238"/>
      </rPr>
      <t xml:space="preserve">(86) E törvénynek…  140. § (7) bekezdését ... a 2022. évben induló üzleti évről készített beszámolóra is alkalmazni lehet. </t>
    </r>
  </si>
  <si>
    <t>Könyvvizsgálatot érintő változások:</t>
  </si>
  <si>
    <t>155. § (4a) A (4) bekezdés szerint kell eljárni kiválás esetén a kiválással létrejövő gazdasági társaságnál is.</t>
  </si>
  <si>
    <r>
      <t xml:space="preserve">177. § </t>
    </r>
    <r>
      <rPr>
        <b/>
        <u/>
        <sz val="10"/>
        <color rgb="FF002060"/>
        <rFont val="Arial Narrow"/>
        <family val="2"/>
        <charset val="238"/>
      </rPr>
      <t xml:space="preserve">(85) E törvénynek…  155. § (4a) bekezdését ... először a 2023. évben induló üzleti évről készített beszámolóra kell alkalmazni. </t>
    </r>
  </si>
  <si>
    <r>
      <t xml:space="preserve">177. § </t>
    </r>
    <r>
      <rPr>
        <b/>
        <u/>
        <sz val="10"/>
        <color rgb="FF002060"/>
        <rFont val="Arial Narrow"/>
        <family val="2"/>
        <charset val="238"/>
      </rPr>
      <t xml:space="preserve">(86) E törvénynek…  155. § (4a) bekezdését ... a 2022. évben induló üzleti évről készített beszámolóra is alkalmazni lehet. </t>
    </r>
  </si>
  <si>
    <t>17. Független könyvvizsgálói jelentés: A könyvvizsgálói jelentésben véleményt kell mondani arról is, hogy</t>
  </si>
  <si>
    <t xml:space="preserve"> -  a beszámoló megfelel-e a jogszabályi előírásoknak,</t>
  </si>
  <si>
    <t xml:space="preserve"> - illetve a társasági adó-információkról szóló jelentésről is nyilatkozni kell.</t>
  </si>
  <si>
    <r>
      <t xml:space="preserve">156. § e) a könyvvizsgáló éves beszámolóhoz, egyszerűsített éves beszámolóhoz, összevont (konszolidált) éves beszámolóhoz adott, a könyvvizsgálói záradékban vagy a záradék megadásának elutasításában kifejezett véleményét, határozott álláspontját arról, hogy a </t>
    </r>
    <r>
      <rPr>
        <strike/>
        <sz val="10"/>
        <color rgb="FF000000"/>
        <rFont val="Arial Narrow"/>
        <family val="2"/>
        <charset val="238"/>
      </rPr>
      <t>beszámoló</t>
    </r>
    <r>
      <rPr>
        <sz val="10"/>
        <color rgb="FF000000"/>
        <rFont val="Arial Narrow"/>
        <family val="2"/>
        <charset val="238"/>
      </rPr>
      <t xml:space="preserve"> </t>
    </r>
    <r>
      <rPr>
        <b/>
        <u/>
        <sz val="10"/>
        <color rgb="FF000000"/>
        <rFont val="Arial Narrow"/>
        <family val="2"/>
        <charset val="238"/>
      </rPr>
      <t>vállalkozó beszámolója megbízható és valós képet ad-e a vállalkozó vagyoni, pénzügyi és jövedelmi helyzetéről az alkalmazott beszámolási szabályrendszerben foglaltaknak megfelelően, továbbá hogy adott esetben, a vállalkozó beszámolója</t>
    </r>
    <r>
      <rPr>
        <sz val="10"/>
        <color rgb="FF000000"/>
        <rFont val="Arial Narrow"/>
        <family val="2"/>
        <charset val="238"/>
      </rPr>
      <t xml:space="preserve"> megfelel-e az </t>
    </r>
    <r>
      <rPr>
        <strike/>
        <sz val="10"/>
        <color rgb="FF000000"/>
        <rFont val="Arial Narrow"/>
        <family val="2"/>
        <charset val="238"/>
      </rPr>
      <t>e törvényben foglaltaknak, továbbá azon</t>
    </r>
    <r>
      <rPr>
        <sz val="10"/>
        <color rgb="FF000000"/>
        <rFont val="Arial Narrow"/>
        <family val="2"/>
        <charset val="238"/>
      </rPr>
      <t xml:space="preserve"> egyéb</t>
    </r>
    <r>
      <rPr>
        <strike/>
        <sz val="10"/>
        <color rgb="FF000000"/>
        <rFont val="Arial Narrow"/>
        <family val="2"/>
        <charset val="238"/>
      </rPr>
      <t xml:space="preserve"> jogszabályok előírásainak, amelyek a könyvvizsgáló számára a beszámolóban szereplő adatok vonatkozásában feladatokat határoznak meg</t>
    </r>
    <r>
      <rPr>
        <b/>
        <strike/>
        <sz val="10"/>
        <color rgb="FF000000"/>
        <rFont val="Arial Narrow"/>
        <family val="2"/>
        <charset val="238"/>
      </rPr>
      <t>;</t>
    </r>
    <r>
      <rPr>
        <b/>
        <u/>
        <sz val="10"/>
        <color rgb="FF000000"/>
        <rFont val="Arial Narrow"/>
        <family val="2"/>
        <charset val="238"/>
      </rPr>
      <t>jogszabályoknak</t>
    </r>
    <r>
      <rPr>
        <sz val="10"/>
        <color rgb="FF000000"/>
        <rFont val="Arial Narrow"/>
        <family val="2"/>
        <charset val="238"/>
      </rPr>
      <t>;</t>
    </r>
  </si>
  <si>
    <t>156. §  p) a könyvvizsgáló nyilatkozatát arra vonatkozóan, hogy a könyvvizsgálat tárgyát képező beszámoló üzleti évében, a megelőző üzleti évre vonatkozóan a vállalkozás köteles volt-e társaságiadó-információkat tartalmazó jelentést készíteni és nyilvánosságra hozni, és ha igen, akkor a társaságiadó-információkat tartalmazó jelentést a 134/G. §-sal összhangban tették-e közzé és hozzáférhetővé.</t>
  </si>
  <si>
    <r>
      <t xml:space="preserve">177. § </t>
    </r>
    <r>
      <rPr>
        <b/>
        <u/>
        <sz val="10"/>
        <color rgb="FF002060"/>
        <rFont val="Arial Narrow"/>
        <family val="2"/>
        <charset val="238"/>
      </rPr>
      <t xml:space="preserve">(85) E törvénynek…  156. § (5) bekezdés e) pontját ... először a 2023. évben induló üzleti évről készített beszámolóra kell alkalmazni. </t>
    </r>
  </si>
  <si>
    <r>
      <t xml:space="preserve">177. § </t>
    </r>
    <r>
      <rPr>
        <b/>
        <u/>
        <sz val="10"/>
        <color rgb="FF002060"/>
        <rFont val="Arial Narrow"/>
        <family val="2"/>
        <charset val="238"/>
      </rPr>
      <t xml:space="preserve">(86) E törvénynek…  156. § (5) bekezdés e) pontját ... a 2022. évben induló üzleti évről készített beszámolóra is alkalmazni lehet. </t>
    </r>
  </si>
  <si>
    <t>Az Sztv. szerinti egyes egyéb szervezetek beszámoló készítési és könyvvezetési kötelezettségének sajátosságairól szóló 479/2016. (XII. 28.) kormányrendelet változásai:</t>
  </si>
  <si>
    <t>18. Nem kell üzleti jelentést készíteniük az éves beszámolót készítő egyes egyéb szervezeteknek.</t>
  </si>
  <si>
    <r>
      <t xml:space="preserve">3. § (5) Az egyéb szervezetek által alapított, fenntartott egészségügyi, szociális, </t>
    </r>
    <r>
      <rPr>
        <b/>
        <u/>
        <sz val="10"/>
        <color rgb="FF000000"/>
        <rFont val="Arial Narrow"/>
        <family val="2"/>
        <charset val="238"/>
      </rPr>
      <t>kulturális</t>
    </r>
    <r>
      <rPr>
        <sz val="10"/>
        <color rgb="FF000000"/>
        <rFont val="Arial Narrow"/>
        <family val="2"/>
        <charset val="238"/>
      </rPr>
      <t xml:space="preserve"> és oktatási tevékenységet ellátó, jogi személyiséggel rendelkező szervezetnél a Tv. 6. § (3) bekezdése szerint kell eljárni.</t>
    </r>
  </si>
  <si>
    <r>
      <rPr>
        <sz val="10"/>
        <color rgb="FF000000"/>
        <rFont val="Arial Narrow"/>
        <family val="2"/>
        <charset val="238"/>
      </rPr>
      <t>8. §</t>
    </r>
    <r>
      <rPr>
        <b/>
        <u/>
        <sz val="10"/>
        <color rgb="FF000000"/>
        <rFont val="Arial Narrow"/>
        <family val="2"/>
        <charset val="238"/>
      </rPr>
      <t xml:space="preserve"> (3a) Az éves beszámolóval egyidejűleg üzleti jelentést nem kell készíteni.</t>
    </r>
  </si>
  <si>
    <t>8/B. §21  A Tv. 6. § (3) bekezdése szerinti intézményt alapító, fenntartó egyéb szervezet az intézményi részesedés kimutatása során a Tv. egészségügyi, szociális, kulturális és oktatási intézményben lévő tulajdoni részesedésre vonatkozó szabályai szerint jár el. Ha az egyéb szervezet az intézményi részesedés értékelése (az értékvesztés elszámolása, illetve visszaírása, továbbá az értékhelyesbítés kimutatása) során a Tv. 54. § (12) bekezdése szerinti értéket veszi figyelembe, az értékhelyesbítés kimutatása során nem kell alkalmaznia a Tv. 59. § (2) bekezdésében foglaltakat.</t>
  </si>
  <si>
    <t>62. §51  (1) E rendeletnek a számviteli törvényhez kapcsolódó, sajátos számviteli szabályokat tartalmazó kormányrendeletek módosításáról szóló 603/2022. (XII. 28.) Korm. rendelettel megállapított 3. § (5) bekezdését, 8. § (3a) bekezdését és 8/B. §-át először a 2023. évben induló üzleti évről készített beszámolóra kell alkalmazni.</t>
  </si>
  <si>
    <t>(2) E rendeletnek a számviteli törvényhez kapcsolódó, sajátos számviteli szabályokat tartalmazó kormányrendeletek módosításáról szóló 603/2022. (XII. 28.) Korm. rendelettel megállapított 3. § (5) bekezdését, 8. § (3a) bekezdését és 8/B. §-át a 2022. évben induló üzleti évről készített beszámolóra is alkalmazni lehet.</t>
  </si>
  <si>
    <t>(3) A Tv. 177. § (87) bekezdése alkalmazásakor az egyéb szervezet az intézményi részesedés értékének meghatározása során a Tv. 54. § (12) bekezdése szerinti érték helyett alkalmazhatja a Tv. bekerülési értékre vonatkozó szabályai szerint meghatározott értéket is.</t>
  </si>
  <si>
    <t>SZTV_VALT_2022</t>
  </si>
  <si>
    <t>SZÁMVITELI VÁLTOZÁSOK 2022.</t>
  </si>
  <si>
    <t>2022. évi számviteli változások átvezetésének vizsgálata</t>
  </si>
  <si>
    <t>A számvitelről szóló 2000. évi C. törvény 2022. évi változásai</t>
  </si>
  <si>
    <t>1. Aktív időbeli elhatárolásként lehet kimutatni azt a fejlesztési támogatást az egyéb bevételekkel szemben, amelyet a vállalkozó valószínűleg meg fog kapni. 
Az aktív időbeli elhatárolást a támogatás elszámolásakor vagy meghiúsulásakor kell megszüntetni.</t>
  </si>
  <si>
    <t>(hatályos 2022.01.01-től)</t>
  </si>
  <si>
    <r>
      <t>33. § (7) Aktív időbeli elhatárolásként lehet kimutatni </t>
    </r>
    <r>
      <rPr>
        <sz val="10"/>
        <color rgb="FF3333D8"/>
        <rFont val="Arial Narrow"/>
        <family val="2"/>
        <charset val="238"/>
      </rPr>
      <t>- </t>
    </r>
    <r>
      <rPr>
        <sz val="10"/>
        <color rgb="FF000000"/>
        <rFont val="Arial Narrow"/>
        <family val="2"/>
        <charset val="238"/>
      </rPr>
      <t>a 77. § (2) bekezdés d) pontja és (3) bekezdés b) pontja,</t>
    </r>
    <r>
      <rPr>
        <b/>
        <sz val="10"/>
        <rFont val="Arial Narrow"/>
        <family val="2"/>
        <charset val="238"/>
      </rPr>
      <t> </t>
    </r>
    <r>
      <rPr>
        <b/>
        <u/>
        <sz val="10"/>
        <rFont val="Arial Narrow"/>
        <family val="2"/>
        <charset val="238"/>
      </rPr>
      <t>valamint a rendeltetésszerűen használatba vett immateriális javakhoz, tárgyi eszközökhöz kapcsolódó 77. § (4) bekezdés b) pontja</t>
    </r>
    <r>
      <rPr>
        <sz val="10"/>
        <color rgb="FF3333D8"/>
        <rFont val="Arial Narrow"/>
        <family val="2"/>
        <charset val="238"/>
      </rPr>
      <t> </t>
    </r>
    <r>
      <rPr>
        <sz val="10"/>
        <color rgb="FF000000"/>
        <rFont val="Arial Narrow"/>
        <family val="2"/>
        <charset val="238"/>
      </rPr>
      <t>szerinti </t>
    </r>
    <r>
      <rPr>
        <sz val="10"/>
        <color rgb="FF3333D8"/>
        <rFont val="Arial Narrow"/>
        <family val="2"/>
        <charset val="238"/>
      </rPr>
      <t>-</t>
    </r>
    <r>
      <rPr>
        <sz val="10"/>
        <color rgb="FF000000"/>
        <rFont val="Arial Narrow"/>
        <family val="2"/>
        <charset val="238"/>
      </rPr>
      <t> jogszabályi előíráson, szerződésen, megállapodáson alapuló támogatások várható, még el nem számolt összegét az egyéb bevételekkel szemben, amennyiben a vállalkozó bizonyítani tudja, hogy teljesíteni fogja a támogatáshoz kapcsolódó feltételeket és valószínű, hogy a támogatást meg fogja kapni. Az aktív időbeli elhatárolást a kapott támogatás 77. § (2) bekezdés d) pontja</t>
    </r>
    <r>
      <rPr>
        <b/>
        <sz val="10"/>
        <rFont val="Arial Narrow"/>
        <family val="2"/>
        <charset val="238"/>
      </rPr>
      <t>,</t>
    </r>
    <r>
      <rPr>
        <b/>
        <strike/>
        <sz val="10"/>
        <rFont val="Arial Narrow"/>
        <family val="2"/>
        <charset val="238"/>
      </rPr>
      <t>és </t>
    </r>
    <r>
      <rPr>
        <b/>
        <sz val="10"/>
        <rFont val="Arial Narrow"/>
        <family val="2"/>
        <charset val="238"/>
      </rPr>
      <t>(</t>
    </r>
    <r>
      <rPr>
        <sz val="10"/>
        <rFont val="Arial Narrow"/>
        <family val="2"/>
        <charset val="238"/>
      </rPr>
      <t>3) </t>
    </r>
    <r>
      <rPr>
        <b/>
        <u/>
        <sz val="10"/>
        <rFont val="Arial Narrow"/>
        <family val="2"/>
        <charset val="238"/>
      </rPr>
      <t>bekezdés b) pontja és (4)</t>
    </r>
    <r>
      <rPr>
        <sz val="10"/>
        <color rgb="FF3333D8"/>
        <rFont val="Arial Narrow"/>
        <family val="2"/>
        <charset val="238"/>
      </rPr>
      <t> </t>
    </r>
    <r>
      <rPr>
        <sz val="10"/>
        <color rgb="FF000000"/>
        <rFont val="Arial Narrow"/>
        <family val="2"/>
        <charset val="238"/>
      </rPr>
      <t>bekezdés b) pontja szerinti elszámolásakor, illetve a támogatás meghiúsulásakor kell megszüntetni.</t>
    </r>
  </si>
  <si>
    <r>
      <t xml:space="preserve">177. § </t>
    </r>
    <r>
      <rPr>
        <b/>
        <u/>
        <sz val="10"/>
        <color rgb="FF002060"/>
        <rFont val="Arial Narrow"/>
        <family val="2"/>
        <charset val="238"/>
      </rPr>
      <t>(83) E törvénynek ……33. § (7) bekezdését ... először a 2022. évben induló üzleti évről készített beszámolóra kell alkalmazni.</t>
    </r>
  </si>
  <si>
    <r>
      <t xml:space="preserve">177. § </t>
    </r>
    <r>
      <rPr>
        <b/>
        <u/>
        <sz val="10"/>
        <color rgb="FF002060"/>
        <rFont val="Arial Narrow"/>
        <family val="2"/>
        <charset val="238"/>
      </rPr>
      <t>(84) E törvénynek ……33. § (7) bekezdését ... a 2021. évben induló üzleti évről készített beszámolóra is alkalmazni lehet.</t>
    </r>
  </si>
  <si>
    <t>Az eszközök bekerülési (beszerzési és előállítási) értékét érintő változások:</t>
  </si>
  <si>
    <t>2. Nem kell a bekerülési értékben figyelembe venni az opciós díjat és azt az előzetesen felszámított Áfa-t, amelyet bármilyen alapon megosztottak.</t>
  </si>
  <si>
    <r>
      <t>47. § (2) A bekerülési (beszerzési) érték részét képezi - az (1) bekezdésben felsoroltakon túlmenően - az eszköz beszerzéséhez szorosan kapcsolódó
e) a vásárolt vételi opció díja [a</t>
    </r>
    <r>
      <rPr>
        <b/>
        <sz val="10"/>
        <color rgb="FF000000"/>
        <rFont val="Arial Narrow"/>
        <family val="2"/>
        <charset val="238"/>
      </rPr>
      <t xml:space="preserve"> </t>
    </r>
    <r>
      <rPr>
        <b/>
        <u/>
        <sz val="10"/>
        <color rgb="FF000000"/>
        <rFont val="Arial Narrow"/>
        <family val="2"/>
        <charset val="238"/>
      </rPr>
      <t>47. § (12) bekezdésében, valamint a</t>
    </r>
    <r>
      <rPr>
        <sz val="10"/>
        <color rgb="FF000000"/>
        <rFont val="Arial Narrow"/>
        <family val="2"/>
        <charset val="238"/>
      </rPr>
      <t xml:space="preserve"> 61. § (2) bekezdésében foglaltak kivételével].</t>
    </r>
  </si>
  <si>
    <r>
      <t>47. § (3) A bekerülési (beszerzési) értéknek nem része a levonható előzetesen felszámított általános forgalmi adó, továbbá az általános forgalmi adóról szóló törvény szerint </t>
    </r>
    <r>
      <rPr>
        <b/>
        <strike/>
        <sz val="10"/>
        <rFont val="Arial Narrow"/>
        <family val="2"/>
        <charset val="238"/>
      </rPr>
      <t>ellenérték arányában</t>
    </r>
    <r>
      <rPr>
        <sz val="10"/>
        <rFont val="Arial Narrow"/>
        <family val="2"/>
        <charset val="238"/>
      </rPr>
      <t> megosztott előzetesen felszámított általános forgalmi adó le nem vonható hányada. A beruházáshoz kapcsolódó, véglegesen kapott támogatás összege nem csökkenti az eszköz bekerülési (beszerzési) értékét.</t>
    </r>
  </si>
  <si>
    <r>
      <t>47. § (9) A bekerülési (beszerzési) érték részét képező - az (1)-(2) és a (4)-(8) bekezdésben felsorolt - tételeket a felmerüléskor, a gazdasági esemény megtörténtekor (legkésőbb az üzembe helyezéskor) kell számításba venni a számlázott, a kivetett összegben. Amennyiben </t>
    </r>
    <r>
      <rPr>
        <b/>
        <strike/>
        <sz val="10"/>
        <rFont val="Arial Narrow"/>
        <family val="2"/>
        <charset val="238"/>
      </rPr>
      <t>az üzembe </t>
    </r>
    <r>
      <rPr>
        <b/>
        <u/>
        <sz val="10"/>
        <rFont val="Arial Narrow"/>
        <family val="2"/>
        <charset val="238"/>
      </rPr>
      <t>a felmerülésig, a gazdasági esemény megtörténtéig (üzembe</t>
    </r>
    <r>
      <rPr>
        <b/>
        <sz val="10"/>
        <rFont val="Arial Narrow"/>
        <family val="2"/>
        <charset val="238"/>
      </rPr>
      <t> </t>
    </r>
    <r>
      <rPr>
        <sz val="10"/>
        <color rgb="FF000000"/>
        <rFont val="Arial Narrow"/>
        <family val="2"/>
        <charset val="238"/>
      </rPr>
      <t>helyezésig, </t>
    </r>
    <r>
      <rPr>
        <b/>
        <strike/>
        <sz val="10"/>
        <rFont val="Arial Narrow"/>
        <family val="2"/>
        <charset val="238"/>
      </rPr>
      <t>a raktárba történő beszállításig </t>
    </r>
    <r>
      <rPr>
        <b/>
        <u/>
        <sz val="10"/>
        <rFont val="Arial Narrow"/>
        <family val="2"/>
        <charset val="238"/>
      </rPr>
      <t>készletre vételig</t>
    </r>
    <r>
      <rPr>
        <b/>
        <sz val="10"/>
        <rFont val="Arial Narrow"/>
        <family val="2"/>
        <charset val="238"/>
      </rPr>
      <t>)</t>
    </r>
    <r>
      <rPr>
        <sz val="10"/>
        <color rgb="FF3333D8"/>
        <rFont val="Arial Narrow"/>
        <family val="2"/>
        <charset val="238"/>
      </rPr>
      <t> </t>
    </r>
    <r>
      <rPr>
        <sz val="10"/>
        <color rgb="FF000000"/>
        <rFont val="Arial Narrow"/>
        <family val="2"/>
        <charset val="238"/>
      </rPr>
      <t>a számla, a megfelelő bizonylat nem érkezett meg, a fizetendő összeget az illetékes hatóság nem állapította meg, akkor az adott eszköz értékét a rendelkezésre álló dokumentumok (szerződés, piaci információ, jogszabályi előírás) alapján kell meghatározni. Az így meghatározott érték és a ténylegesen számlázott vagy később módosított fizetendő (kivetett) összeg közötti különbözettel a beszerzési értéket a végleges bizonylatok kézhezvétele időpontjában akkor kell módosítani, ha a különbözet összege az adott eszköz értékét jelentősen módosítja. Amennyiben a különbözet összege jelentősen nem módosítja az adott eszköz bekerülési (beszerzési) értékét, annak összegét a végleges bizonylatok kézhezvétele időpontjában egyéb ráfordításként, illetve egyéb bevételként kell elszámolni.</t>
    </r>
  </si>
  <si>
    <r>
      <t xml:space="preserve">177. § </t>
    </r>
    <r>
      <rPr>
        <b/>
        <u/>
        <sz val="10"/>
        <color rgb="FF002060"/>
        <rFont val="Arial Narrow"/>
        <family val="2"/>
        <charset val="238"/>
      </rPr>
      <t>(83) E törvénynek ……47. § (2) bekezdésének e) pontját, (3) és (9) bekezdését ... először a 2022. évben induló üzleti évről készített beszámolóra kell alkalmazni.</t>
    </r>
  </si>
  <si>
    <r>
      <t xml:space="preserve">177. § </t>
    </r>
    <r>
      <rPr>
        <b/>
        <u/>
        <sz val="10"/>
        <color rgb="FF002060"/>
        <rFont val="Arial Narrow"/>
        <family val="2"/>
        <charset val="238"/>
      </rPr>
      <t>(84) E törvénynek ……47. § (2) bekezdésének e) pontját, (3) és (9) bekezdését ... a 2021. évben induló üzleti évről készített beszámolóra is alkalmazni lehet.</t>
    </r>
  </si>
  <si>
    <t>3. A „Számviteli bizonylat” -ra módosult az Sztv.-ben minden olyan szövegrész ahol korábban „számla, nyugta” szerepelt.</t>
  </si>
  <si>
    <r>
      <t xml:space="preserve">50. § (6) A pénzügyi lízing keretében átadott, a részletfizetéssel, a halasztott fizetéssel értékesített és a szerződés szerinti feltételek teljesülésének meghiúsulása miatt később visszavett, a két időpont között a vevő által használt eszköz visszavételkori beszerzési értékeként az eszköz - a lízingbe adó, illetve az eladó által kiállított helyesbítő </t>
    </r>
    <r>
      <rPr>
        <b/>
        <strike/>
        <sz val="10"/>
        <rFont val="Arial Narrow"/>
        <family val="2"/>
        <charset val="238"/>
      </rPr>
      <t>számlában</t>
    </r>
    <r>
      <rPr>
        <b/>
        <sz val="10"/>
        <rFont val="Arial Narrow"/>
        <family val="2"/>
        <charset val="238"/>
      </rPr>
      <t xml:space="preserve"> </t>
    </r>
    <r>
      <rPr>
        <b/>
        <u/>
        <sz val="10"/>
        <rFont val="Arial Narrow"/>
        <family val="2"/>
        <charset val="238"/>
      </rPr>
      <t>számviteli bizonylatban</t>
    </r>
    <r>
      <rPr>
        <sz val="10"/>
        <rFont val="Arial Narrow"/>
        <family val="2"/>
        <charset val="238"/>
      </rPr>
      <t xml:space="preserve"> rögzített - piaci értékét, legfeljebb az eredeti eladási árát kell figyelembe venni.</t>
    </r>
  </si>
  <si>
    <r>
      <t>73. § (1)</t>
    </r>
    <r>
      <rPr>
        <vertAlign val="superscript"/>
        <sz val="10"/>
        <color rgb="FF3333D8"/>
        <rFont val="Arial Narrow"/>
        <family val="2"/>
        <charset val="238"/>
      </rPr>
      <t> </t>
    </r>
    <r>
      <rPr>
        <sz val="10"/>
        <color rgb="FF3333D8"/>
        <rFont val="Arial Narrow"/>
        <family val="2"/>
        <charset val="238"/>
      </rPr>
      <t> </t>
    </r>
    <r>
      <rPr>
        <sz val="10"/>
        <color rgb="FF000000"/>
        <rFont val="Arial Narrow"/>
        <family val="2"/>
        <charset val="238"/>
      </rPr>
      <t>Az értékesítés nettó árbevétele nem tartalmazhatja az értékesítésről kiállított </t>
    </r>
    <r>
      <rPr>
        <b/>
        <strike/>
        <sz val="10"/>
        <rFont val="Arial Narrow"/>
        <family val="2"/>
        <charset val="238"/>
      </rPr>
      <t>számlában, nyugtában </t>
    </r>
    <r>
      <rPr>
        <b/>
        <u/>
        <sz val="10"/>
        <rFont val="Arial Narrow"/>
        <family val="2"/>
        <charset val="238"/>
      </rPr>
      <t>számviteli bizonylatban</t>
    </r>
    <r>
      <rPr>
        <sz val="10"/>
        <color rgb="FF3333D8"/>
        <rFont val="Arial Narrow"/>
        <family val="2"/>
        <charset val="238"/>
      </rPr>
      <t> </t>
    </r>
    <r>
      <rPr>
        <sz val="10"/>
        <color rgb="FF000000"/>
        <rFont val="Arial Narrow"/>
        <family val="2"/>
        <charset val="238"/>
      </rPr>
      <t>- a konkrét vásárolt és saját termelésű készlethez, szolgáltatásnyújtáshoz kapcsolódóan - adott engedmény összegét.</t>
    </r>
  </si>
  <si>
    <r>
      <t>73. § (2) Az értékesítés nettó árbevételét csökkentő tételként kell elszámolni:
a)</t>
    </r>
    <r>
      <rPr>
        <vertAlign val="superscript"/>
        <sz val="10"/>
        <color rgb="FF3333D8"/>
        <rFont val="Arial Narrow"/>
        <family val="2"/>
        <charset val="238"/>
      </rPr>
      <t> </t>
    </r>
    <r>
      <rPr>
        <sz val="10"/>
        <color rgb="FF3333D8"/>
        <rFont val="Arial Narrow"/>
        <family val="2"/>
        <charset val="238"/>
      </rPr>
      <t> </t>
    </r>
    <r>
      <rPr>
        <sz val="10"/>
        <color rgb="FF000000"/>
        <rFont val="Arial Narrow"/>
        <family val="2"/>
        <charset val="238"/>
      </rPr>
      <t>a vásárolt és saját termelésű készlet értékesítéséhez, a szolgáltatásnyújtáshoz kapcsolódóan utólag adott engedmény helyesbítő</t>
    </r>
    <r>
      <rPr>
        <b/>
        <sz val="10"/>
        <rFont val="Arial Narrow"/>
        <family val="2"/>
        <charset val="238"/>
      </rPr>
      <t> </t>
    </r>
    <r>
      <rPr>
        <b/>
        <strike/>
        <sz val="10"/>
        <rFont val="Arial Narrow"/>
        <family val="2"/>
        <charset val="238"/>
      </rPr>
      <t>számlában, nyugtában </t>
    </r>
    <r>
      <rPr>
        <b/>
        <u/>
        <sz val="10"/>
        <rFont val="Arial Narrow"/>
        <family val="2"/>
        <charset val="238"/>
      </rPr>
      <t>számviteli bizonylatban</t>
    </r>
    <r>
      <rPr>
        <sz val="10"/>
        <color rgb="FF3333D8"/>
        <rFont val="Arial Narrow"/>
        <family val="2"/>
        <charset val="238"/>
      </rPr>
      <t> </t>
    </r>
    <r>
      <rPr>
        <sz val="10"/>
        <color rgb="FF000000"/>
        <rFont val="Arial Narrow"/>
        <family val="2"/>
        <charset val="238"/>
      </rPr>
      <t>rögzített - általános forgalmi adót nem tartalmazó - értékét (a helyesbítés a teljesítés időpontjára vonatkozik);</t>
    </r>
  </si>
  <si>
    <r>
      <t xml:space="preserve">73. § (2) Az értékesítés nettó árbevételét csökkentő tételként kell elszámolni:
b) a vásárolt és saját termelésű készlet értékesítéséhez, a szolgáltatásnyújtáshoz kapcsolódóan - a teljesítés időpontjában már fennálló, megismerhető, a szerződés szerinti feltételektől való eltérések vagy a teljesítést követően végrehajtott szerződésmódosítások miatt - utólag adott engedmény helyesbítő </t>
    </r>
    <r>
      <rPr>
        <b/>
        <strike/>
        <sz val="10"/>
        <color rgb="FF000000"/>
        <rFont val="Arial Narrow"/>
        <family val="2"/>
        <charset val="238"/>
      </rPr>
      <t>számlában, nyugtában</t>
    </r>
    <r>
      <rPr>
        <b/>
        <u/>
        <sz val="10"/>
        <color rgb="FF000000"/>
        <rFont val="Arial Narrow"/>
        <family val="2"/>
        <charset val="238"/>
      </rPr>
      <t xml:space="preserve"> számviteli bizonylatban</t>
    </r>
    <r>
      <rPr>
        <sz val="10"/>
        <color rgb="FF000000"/>
        <rFont val="Arial Narrow"/>
        <family val="2"/>
        <charset val="238"/>
      </rPr>
      <t xml:space="preserve"> rögzített - általános forgalmi adót nem tartalmazó - értékét (a helyesbítés a teljesítés időpontjára vonatkozik);</t>
    </r>
  </si>
  <si>
    <r>
      <t xml:space="preserve">73. § (2) Az értékesítés nettó árbevételét csökkentő tételként kell elszámolni:
c) a - teljesítés időpontjában a vevő által szerződés szerinti teljesítésként elfogadott - vásárolt és saját termelésű készlet értékesítéséhez, szolgáltatásnyújtáshoz kapcsolódóan - a szavatossági jogok (igények) érvényesítése során - utólag adott engedmény helyesbítő </t>
    </r>
    <r>
      <rPr>
        <b/>
        <strike/>
        <sz val="10"/>
        <color rgb="FF000000"/>
        <rFont val="Arial Narrow"/>
        <family val="2"/>
        <charset val="238"/>
      </rPr>
      <t>számlában, nyugtában</t>
    </r>
    <r>
      <rPr>
        <b/>
        <u/>
        <sz val="10"/>
        <color rgb="FF000000"/>
        <rFont val="Arial Narrow"/>
        <family val="2"/>
        <charset val="238"/>
      </rPr>
      <t xml:space="preserve"> számviteli bizonylatban</t>
    </r>
    <r>
      <rPr>
        <sz val="10"/>
        <color rgb="FF000000"/>
        <rFont val="Arial Narrow"/>
        <family val="2"/>
        <charset val="238"/>
      </rPr>
      <t xml:space="preserve"> rögzített - általános forgalmi adót nem tartalmazó - értékét (a helyesbítés a szavatossági igény megismerésének időpontjára vonatkozik);</t>
    </r>
  </si>
  <si>
    <r>
      <t>73. § (2) Az értékesítés nettó árbevételét csökkentő tételként kell elszámolni:
d) az értékesített és később visszavett, a két időpont között használt - a 72. § (3) bekezdése szerinti - termék visszavételkori piaci értékét, legfeljebb eredeti eladási árát, a helyesbítő</t>
    </r>
    <r>
      <rPr>
        <strike/>
        <sz val="10"/>
        <color rgb="FF000000"/>
        <rFont val="Arial Narrow"/>
        <family val="2"/>
        <charset val="238"/>
      </rPr>
      <t xml:space="preserve"> </t>
    </r>
    <r>
      <rPr>
        <b/>
        <strike/>
        <sz val="10"/>
        <color rgb="FF000000"/>
        <rFont val="Arial Narrow"/>
        <family val="2"/>
        <charset val="238"/>
      </rPr>
      <t>illetve stornó számlában, nyugtában</t>
    </r>
    <r>
      <rPr>
        <sz val="10"/>
        <color rgb="FF000000"/>
        <rFont val="Arial Narrow"/>
        <family val="2"/>
        <charset val="238"/>
      </rPr>
      <t xml:space="preserve"> </t>
    </r>
    <r>
      <rPr>
        <b/>
        <u/>
        <sz val="10"/>
        <color rgb="FF000000"/>
        <rFont val="Arial Narrow"/>
        <family val="2"/>
        <charset val="238"/>
      </rPr>
      <t>számviteli bizonylatban</t>
    </r>
    <r>
      <rPr>
        <sz val="10"/>
        <color rgb="FF000000"/>
        <rFont val="Arial Narrow"/>
        <family val="2"/>
        <charset val="238"/>
      </rPr>
      <t xml:space="preserve"> rögzített, a szerződés szerinti feltételek teljesülésének későbbi meghiúsulása miatt az eredeti ellenértéknek részben vagy teljesen visszatérített - általános forgalmi adót nem tartalmazó - értékét (a helyesbítés a visszavétel időpontjára vonatkozik);</t>
    </r>
  </si>
  <si>
    <r>
      <t>73. § (2) Az értékesítés nettó árbevételét csökkentő tételként kell elszámolni:
e)  a vásárolt és saját termelésű készlet értékesítéséhez kapcsolódó visszáru, valamint az értékesített és később visszavett betétdíjas göngyöleg helyesbítő</t>
    </r>
    <r>
      <rPr>
        <b/>
        <sz val="10"/>
        <color rgb="FF000000"/>
        <rFont val="Arial Narrow"/>
        <family val="2"/>
        <charset val="238"/>
      </rPr>
      <t xml:space="preserve"> </t>
    </r>
    <r>
      <rPr>
        <b/>
        <strike/>
        <sz val="10"/>
        <color rgb="FF000000"/>
        <rFont val="Arial Narrow"/>
        <family val="2"/>
        <charset val="238"/>
      </rPr>
      <t>illetve stornó számlában, nyugtában</t>
    </r>
    <r>
      <rPr>
        <b/>
        <sz val="10"/>
        <color rgb="FF000000"/>
        <rFont val="Arial Narrow"/>
        <family val="2"/>
        <charset val="238"/>
      </rPr>
      <t xml:space="preserve"> </t>
    </r>
    <r>
      <rPr>
        <b/>
        <u/>
        <sz val="10"/>
        <color rgb="FF000000"/>
        <rFont val="Arial Narrow"/>
        <family val="2"/>
        <charset val="238"/>
      </rPr>
      <t>számviteli bizonylatban</t>
    </r>
    <r>
      <rPr>
        <u/>
        <sz val="10"/>
        <color rgb="FF000000"/>
        <rFont val="Arial Narrow"/>
        <family val="2"/>
        <charset val="238"/>
      </rPr>
      <t xml:space="preserve"> </t>
    </r>
    <r>
      <rPr>
        <sz val="10"/>
        <color rgb="FF000000"/>
        <rFont val="Arial Narrow"/>
        <family val="2"/>
        <charset val="238"/>
      </rPr>
      <t>rögzített - általános forgalmi adót nem tartalmazó - értékét (a helyesbítés a visszaszállítás, a visszavétel időpontjára vonatkozik).</t>
    </r>
  </si>
  <si>
    <r>
      <t xml:space="preserve">73. § (3) Az értékesítés nettó árbevételét növelő tételként kell elszámolni a vásárolt és saját termelésű készlet értékesítéséhez, a szolgáltatásnyújtáshoz kapcsolódóan utólag felszámított felár, az eladási árat növelő korrekciók helyesbítő </t>
    </r>
    <r>
      <rPr>
        <b/>
        <strike/>
        <sz val="10"/>
        <color rgb="FF000000"/>
        <rFont val="Arial Narrow"/>
        <family val="2"/>
        <charset val="238"/>
      </rPr>
      <t>számlában, nyugtában</t>
    </r>
    <r>
      <rPr>
        <b/>
        <sz val="10"/>
        <color rgb="FF000000"/>
        <rFont val="Arial Narrow"/>
        <family val="2"/>
        <charset val="238"/>
      </rPr>
      <t xml:space="preserve"> </t>
    </r>
    <r>
      <rPr>
        <b/>
        <u/>
        <sz val="10"/>
        <color rgb="FF000000"/>
        <rFont val="Arial Narrow"/>
        <family val="2"/>
        <charset val="238"/>
      </rPr>
      <t>számviteli bizonylatban</t>
    </r>
    <r>
      <rPr>
        <sz val="10"/>
        <color rgb="FF000000"/>
        <rFont val="Arial Narrow"/>
        <family val="2"/>
        <charset val="238"/>
      </rPr>
      <t xml:space="preserve"> rögzített - általános forgalmi adót nem tartalmazó - értékét (a helyesbítés a teljesítés időpontjára vonatkozik).</t>
    </r>
  </si>
  <si>
    <r>
      <t xml:space="preserve">177. § </t>
    </r>
    <r>
      <rPr>
        <b/>
        <u/>
        <sz val="10"/>
        <color rgb="FF002060"/>
        <rFont val="Arial Narrow"/>
        <family val="2"/>
        <charset val="238"/>
      </rPr>
      <t>(83) E törvénynek …… 50. § (6)  bekezdését, 73. § (1) bekezdését, (2) bekezdés a)-e) pontját, (3) bekezdését ... először a 2022. évben induló üzleti évről készített beszámolóra kell alkalmazni.</t>
    </r>
  </si>
  <si>
    <r>
      <t xml:space="preserve">177. § </t>
    </r>
    <r>
      <rPr>
        <b/>
        <u/>
        <sz val="10"/>
        <color rgb="FF002060"/>
        <rFont val="Arial Narrow"/>
        <family val="2"/>
        <charset val="238"/>
      </rPr>
      <t>(84) E törvénynek …… 50. § (6)  bekezdését, 73. § (1) bekezdését, (2) bekezdés a)-e) pontját, (3) bekezdését ... a 2021. évben induló üzleti évről készített beszámolóra is alkalmazni lehet.</t>
    </r>
  </si>
  <si>
    <t>4. A könyviteli szolgáltatások körébe tartozó feladatok ellátására megbízott személy szakképesítése:</t>
  </si>
  <si>
    <t>5. Könyvvizsgálói jelentés:</t>
  </si>
  <si>
    <t xml:space="preserve"> - a közfelügyeleti hatóság a jelentés visszavonására kötelezheti a könyvvizsgálót,</t>
  </si>
  <si>
    <t xml:space="preserve"> - kötelező nyilatkozat a szabályozott piacra bevezetett értékpapírok kibocsátóinak
pénzügyi kimutatásáról.</t>
  </si>
  <si>
    <r>
      <t xml:space="preserve">156. § (5) A független könyvvizsgálói jelentésnek tartalmaznia kell:
n) a könyvvizsgáló nyilatkozatát arról, hogy az üzleti jelentés tartalmazza-e a 95/C. §, illetve a 134. § (5) bekezdés szerinti nem pénzügyi </t>
    </r>
    <r>
      <rPr>
        <b/>
        <strike/>
        <sz val="10"/>
        <color rgb="FF000000"/>
        <rFont val="Arial Narrow"/>
        <family val="2"/>
        <charset val="238"/>
      </rPr>
      <t>kimutatást</t>
    </r>
    <r>
      <rPr>
        <b/>
        <sz val="10"/>
        <color rgb="FF000000"/>
        <rFont val="Arial Narrow"/>
        <family val="2"/>
        <charset val="238"/>
      </rPr>
      <t>.</t>
    </r>
    <r>
      <rPr>
        <b/>
        <u/>
        <sz val="10"/>
        <color rgb="FF000000"/>
        <rFont val="Arial Narrow"/>
        <family val="2"/>
        <charset val="238"/>
      </rPr>
      <t>kimutatást</t>
    </r>
    <r>
      <rPr>
        <b/>
        <sz val="10"/>
        <color rgb="FF000000"/>
        <rFont val="Arial Narrow"/>
        <family val="2"/>
        <charset val="238"/>
      </rPr>
      <t>;</t>
    </r>
  </si>
  <si>
    <t>156. § o) a könyvvizsgáló véleményét arról, hogy azon vállalkozó pénzügyi kimutatásai, amelynek értékpapírjait az Európai Gazdasági Térség bármely államának szabályozott piacán forgalmazzák, megfelelnek a 2004/109/EK európai parlamenti és tanácsi irányelvnek az egységes elektronikus beszámolási formátumot meghatározó szabályozástechnikai standardok tekintetében történő kiegészítéséről szóló 2018. december 17-i 2019/815 bizottsági felhatalmazáson alapuló rendeletében foglalt előírásoknak.</t>
  </si>
  <si>
    <r>
      <t xml:space="preserve">177. § </t>
    </r>
    <r>
      <rPr>
        <b/>
        <u/>
        <sz val="10"/>
        <color rgb="FF002060"/>
        <rFont val="Arial Narrow"/>
        <family val="2"/>
        <charset val="238"/>
      </rPr>
      <t>(83) E törvénynek ……156. § (5) bekezdés o) pontját ... először a 2022. évben induló üzleti évről készített beszámolóra kell alkalmazni.</t>
    </r>
  </si>
  <si>
    <r>
      <t xml:space="preserve">177. § </t>
    </r>
    <r>
      <rPr>
        <b/>
        <u/>
        <sz val="10"/>
        <color rgb="FF002060"/>
        <rFont val="Arial Narrow"/>
        <family val="2"/>
        <charset val="238"/>
      </rPr>
      <t>(84) E törvénynek ……156. § (5) bekezdés o) pontját ... a 2021. évben induló üzleti évről készített beszámolóra is alkalmazni lehet.</t>
    </r>
  </si>
  <si>
    <t>(hatályos 2021.06.10-től)</t>
  </si>
  <si>
    <t>158. § (8) A könyvvizsgálói közfelügyeleti feladatokat ellátó hatóság az éves beszámolóra, az egyszerűsített éves beszámolóra, az összevont (konszolidált) éves beszámolóra vonatkozó független könyvvizsgálói jelentés visszavonására kötelezheti a könyvvizsgálói jelentés kibocsátóját, ha az a független könyvvizsgálói jelentés kibocsátására nem volt jogosult, illetve ha a független könyvvizsgálói jelentést nem jogszerűen bocsátotta ki.</t>
  </si>
  <si>
    <t>175. § (3) E törvény a 2004/109/EK európai parlamenti és tanácsi irányelvnek az egységes elektronikus beszámolási formátumot meghatározó szabályozástechnikai standardok tekintetében történő kiegészítéséről szóló 2018. december 17-i 2019/815 bizottsági felhatalmazáson alapuló rendeletének végrehajtásához szükséges rendelkezéseket állapít meg.</t>
  </si>
  <si>
    <t>6. Az "(ár)bevétel" helyett "bevétel"-t kell figyelembe venni</t>
  </si>
  <si>
    <t xml:space="preserve"> - a beszámoló formájánál (50 Mó Ft, illetve 2400 MóFt)</t>
  </si>
  <si>
    <t xml:space="preserve"> - a könyvvezetés formájánál (50 MóFt)</t>
  </si>
  <si>
    <t xml:space="preserve"> - a könyvviteli feladatok irányítójának és a beszámoló készítőjének személyével
kapcsolatban (10 MóFt )</t>
  </si>
  <si>
    <t xml:space="preserve"> - a könyvvizsgálatra vonatkozó értékhatárnál (300 MóFt)</t>
  </si>
  <si>
    <t>7. Lehetővé vált a választott devizában történő könyvvezetés és beszámoló készítés.</t>
  </si>
  <si>
    <t>(hatályos 2021.12.21-től)</t>
  </si>
  <si>
    <t>4. § (3) A 2. § (1) bekezdés a) pontja szerinti civil szervezetek közé tartozó közfeladatot ellátó közérdekű vagyonkezelő alapítvány beszámoló készítési és könyvvezetési kötelezettségének a közfeladatot ellátó közérdekű vagyonkezelő alapítványokról szóló 2021. évi IX. törvény előírásaival összhangban, a Tv., valamint az e rendeletben foglaltak szerint tesz eleget.</t>
  </si>
  <si>
    <r>
      <rPr>
        <sz val="10"/>
        <color rgb="FF002060"/>
        <rFont val="Arial Narrow"/>
        <family val="2"/>
        <charset val="238"/>
      </rPr>
      <t>8. § (1)</t>
    </r>
    <r>
      <rPr>
        <vertAlign val="superscript"/>
        <sz val="10"/>
        <color rgb="FF3333D8"/>
        <rFont val="Arial Narrow"/>
        <family val="2"/>
        <charset val="238"/>
      </rPr>
      <t> </t>
    </r>
    <r>
      <rPr>
        <sz val="10"/>
        <color rgb="FF000000"/>
        <rFont val="Arial Narrow"/>
        <family val="2"/>
        <charset val="238"/>
      </rPr>
      <t>Egyszerűsített beszámolót készíthet az az egyéb szervezet, amelynek az alaptevékenységből, valamint a vállalkozási tevékenységből származó</t>
    </r>
    <r>
      <rPr>
        <b/>
        <sz val="10"/>
        <rFont val="Arial Narrow"/>
        <family val="2"/>
        <charset val="238"/>
      </rPr>
      <t> </t>
    </r>
    <r>
      <rPr>
        <b/>
        <strike/>
        <sz val="10"/>
        <rFont val="Arial Narrow"/>
        <family val="2"/>
        <charset val="238"/>
      </rPr>
      <t>(ár)bevételének </t>
    </r>
    <r>
      <rPr>
        <b/>
        <u/>
        <sz val="10"/>
        <rFont val="Arial Narrow"/>
        <family val="2"/>
        <charset val="238"/>
      </rPr>
      <t>bevételének</t>
    </r>
    <r>
      <rPr>
        <sz val="10"/>
        <color rgb="FF3333D8"/>
        <rFont val="Arial Narrow"/>
        <family val="2"/>
        <charset val="238"/>
      </rPr>
      <t> </t>
    </r>
    <r>
      <rPr>
        <sz val="10"/>
        <color rgb="FF000000"/>
        <rFont val="Arial Narrow"/>
        <family val="2"/>
        <charset val="238"/>
      </rPr>
      <t>együttes összege - két egymást követő évben, évenként - az 50 millió forintot nem haladja meg.</t>
    </r>
  </si>
  <si>
    <r>
      <t>8. § (2) Egyszerűsített éves beszámolót köteles készíteni az az egyéb szervezet, amelynek két egymást követő évben az alaptevékenységből, valamint a vállalkozási tevékenységből származó éves </t>
    </r>
    <r>
      <rPr>
        <b/>
        <strike/>
        <sz val="10"/>
        <rFont val="Arial Narrow"/>
        <family val="2"/>
        <charset val="238"/>
      </rPr>
      <t>(ár)bevételének</t>
    </r>
    <r>
      <rPr>
        <b/>
        <u/>
        <sz val="10"/>
        <rFont val="Arial Narrow"/>
        <family val="2"/>
        <charset val="238"/>
      </rPr>
      <t> bevételének</t>
    </r>
    <r>
      <rPr>
        <sz val="10"/>
        <rFont val="Arial Narrow"/>
        <family val="2"/>
        <charset val="238"/>
      </rPr>
      <t> együttes összege évenként meghaladja az 50 millió forintot.</t>
    </r>
  </si>
  <si>
    <r>
      <t>8. § (3) Éves beszámolót köteles készíteni a kettős könyvvitelt vezető egyéb szervezet, ha két egymást követő üzleti évben a mérleg fordulónapján a következő három mutatóérték közül bármelyik kettő meghaladja az alábbi határértékeket:
a) a mérlegfőösszeg az 1200 millió forintot,
b) az alaptevékenységből, valamint a vállalkozási tevékenységből származó éves</t>
    </r>
    <r>
      <rPr>
        <b/>
        <sz val="10"/>
        <rFont val="Arial Narrow"/>
        <family val="2"/>
        <charset val="238"/>
      </rPr>
      <t> </t>
    </r>
    <r>
      <rPr>
        <b/>
        <strike/>
        <sz val="10"/>
        <rFont val="Arial Narrow"/>
        <family val="2"/>
        <charset val="238"/>
      </rPr>
      <t>(ár)bevételének</t>
    </r>
    <r>
      <rPr>
        <b/>
        <sz val="10"/>
        <rFont val="Arial Narrow"/>
        <family val="2"/>
        <charset val="238"/>
      </rPr>
      <t> </t>
    </r>
    <r>
      <rPr>
        <b/>
        <u/>
        <sz val="10"/>
        <rFont val="Arial Narrow"/>
        <family val="2"/>
        <charset val="238"/>
      </rPr>
      <t>bevételének</t>
    </r>
    <r>
      <rPr>
        <sz val="10"/>
        <rFont val="Arial Narrow"/>
        <family val="2"/>
        <charset val="238"/>
      </rPr>
      <t> együttes összege a 2400 millió forintot,
c) az üzleti évben átlagosan foglalkoztatottak száma az 50 főt.</t>
    </r>
  </si>
  <si>
    <r>
      <t>8. § (4)  Ha a jogelőd nélkül alapított egyéb szervezetnek a tárgyévet megelőző két üzleti év egyikére vagy mindkét üzleti évre vonatkozó</t>
    </r>
    <r>
      <rPr>
        <b/>
        <sz val="10"/>
        <rFont val="Arial Narrow"/>
        <family val="2"/>
        <charset val="238"/>
      </rPr>
      <t xml:space="preserve"> </t>
    </r>
    <r>
      <rPr>
        <b/>
        <strike/>
        <sz val="10"/>
        <rFont val="Arial Narrow"/>
        <family val="2"/>
        <charset val="238"/>
      </rPr>
      <t>(ár)bevételi</t>
    </r>
    <r>
      <rPr>
        <b/>
        <sz val="10"/>
        <rFont val="Arial Narrow"/>
        <family val="2"/>
        <charset val="238"/>
      </rPr>
      <t xml:space="preserve"> </t>
    </r>
    <r>
      <rPr>
        <b/>
        <u/>
        <sz val="10"/>
        <rFont val="Arial Narrow"/>
        <family val="2"/>
        <charset val="238"/>
      </rPr>
      <t xml:space="preserve">bevételi </t>
    </r>
    <r>
      <rPr>
        <sz val="10"/>
        <rFont val="Arial Narrow"/>
        <family val="2"/>
        <charset val="238"/>
      </rPr>
      <t>adatai hiányoznak, vagy csak részben állnak rendelkezésre, az (1)-(3) bekezdésben foglaltak alkalmazásakor a tárgyévi várható éves</t>
    </r>
    <r>
      <rPr>
        <b/>
        <sz val="10"/>
        <rFont val="Arial Narrow"/>
        <family val="2"/>
        <charset val="238"/>
      </rPr>
      <t xml:space="preserve"> </t>
    </r>
    <r>
      <rPr>
        <b/>
        <strike/>
        <sz val="10"/>
        <rFont val="Arial Narrow"/>
        <family val="2"/>
        <charset val="238"/>
      </rPr>
      <t>(ár)bevételt</t>
    </r>
    <r>
      <rPr>
        <b/>
        <sz val="10"/>
        <rFont val="Arial Narrow"/>
        <family val="2"/>
        <charset val="238"/>
      </rPr>
      <t xml:space="preserve"> </t>
    </r>
    <r>
      <rPr>
        <b/>
        <u/>
        <sz val="10"/>
        <rFont val="Arial Narrow"/>
        <family val="2"/>
        <charset val="238"/>
      </rPr>
      <t xml:space="preserve">bevételt </t>
    </r>
    <r>
      <rPr>
        <sz val="10"/>
        <rFont val="Arial Narrow"/>
        <family val="2"/>
        <charset val="238"/>
      </rPr>
      <t>és − ha van − a tárgyévet megelőző (első) üzleti évi (éves szintre átszámított)</t>
    </r>
    <r>
      <rPr>
        <b/>
        <sz val="10"/>
        <rFont val="Arial Narrow"/>
        <family val="2"/>
        <charset val="238"/>
      </rPr>
      <t xml:space="preserve"> </t>
    </r>
    <r>
      <rPr>
        <b/>
        <strike/>
        <sz val="10"/>
        <rFont val="Arial Narrow"/>
        <family val="2"/>
        <charset val="238"/>
      </rPr>
      <t>(ár)bevételt</t>
    </r>
    <r>
      <rPr>
        <b/>
        <sz val="10"/>
        <rFont val="Arial Narrow"/>
        <family val="2"/>
        <charset val="238"/>
      </rPr>
      <t xml:space="preserve"> </t>
    </r>
    <r>
      <rPr>
        <b/>
        <u/>
        <sz val="10"/>
        <rFont val="Arial Narrow"/>
        <family val="2"/>
        <charset val="238"/>
      </rPr>
      <t>bevételt</t>
    </r>
    <r>
      <rPr>
        <u/>
        <sz val="10"/>
        <rFont val="Arial Narrow"/>
        <family val="2"/>
        <charset val="238"/>
      </rPr>
      <t xml:space="preserve"> </t>
    </r>
    <r>
      <rPr>
        <sz val="10"/>
        <rFont val="Arial Narrow"/>
        <family val="2"/>
        <charset val="238"/>
      </rPr>
      <t>kell figyelembe vennie.</t>
    </r>
  </si>
  <si>
    <t>8/A. § (1) Az egyéb szervezet a beszámoló készítésére és az azt alátámasztó könyvvezetésre alkalmazhatja a Tv. 20. § (4)-(5b) bekezdésében foglaltakat, azzal, hogy a választott devizát legalább az egyéb szervezet számviteli politikájában szükséges rögzíteni az üzleti év első napját megelőzően.</t>
  </si>
  <si>
    <t>8/A. § (2) Az (1) bekezdés szerinti esetben az egyéb szervezet a Tv. - devizanemek közötti áttérés elszámolására vonatkozó - 145-149. §-ának rendelkezéseit az e rendeletben meghatározott sajátosságok figyelembevételével alkalmazza.</t>
  </si>
  <si>
    <r>
      <t>9. § (1) Az egyéb szervezet könyvvezetése − a beszámolási kötelezettség függvényében − az egyszeres vagy a kettős könyvvitel rendszerében, magyar nyelven, -</t>
    </r>
    <r>
      <rPr>
        <b/>
        <u/>
        <sz val="10"/>
        <rFont val="Arial Narrow"/>
        <family val="2"/>
        <charset val="238"/>
      </rPr>
      <t xml:space="preserve"> a 8/A. §-ban foglalt kivétellel</t>
    </r>
    <r>
      <rPr>
        <b/>
        <sz val="10"/>
        <rFont val="Arial Narrow"/>
        <family val="2"/>
        <charset val="238"/>
      </rPr>
      <t xml:space="preserve"> </t>
    </r>
    <r>
      <rPr>
        <sz val="10"/>
        <rFont val="Arial Narrow"/>
        <family val="2"/>
        <charset val="238"/>
      </rPr>
      <t>- forintban történik.</t>
    </r>
  </si>
  <si>
    <r>
      <t>9. § (6) A kettős könyvvitelt vezető egyéb szervezet az egyszeres könyvvitel vezetésére azt az évet követő üzleti év január 1-jével térhet át, amikor az alaptevékenységből, valamint a vonatkozó jogszabály szerinti vállalkozási tevékenységből származó éves összes</t>
    </r>
    <r>
      <rPr>
        <b/>
        <sz val="10"/>
        <rFont val="Arial Narrow"/>
        <family val="2"/>
        <charset val="238"/>
      </rPr>
      <t xml:space="preserve"> </t>
    </r>
    <r>
      <rPr>
        <b/>
        <strike/>
        <sz val="10"/>
        <rFont val="Arial Narrow"/>
        <family val="2"/>
        <charset val="238"/>
      </rPr>
      <t>(ár)bevétele</t>
    </r>
    <r>
      <rPr>
        <b/>
        <sz val="10"/>
        <rFont val="Arial Narrow"/>
        <family val="2"/>
        <charset val="238"/>
      </rPr>
      <t xml:space="preserve"> </t>
    </r>
    <r>
      <rPr>
        <b/>
        <u/>
        <sz val="10"/>
        <rFont val="Arial Narrow"/>
        <family val="2"/>
        <charset val="238"/>
      </rPr>
      <t>bevétele</t>
    </r>
    <r>
      <rPr>
        <sz val="10"/>
        <rFont val="Arial Narrow"/>
        <family val="2"/>
        <charset val="238"/>
      </rPr>
      <t xml:space="preserve"> − két egymást követő évben, évenként − nem haladta meg az 50 millió forintot.</t>
    </r>
  </si>
  <si>
    <r>
      <t>9. § (7) A kettős könyvvitelt vezető egyéb szervezet az egyszeres könyvvitel vezetésére a kettős könyvvitelre történő áttérés évét követő második üzleti év január 1-jével térhet át, ha az alaptevékenységből, valamint a vonatkozó külön jogszabály szerinti vállalkozási tevékenységből származó éves összes </t>
    </r>
    <r>
      <rPr>
        <b/>
        <strike/>
        <sz val="10"/>
        <rFont val="Arial Narrow"/>
        <family val="2"/>
        <charset val="238"/>
      </rPr>
      <t>(ár)bevétele</t>
    </r>
    <r>
      <rPr>
        <b/>
        <u/>
        <sz val="10"/>
        <rFont val="Arial Narrow"/>
        <family val="2"/>
        <charset val="238"/>
      </rPr>
      <t> bevétele</t>
    </r>
    <r>
      <rPr>
        <sz val="10"/>
        <rFont val="Arial Narrow"/>
        <family val="2"/>
        <charset val="238"/>
      </rPr>
      <t> − két egymást követő évben, évenként − nem haladta meg az 50 millió forintot.</t>
    </r>
  </si>
  <si>
    <r>
      <t>9. § (8) A könyvvezetés során az egyéb szervezetnek elkülönítetten kell kimutatni a rá vonatkozó, sajátos gazdálkodási jogszabályban meghatározott alaptevékenységgel, valamint a vonatkozó külön jogszabály szerint meghatározott vállalkozási tevékenységgel kapcsolatos</t>
    </r>
    <r>
      <rPr>
        <b/>
        <sz val="10"/>
        <rFont val="Arial Narrow"/>
        <family val="2"/>
        <charset val="238"/>
      </rPr>
      <t> </t>
    </r>
    <r>
      <rPr>
        <b/>
        <strike/>
        <sz val="10"/>
        <rFont val="Arial Narrow"/>
        <family val="2"/>
        <charset val="238"/>
      </rPr>
      <t>(ár)bevételeket,</t>
    </r>
    <r>
      <rPr>
        <b/>
        <u/>
        <sz val="10"/>
        <rFont val="Arial Narrow"/>
        <family val="2"/>
        <charset val="238"/>
      </rPr>
      <t>bevételeket</t>
    </r>
    <r>
      <rPr>
        <sz val="10"/>
        <color rgb="FF3333D8"/>
        <rFont val="Arial Narrow"/>
        <family val="2"/>
        <charset val="238"/>
      </rPr>
      <t>,</t>
    </r>
    <r>
      <rPr>
        <sz val="10"/>
        <color rgb="FF000000"/>
        <rFont val="Arial Narrow"/>
        <family val="2"/>
        <charset val="238"/>
      </rPr>
      <t> ráfordításokat (költségeket), kiadásokat.</t>
    </r>
  </si>
  <si>
    <r>
      <t>9. § (9)</t>
    </r>
    <r>
      <rPr>
        <vertAlign val="superscript"/>
        <sz val="10"/>
        <color rgb="FF3333D8"/>
        <rFont val="Arial Narrow"/>
        <family val="2"/>
        <charset val="238"/>
      </rPr>
      <t> </t>
    </r>
    <r>
      <rPr>
        <sz val="10"/>
        <color rgb="FF000000"/>
        <rFont val="Arial Narrow"/>
        <family val="2"/>
        <charset val="238"/>
      </rPr>
      <t>Az egyéb szervezet úgy köteles könyvvezetését kialakítani, hogy a vonatkozó jogszabály szerint meghatározott vállalkozási tevékenység </t>
    </r>
    <r>
      <rPr>
        <b/>
        <strike/>
        <sz val="10"/>
        <rFont val="Arial Narrow"/>
        <family val="2"/>
        <charset val="238"/>
      </rPr>
      <t>(ár)bevételei </t>
    </r>
    <r>
      <rPr>
        <b/>
        <u/>
        <sz val="10"/>
        <rFont val="Arial Narrow"/>
        <family val="2"/>
        <charset val="238"/>
      </rPr>
      <t>bevételei</t>
    </r>
    <r>
      <rPr>
        <sz val="10"/>
        <color rgb="FF3333D8"/>
        <rFont val="Arial Narrow"/>
        <family val="2"/>
        <charset val="238"/>
      </rPr>
      <t> </t>
    </r>
    <r>
      <rPr>
        <sz val="10"/>
        <color rgb="FF000000"/>
        <rFont val="Arial Narrow"/>
        <family val="2"/>
        <charset val="238"/>
      </rPr>
      <t>és ráfordításai (költségei), kiadásai az alaptevékenység bevételeitől és ráfordításaitól (költségeitől), kiadásaitól, gazdasági eseményeitől elkülönüljenek, és ezáltal megbízhatóan kimutatható legyen a vállalkozási tevékenység tárgyévi eredménye.</t>
    </r>
  </si>
  <si>
    <r>
      <t>12. § (6) A továbbutalási céllal kapott, bevételként elszámolt támogatás összegét az alaptevékenységhez, illetve a vállalkozási tevékenységhez egyaránt felmerült ráfordítások (költségek), kiadások megosztásánál, valamint a könyvvezetési rendszerek közötti áttérést meghatározó </t>
    </r>
    <r>
      <rPr>
        <b/>
        <strike/>
        <sz val="10"/>
        <color rgb="FF000000"/>
        <rFont val="Arial Narrow"/>
        <family val="2"/>
        <charset val="238"/>
      </rPr>
      <t>(ár)bevételnél</t>
    </r>
    <r>
      <rPr>
        <b/>
        <sz val="10"/>
        <color rgb="FF000000"/>
        <rFont val="Arial Narrow"/>
        <family val="2"/>
        <charset val="238"/>
      </rPr>
      <t> </t>
    </r>
    <r>
      <rPr>
        <b/>
        <u/>
        <sz val="10"/>
        <color rgb="FF000000"/>
        <rFont val="Arial Narrow"/>
        <family val="2"/>
        <charset val="238"/>
      </rPr>
      <t>bevételnél</t>
    </r>
    <r>
      <rPr>
        <u/>
        <sz val="10"/>
        <color rgb="FF000000"/>
        <rFont val="Arial Narrow"/>
        <family val="2"/>
        <charset val="238"/>
      </rPr>
      <t> </t>
    </r>
    <r>
      <rPr>
        <sz val="10"/>
        <color rgb="FF000000"/>
        <rFont val="Arial Narrow"/>
        <family val="2"/>
        <charset val="238"/>
      </rPr>
      <t>figyelmen kívül kell hagyni.</t>
    </r>
  </si>
  <si>
    <r>
      <t xml:space="preserve">15. § (1) Az egyéb szervezet a Tv. 150. § (2) bekezdése szerinti könyvviteli szolgáltatás körébe tartozó feladatok irányításával, vezetésével, a beszámoló elkészítésével
15. § (2) Mentesül az (1) bekezdésben előírt kötelezettség alól az az egyéb szervezet, amelynél az éves (éves szintre átszámított) </t>
    </r>
    <r>
      <rPr>
        <b/>
        <strike/>
        <sz val="10"/>
        <color rgb="FF000000"/>
        <rFont val="Arial Narrow"/>
        <family val="2"/>
        <charset val="238"/>
      </rPr>
      <t>(ár)bevétel</t>
    </r>
    <r>
      <rPr>
        <b/>
        <sz val="10"/>
        <color rgb="FF000000"/>
        <rFont val="Arial Narrow"/>
        <family val="2"/>
        <charset val="238"/>
      </rPr>
      <t xml:space="preserve"> </t>
    </r>
    <r>
      <rPr>
        <b/>
        <u/>
        <sz val="10"/>
        <color rgb="FF000000"/>
        <rFont val="Arial Narrow"/>
        <family val="2"/>
        <charset val="238"/>
      </rPr>
      <t>bevétel</t>
    </r>
    <r>
      <rPr>
        <b/>
        <sz val="10"/>
        <color rgb="FF000000"/>
        <rFont val="Arial Narrow"/>
        <family val="2"/>
        <charset val="238"/>
      </rPr>
      <t xml:space="preserve"> </t>
    </r>
    <r>
      <rPr>
        <sz val="10"/>
        <color rgb="FF000000"/>
        <rFont val="Arial Narrow"/>
        <family val="2"/>
        <charset val="238"/>
      </rPr>
      <t>a tárgyévet megelőző két üzleti év átlagában, ennek hiányában az üzleti évben várhatóan a 10 millió forintot nem haladja meg.</t>
    </r>
  </si>
  <si>
    <r>
      <t xml:space="preserve">16. § (1) Kötelező a könyvvizsgálat annál az egyéb szervezetnél, amelynél az éves (éves szintre átszámított) </t>
    </r>
    <r>
      <rPr>
        <b/>
        <strike/>
        <sz val="10"/>
        <color rgb="FF000000"/>
        <rFont val="Arial Narrow"/>
        <family val="2"/>
        <charset val="238"/>
      </rPr>
      <t>(ár)bevétel</t>
    </r>
    <r>
      <rPr>
        <b/>
        <sz val="10"/>
        <color rgb="FF000000"/>
        <rFont val="Arial Narrow"/>
        <family val="2"/>
        <charset val="238"/>
      </rPr>
      <t xml:space="preserve"> bevétel</t>
    </r>
    <r>
      <rPr>
        <sz val="10"/>
        <color rgb="FF000000"/>
        <rFont val="Arial Narrow"/>
        <family val="2"/>
        <charset val="238"/>
      </rPr>
      <t xml:space="preserve"> az üzleti évet megelőző két üzleti év átlagában meghaladja a 300 millió forintot. Minden olyan esetben, amikor a könyvvizsgálat e rendelet vagy más jogszabály előírásai szerint nem kötelező, az egyéb szervezet dönthet arról, hogy a beszámoló felülvizsgálatával könyvvizsgálót bíz meg.</t>
    </r>
  </si>
  <si>
    <r>
      <t>16. § (2) Ha a jogelőd nélkül alapított egyéb szervezetnél az üzleti évet megelőző két üzleti év egyikére vagy mindkét üzleti évre vonatkozó </t>
    </r>
    <r>
      <rPr>
        <b/>
        <strike/>
        <sz val="10"/>
        <color rgb="FF000000"/>
        <rFont val="Arial Narrow"/>
        <family val="2"/>
        <charset val="238"/>
      </rPr>
      <t>(ár)bevételi</t>
    </r>
    <r>
      <rPr>
        <b/>
        <u/>
        <sz val="10"/>
        <color rgb="FF000000"/>
        <rFont val="Arial Narrow"/>
        <family val="2"/>
        <charset val="238"/>
      </rPr>
      <t> bevételi</t>
    </r>
    <r>
      <rPr>
        <sz val="10"/>
        <color rgb="FF000000"/>
        <rFont val="Arial Narrow"/>
        <family val="2"/>
        <charset val="238"/>
      </rPr>
      <t> adatok hiányoznak, vagy csak részben állnak rendelkezésre, az (1) bekezdésben foglaltak alkalmazásakor a tárgyévi várható </t>
    </r>
    <r>
      <rPr>
        <b/>
        <strike/>
        <sz val="10"/>
        <color rgb="FF000000"/>
        <rFont val="Arial Narrow"/>
        <family val="2"/>
        <charset val="238"/>
      </rPr>
      <t>(ár)bevételt</t>
    </r>
    <r>
      <rPr>
        <b/>
        <u/>
        <sz val="10"/>
        <color rgb="FF000000"/>
        <rFont val="Arial Narrow"/>
        <family val="2"/>
        <charset val="238"/>
      </rPr>
      <t> bevételt</t>
    </r>
    <r>
      <rPr>
        <sz val="10"/>
        <color rgb="FF000000"/>
        <rFont val="Arial Narrow"/>
        <family val="2"/>
        <charset val="238"/>
      </rPr>
      <t> és − ha van − a megelőző (első) üzleti évi (éves szintre átszámított) </t>
    </r>
    <r>
      <rPr>
        <b/>
        <strike/>
        <sz val="10"/>
        <color rgb="FF000000"/>
        <rFont val="Arial Narrow"/>
        <family val="2"/>
        <charset val="238"/>
      </rPr>
      <t>(ár)bevételt</t>
    </r>
    <r>
      <rPr>
        <b/>
        <sz val="10"/>
        <color rgb="FF000000"/>
        <rFont val="Arial Narrow"/>
        <family val="2"/>
        <charset val="238"/>
      </rPr>
      <t> </t>
    </r>
    <r>
      <rPr>
        <b/>
        <u/>
        <sz val="10"/>
        <color rgb="FF000000"/>
        <rFont val="Arial Narrow"/>
        <family val="2"/>
        <charset val="238"/>
      </rPr>
      <t>bevételt</t>
    </r>
    <r>
      <rPr>
        <u/>
        <sz val="10"/>
        <color rgb="FF000000"/>
        <rFont val="Arial Narrow"/>
        <family val="2"/>
        <charset val="238"/>
      </rPr>
      <t> </t>
    </r>
    <r>
      <rPr>
        <sz val="10"/>
        <color rgb="FF000000"/>
        <rFont val="Arial Narrow"/>
        <family val="2"/>
        <charset val="238"/>
      </rPr>
      <t>kell figyelembe venni.</t>
    </r>
  </si>
  <si>
    <t>61. § (1) E rendeletnek a számviteli törvényhez kapcsolódó, sajátos számviteli szabályokat tartalmazó kormányrendeletek módosításáról szóló 719/2021. (XII. 20.) Korm. rendelettel megállapított 8. § (1) és (2) bekezdését, (3) bekezdés b) pontját, (4) bekezdését, 8/A. §-át, 9. § (1), (6)-(9) bekezdését, 12. § (6) bekezdését, 15. § (2) bekezdését, 16. § (1) és (2) bekezdését először a 2022. évben induló üzleti évről készített beszámolóra kell alkalmazni.</t>
  </si>
  <si>
    <t>61. § (2) E rendeletnek a számviteli törvényhez kapcsolódó, sajátos számviteli szabályokat tartalmazó kormányrendeletek módosításáról szóló 719/2021. (XII. 20.) Korm. rendelettel megállapított 8. § (1) és (2) bekezdését, (3) bekezdés b) pontját, (4) bekezdését, 8/A. §-át, 9. § (1), (6)-(9) bekezdését, 12. § (6) bekezdését, 15. § (2) bekezdését, 16. § (1) és (2) bekezdését a 2021. évben induló üzleti évről készített beszámolóra is alkalmazni lehet.</t>
  </si>
  <si>
    <t>az eredendő kockázatok becslése.</t>
  </si>
  <si>
    <r>
      <t xml:space="preserve">177. § </t>
    </r>
    <r>
      <rPr>
        <b/>
        <u/>
        <sz val="10"/>
        <color rgb="FF002060"/>
        <rFont val="Arial Narrow"/>
        <family val="2"/>
        <charset val="238"/>
      </rPr>
      <t xml:space="preserve">(95) E törvénynek…  3. és 6. számú mellékletét ... a 2023. évben induló üzleti évről készített beszámolóra is alkalmazni lehet. </t>
    </r>
  </si>
  <si>
    <r>
      <t xml:space="preserve">177. § </t>
    </r>
    <r>
      <rPr>
        <b/>
        <u/>
        <sz val="10"/>
        <color rgb="FF002060"/>
        <rFont val="Arial Narrow"/>
        <family val="2"/>
        <charset val="238"/>
      </rPr>
      <t xml:space="preserve">(94) E törvénynek… 3. és 6. számú mellékletét ... először a 2024. évben induló üzleti évről készített beszámolóra kell alkalmazni. </t>
    </r>
  </si>
  <si>
    <r>
      <t xml:space="preserve">II. Az összevont (konszolidált) eredménykimutatás előírt tagolása a következő kiegészítésekkel tér el a 2. számú melléklet szerinti eredménykimutatás tagolásától:
</t>
    </r>
    <r>
      <rPr>
        <b/>
        <u/>
        <sz val="10"/>
        <color rgb="FF002060"/>
        <rFont val="Arial Narrow"/>
        <family val="2"/>
        <charset val="238"/>
      </rPr>
      <t>4. *  Az „X. Adófizetési kötelezettség” sor az alábbi sorokkal egészül ki:
X/A. Konszolidálásból adódó (számított) társasági adókülönbözet (±)
X/B. Halasztott adókülönbözet (±)</t>
    </r>
    <r>
      <rPr>
        <sz val="10"/>
        <color rgb="FF000000"/>
        <rFont val="Arial Narrow"/>
        <family val="2"/>
        <charset val="238"/>
      </rPr>
      <t xml:space="preserve">
</t>
    </r>
    <r>
      <rPr>
        <b/>
        <strike/>
        <sz val="10"/>
        <color rgb="FF000000"/>
        <rFont val="Arial Narrow"/>
        <family val="2"/>
        <charset val="238"/>
      </rPr>
      <t>4. A „X. Adófizetési kötelezettség” sor az alábbi sorral egészül ki:
„X/A. Konszolidálásból adódó (számított) társasági adókülönbözet (+)”</t>
    </r>
  </si>
  <si>
    <t>(hatályos 2023.12.31-től)</t>
  </si>
  <si>
    <t>29. 6. számú melléklet: Az összevont (konszolidált) eredménykimutatás előírt tagolás értelemszerűen alkalmazandó a forgalmi költség eljárással készült eredménykimutatásra is</t>
  </si>
  <si>
    <r>
      <t xml:space="preserve">177. § </t>
    </r>
    <r>
      <rPr>
        <b/>
        <u/>
        <sz val="10"/>
        <color rgb="FF002060"/>
        <rFont val="Arial Narrow"/>
        <family val="2"/>
        <charset val="238"/>
      </rPr>
      <t xml:space="preserve">(95) E törvénynek…  2. számú mellékletét ... a 2023. évben induló üzleti évről készített beszámolóra is alkalmazni lehet. </t>
    </r>
  </si>
  <si>
    <r>
      <t xml:space="preserve">177. § </t>
    </r>
    <r>
      <rPr>
        <b/>
        <u/>
        <sz val="10"/>
        <color rgb="FF002060"/>
        <rFont val="Arial Narrow"/>
        <family val="2"/>
        <charset val="238"/>
      </rPr>
      <t xml:space="preserve">(94) E törvénynek… 2. számú mellékletét ... először a 2024. évben induló üzleti évről készített beszámolóra kell alkalmazni. </t>
    </r>
  </si>
  <si>
    <t>2. számú melléklet a 2000. évi C. törvényhez az összköltség eljárással készült eredménykimutatás előírt tagolása megváltozott, új tétel X/1. Halasztott adókülönbözet
A tagolás értelemszerűen alkalmazandó a 3. számú melléklet szerinti eredménykimutatásnál is.</t>
  </si>
  <si>
    <t>28. 2. számú melléklet: halasztott adókülönbözet megjelenése az eredménykimutatásban</t>
  </si>
  <si>
    <r>
      <t xml:space="preserve">177. § </t>
    </r>
    <r>
      <rPr>
        <b/>
        <u/>
        <sz val="10"/>
        <color rgb="FF002060"/>
        <rFont val="Arial Narrow"/>
        <family val="2"/>
        <charset val="238"/>
      </rPr>
      <t xml:space="preserve">(95) E törvénynek…  1. számú mellékletét ... a 2023. évben induló üzleti évről készített beszámolóra is alkalmazni lehet. </t>
    </r>
  </si>
  <si>
    <r>
      <t xml:space="preserve">177. § </t>
    </r>
    <r>
      <rPr>
        <b/>
        <u/>
        <sz val="10"/>
        <color rgb="FF002060"/>
        <rFont val="Arial Narrow"/>
        <family val="2"/>
        <charset val="238"/>
      </rPr>
      <t xml:space="preserve">(94) E törvénynek… 1. számú mellékletét ... először a 2024. évben induló üzleti évről készített beszámolóra kell alkalmazni. </t>
    </r>
  </si>
  <si>
    <t>1. számú melléklet a 2000. évi C. törvényhez az "A" és "B" változatú mérleg előírt tagolása is megváltozott, új tételek a A/IV. Halasztott adókövetelés és a F/II/10. Halasztott adókötelezettség sorok</t>
  </si>
  <si>
    <t>27. 1. számú melléklet: halasztott adókövetelés és halasztott adókötelezettség megjelenése a mérlegben</t>
  </si>
  <si>
    <t>X/A. Fejezet Fenntarthatósági jelentésre vonatkozó, könyvvizsgáló által adott bizonyossági jelentés</t>
  </si>
  <si>
    <r>
      <t xml:space="preserve">156. § n) a könyvvizsgáló nyilatkozatát arról, hogy az üzleti jelentés tartalmazza-e a </t>
    </r>
    <r>
      <rPr>
        <b/>
        <strike/>
        <sz val="10"/>
        <color rgb="FF000000"/>
        <rFont val="Arial Narrow"/>
        <family val="2"/>
        <charset val="238"/>
      </rPr>
      <t>95/C. §</t>
    </r>
    <r>
      <rPr>
        <b/>
        <u/>
        <sz val="10"/>
        <color rgb="FF000000"/>
        <rFont val="Arial Narrow"/>
        <family val="2"/>
        <charset val="238"/>
      </rPr>
      <t>,III/A. Fejezet,</t>
    </r>
    <r>
      <rPr>
        <sz val="10"/>
        <color rgb="FF000000"/>
        <rFont val="Arial Narrow"/>
        <family val="2"/>
        <charset val="238"/>
      </rPr>
      <t xml:space="preserve"> illetve a </t>
    </r>
    <r>
      <rPr>
        <b/>
        <strike/>
        <sz val="10"/>
        <color rgb="FF000000"/>
        <rFont val="Arial Narrow"/>
        <family val="2"/>
        <charset val="238"/>
      </rPr>
      <t>134. § (5) bekezdés</t>
    </r>
    <r>
      <rPr>
        <b/>
        <u/>
        <sz val="10"/>
        <color rgb="FF000000"/>
        <rFont val="Arial Narrow"/>
        <family val="2"/>
        <charset val="238"/>
      </rPr>
      <t xml:space="preserve"> VI/C. Fejezet </t>
    </r>
    <r>
      <rPr>
        <sz val="10"/>
        <color rgb="FF000000"/>
        <rFont val="Arial Narrow"/>
        <family val="2"/>
        <charset val="238"/>
      </rPr>
      <t xml:space="preserve">szerinti </t>
    </r>
    <r>
      <rPr>
        <b/>
        <strike/>
        <sz val="10"/>
        <color rgb="FF000000"/>
        <rFont val="Arial Narrow"/>
        <family val="2"/>
        <charset val="238"/>
      </rPr>
      <t>nem pénzügyi kimutatást;</t>
    </r>
    <r>
      <rPr>
        <b/>
        <u/>
        <sz val="10"/>
        <color rgb="FF000000"/>
        <rFont val="Arial Narrow"/>
        <family val="2"/>
        <charset val="238"/>
      </rPr>
      <t>fenntarthatósági jelentést;</t>
    </r>
  </si>
  <si>
    <r>
      <t xml:space="preserve">156. § h) a könyvvizsgáló véleményét arról, hogy az üzleti jelentés összhangban van-e a beszámolóval, illetve az e törvény, illetve egyéb más jogszabály vonatkozó </t>
    </r>
    <r>
      <rPr>
        <b/>
        <strike/>
        <sz val="10"/>
        <color rgb="FF000000"/>
        <rFont val="Arial Narrow"/>
        <family val="2"/>
        <charset val="238"/>
      </rPr>
      <t>előírásaival;</t>
    </r>
    <r>
      <rPr>
        <b/>
        <u/>
        <sz val="10"/>
        <color rgb="FF000000"/>
        <rFont val="Arial Narrow"/>
        <family val="2"/>
        <charset val="238"/>
      </rPr>
      <t>előírásaival (ide nem értve a III/A. Fejezet és a VI/C. Fejezet fenntarthatósági jelentésre vonatkozó előírásait);</t>
    </r>
  </si>
  <si>
    <t>(hatályos 2024.01.01-től)</t>
  </si>
  <si>
    <t>26. A könyvvizsgáló fenntarthatósági jelentésről adott véleménye (bizonyossági vélemény)</t>
  </si>
  <si>
    <r>
      <t xml:space="preserve">155. § (6) Ha kötelező a könyvvizsgálat, akkor a vállalkozó legfőbb szerve az üzleti évről készített éves beszámoló, egyszerűsített éves beszámoló felülvizsgálatára, az abban foglaltak valódiságának és jogszabályszerűségének ellenőrzésére köteles a (7) bekezdésnek megfelelően bejegyzett könyvvizsgálót, könyvvizsgáló céget - az előző üzleti év éves beszámolójának, egyszerűsített éves beszámolójának elfogadásakor, jogelőd nélkül alapított vállalkozónál az üzleti év mérlegfordulónapja előtt - választani.
</t>
    </r>
    <r>
      <rPr>
        <b/>
        <u/>
        <sz val="10"/>
        <color rgb="FF002060"/>
        <rFont val="Arial Narrow"/>
        <family val="2"/>
        <charset val="238"/>
      </rPr>
      <t>(7b) Amennyiben a (6) bekezdés szerinti könyvvizsgálatra könyvvizsgáló cég kerül megválasztásra, egyidejűleg a könyvvizsgálat végrehajtásáért személyében felelős könyvvizsgálót is ki kell jelölni.</t>
    </r>
  </si>
  <si>
    <t>(hatályos 2023.12.01-től)</t>
  </si>
  <si>
    <t>25. Könyvvizsgálat végrehajtásáért személyében felelős könyvvizsgáló megjelölése</t>
  </si>
  <si>
    <t>A könyvvizsgálat célját, a könyvvizsgálati kötelezettséget érintő változások:</t>
  </si>
  <si>
    <r>
      <t xml:space="preserve">151. § (12) A mérlegképes könyvelői szakmai képzés programkövetelményét, </t>
    </r>
    <r>
      <rPr>
        <b/>
        <u/>
        <sz val="10"/>
        <color rgb="FF000000"/>
        <rFont val="Arial Narrow"/>
        <family val="2"/>
        <charset val="238"/>
      </rPr>
      <t>és a mérlegképes könyvelői hatósági képesítés szakmai és vizsgakövetelményét</t>
    </r>
    <r>
      <rPr>
        <sz val="10"/>
        <color rgb="FF000000"/>
        <rFont val="Arial Narrow"/>
        <family val="2"/>
        <charset val="238"/>
      </rPr>
      <t xml:space="preserve"> a számviteli szabályozásért felelős miniszter (a továbbiakban: miniszter) állapítja meg.</t>
    </r>
  </si>
  <si>
    <r>
      <t xml:space="preserve">151. § (5) A mérlegképes könyvelői szakképesítéssel rendelkezők, valamint az okleveles könyvvizsgálói szakképesítéssel rendelkező nem kamarai tagok  
a) könyvviteli szolgáltatás végzésére jogosító engedély iránti kérelme tartalmazza a kérelmező
aa) természetes személyazonosító adatait,
ab)  lakcímét és levelezési címét,
ac)  szakképesítését (mérlegképes könyvelői szakképesítésnél a szakot is),
ad)  ac) pont szerinti szakképesítését igazoló oklevél, bizonyítvány számát, a kiállító intézmény nevét, a kiállítás keltét,
ae)  az engedélyezéshez előírt számviteli, pénzügyi vagy ellenőrzési gyakorlata megszerzésének helyét, időtartamát, valamint annak a munkakörnek vagy tevékenységnek a megnevezését, amelyben a szakmai gyakorlatot megszerezte, és
af) regisztrálási szakterületét;
b) részére az a) pont szerinti kérelem alapján a könyvviteli szolgáltatás végzésére jogosító engedélyt meg kell adni, és egyidejűleg őket a (3) bekezdés szerinti nyilvántartásba fel kell venni, ha
ba) mérlegképes könyvelői </t>
    </r>
    <r>
      <rPr>
        <b/>
        <u/>
        <sz val="10"/>
        <color rgb="FF000000"/>
        <rFont val="Arial Narrow"/>
        <family val="2"/>
        <charset val="238"/>
      </rPr>
      <t>szakképesítéssel, illetve hatósági képesítéssel</t>
    </r>
    <r>
      <rPr>
        <sz val="10"/>
        <color rgb="FF000000"/>
        <rFont val="Arial Narrow"/>
        <family val="2"/>
        <charset val="238"/>
      </rPr>
      <t xml:space="preserve"> vagy okleveles könyvvizsgálói szakképesítéssel rendelkeznek,</t>
    </r>
  </si>
  <si>
    <t>24. A mérlegképes könyvelői hatósági képzések és a vizsgáztatás szervezése</t>
  </si>
  <si>
    <r>
      <t xml:space="preserve">151. § (1) A vállalkozó a 150. § (2) bekezdése szerinti könyvviteli szolgáltatás körébe tartozó feladatok irányításával, vezetésével, az éves beszámoló, az egyszerűsített éves beszámoló, az összevont (konszolidált) éves beszámoló elkészítésével
a) olyan természetes személyt köteles megbízni, illetve ezen feladatok végzésére alkalmazni, aki okleveles könyvvizsgálói szakképesítéssel vagy mérlegképes könyvelői szakképesítéssel és a tevékenység ellátására jogosító engedéllyel rendelkezik, vagy aki a 152/B. § szerinti bejelentést tett, vagy
b) olyan számviteli szolgáltatást nyújtó társaságot köteles megbízni, amelynek a feladat irányításával, vezetésével, a beszámoló elkészítésével megbízott tagja, alkalmazottja megfelel az a) pontban meghatározott követelményeknek.
(2)  Az (1) bekezdésben előírt kötelezettség alól mentesül az a vállalkozó, amelynél az éves (éves szintre átszámított) nettó árbevétel az üzleti évet megelőző két üzleti év átlagában - ennek hiányában a tárgyévben várhatóan - a </t>
    </r>
    <r>
      <rPr>
        <b/>
        <strike/>
        <sz val="10"/>
        <color rgb="FF000000"/>
        <rFont val="Arial Narrow"/>
        <family val="2"/>
        <charset val="238"/>
      </rPr>
      <t>10</t>
    </r>
    <r>
      <rPr>
        <b/>
        <u/>
        <sz val="10"/>
        <color rgb="FF000000"/>
        <rFont val="Arial Narrow"/>
        <family val="2"/>
        <charset val="238"/>
      </rPr>
      <t xml:space="preserve"> 20</t>
    </r>
    <r>
      <rPr>
        <sz val="10"/>
        <color rgb="FF000000"/>
        <rFont val="Arial Narrow"/>
        <family val="2"/>
        <charset val="238"/>
      </rPr>
      <t xml:space="preserve"> millió forintot nem haladja meg.</t>
    </r>
  </si>
  <si>
    <t>23. Mérlegképes könyvelő kötelező megbízásának értékhatárának változása</t>
  </si>
  <si>
    <t>142. § Határokon átnyúló átalakulás során a 136–141. §  rendelkezéseit a tőkeegyesítő társaságok határokon átnyúló átalakulásáról, egyesüléséről, szétválásáról és egyéb jogharmonizációs célú törvénymódosításról szóló törvény előírásait is figyelembe véve kell alkalmazni.</t>
  </si>
  <si>
    <t>22. Határokon átnyúló átalakulás</t>
  </si>
  <si>
    <t>Sajátos beszámolási kötelezettségeket érintő változások:</t>
  </si>
  <si>
    <t>VI/C fejezet AZ ÖSSZEVONT (KONSZOLIDÁLT) FENNTARTHATÓSÁGI JELENTÉS </t>
  </si>
  <si>
    <t>Az összevont (konszolidált) fenntarthatósági jelentés</t>
  </si>
  <si>
    <t>134/G. § (3a) *  A (3) bekezdés szerinti közzététel során a közzétett adatok folyamatos megtekinthetőségét legalább 5 egymást követő évig kell biztosítani.</t>
  </si>
  <si>
    <t>21. Nyilvánosságra hozatal - Közzététel és hozzáférhetőség</t>
  </si>
  <si>
    <t>Társaságiadó-információkat tartalmazó jelentést érintő változások</t>
  </si>
  <si>
    <r>
      <t xml:space="preserve">177. § </t>
    </r>
    <r>
      <rPr>
        <b/>
        <u/>
        <sz val="10"/>
        <color rgb="FF002060"/>
        <rFont val="Arial Narrow"/>
        <family val="2"/>
        <charset val="238"/>
      </rPr>
      <t xml:space="preserve">(95) E törvénynek…  132. § (2) bekezdését ... a 2023. évben induló üzleti évről készített beszámolóra is alkalmazni lehet. </t>
    </r>
  </si>
  <si>
    <r>
      <t xml:space="preserve">177. § </t>
    </r>
    <r>
      <rPr>
        <b/>
        <u/>
        <sz val="10"/>
        <color rgb="FF002060"/>
        <rFont val="Arial Narrow"/>
        <family val="2"/>
        <charset val="238"/>
      </rPr>
      <t xml:space="preserve">(94) E törvénynek… 132. § (2) bekezdését ... először a 2024. évben induló üzleti évről készített beszámolóra kell alkalmazni. </t>
    </r>
  </si>
  <si>
    <t>132. § (2) Amennyiben az összevont (konszolidált) éves beszámolóban alkalmazzák a halasztott adó kimutatását, halasztott adókövetelésként és halasztott adókötelezettségként csak az (1) bekezdés alapján meg nem jelenített tételeket lehet kimutatni.</t>
  </si>
  <si>
    <t>20. Konszolidálás miatti társasági adókülönbözet kimutatása</t>
  </si>
  <si>
    <t>Az összevont (konszolidált) éves beszámolót érintő változások:</t>
  </si>
  <si>
    <r>
      <rPr>
        <b/>
        <u/>
        <sz val="10"/>
        <color theme="1"/>
        <rFont val="Arial Narrow"/>
        <family val="2"/>
        <charset val="238"/>
      </rPr>
      <t xml:space="preserve">114/I. § </t>
    </r>
    <r>
      <rPr>
        <b/>
        <u/>
        <sz val="10"/>
        <color rgb="FF002060"/>
        <rFont val="Arial Narrow"/>
        <family val="2"/>
        <charset val="238"/>
      </rPr>
      <t>(5) Az éves beszámolóját, továbbá az összevont (konszolidált) éves beszámolóját az IFRS-ek szerint összeállító vállalkozónak a III/A. Fejezet és a VI/C. Fejezet fenntarthatósági jelentésre vonatkozó előírásait is alkalmaznia kell.</t>
    </r>
  </si>
  <si>
    <t>Az Egyéb speciális rendelkezések tartalmát érintő változások</t>
  </si>
  <si>
    <t>Nyilvánosságra hozatal, közzététel és hozzáférhetőség</t>
  </si>
  <si>
    <t>Bizonyossági vélemény</t>
  </si>
  <si>
    <t>Uniós tagállam jogának a hatálya alá nem tartozó vállalkozás fenntarthatósági jelentése</t>
  </si>
  <si>
    <t>A fenntarthatósági jelentéstételre kötelezett vállalkozók és a fentarthatósági jelentés tartalma</t>
  </si>
  <si>
    <t>A fenntarthatósági jelentéssel kapcsolatos fogalommeghatározások</t>
  </si>
  <si>
    <t>19. Fenntarthatósági jelentés: az üzleti jelentésnek részeként, a fenntarthatósági jelentésében kell feltünteti a vállalkozó működése fenntarthatósági kérdésekre gyakorolt hatásainak megértéséhez szükséges információkat, valamint az annak megértéséhez szükséges információkat, hogy a fenntarthatósági kérdések hogyan befolyásolják a vállalkozó fejlődését, teljesítményét és helyzetét. A vállalkozások kis részét érinti.</t>
  </si>
  <si>
    <t>Fenntarthatósági jelentés (új rész a jogszabályban)</t>
  </si>
  <si>
    <r>
      <rPr>
        <b/>
        <u/>
        <sz val="10"/>
        <color rgb="FF000000"/>
        <rFont val="Arial Narrow"/>
        <family val="2"/>
        <charset val="238"/>
      </rPr>
      <t xml:space="preserve">95/C. §  A 95/E. § (1) </t>
    </r>
    <r>
      <rPr>
        <b/>
        <strike/>
        <u/>
        <sz val="10"/>
        <color rgb="FF000000"/>
        <rFont val="Arial Narrow"/>
        <family val="2"/>
        <charset val="238"/>
      </rPr>
      <t>Az</t>
    </r>
    <r>
      <rPr>
        <b/>
        <u/>
        <sz val="10"/>
        <color rgb="FF000000"/>
        <rFont val="Arial Narrow"/>
        <family val="2"/>
        <charset val="238"/>
      </rPr>
      <t xml:space="preserve"> bekezdésének hatálya alá tartozó vállalkozó üzleti jelentésében beszámol </t>
    </r>
    <r>
      <rPr>
        <b/>
        <sz val="10"/>
        <color rgb="FF000000"/>
        <rFont val="Arial Narrow"/>
        <family val="2"/>
        <charset val="238"/>
      </rPr>
      <t>a</t>
    </r>
    <r>
      <rPr>
        <b/>
        <strike/>
        <sz val="10"/>
        <color rgb="FF000000"/>
        <rFont val="Arial Narrow"/>
        <family val="2"/>
        <charset val="238"/>
      </rPr>
      <t xml:space="preserve"> közérdeklődésre számot tartó gazdálkodónak minősülő vállalkozás, amelynél </t>
    </r>
    <r>
      <rPr>
        <b/>
        <u/>
        <sz val="10"/>
        <color rgb="FF000000"/>
        <rFont val="Arial Narrow"/>
        <family val="2"/>
        <charset val="238"/>
      </rPr>
      <t>kulcsfontosságú immateriális erőforrásokra vonatkozó információkról, valamint bemutatja, hogy üzleti modellje hogyan függ alapvető módon ezektől az erőforrásoktól, és hogy ezek az erőforrások hogyan jelentik számára az értékteremtés forrásait.</t>
    </r>
  </si>
  <si>
    <t>18. Kulcsfontosságú immateriális erőforrások az üzleti jelentésben</t>
  </si>
  <si>
    <t>(2a) *  A 95/E. § (1) bekezdésének hatálya alá tartozó vállalkozó a (2) bekezdés h) pontja szerinti kötelezettségének úgy is eleget tehet, ha fenntarthatósági jelentése részeként közli az említett pontban előírt információkat, vállalatirányítási nyilatkozatába pedig erre vonatkozó hivatkozást illeszt be.</t>
  </si>
  <si>
    <r>
      <t xml:space="preserve">95/B. § (2) A vállalatirányítási nyilatkozatnak legalább az alábbiakat kell tartalmaznia:
h)  a </t>
    </r>
    <r>
      <rPr>
        <b/>
        <strike/>
        <sz val="10"/>
        <color rgb="FF000000"/>
        <rFont val="Arial Narrow"/>
        <family val="2"/>
        <charset val="238"/>
      </rPr>
      <t>vállalkozás</t>
    </r>
    <r>
      <rPr>
        <sz val="10"/>
        <color rgb="FF000000"/>
        <rFont val="Arial Narrow"/>
        <family val="2"/>
        <charset val="238"/>
      </rPr>
      <t xml:space="preserve"> </t>
    </r>
    <r>
      <rPr>
        <b/>
        <u/>
        <sz val="10"/>
        <color rgb="FF000000"/>
        <rFont val="Arial Narrow"/>
        <family val="2"/>
        <charset val="238"/>
      </rPr>
      <t>vállalkozó</t>
    </r>
    <r>
      <rPr>
        <sz val="10"/>
        <color rgb="FF000000"/>
        <rFont val="Arial Narrow"/>
        <family val="2"/>
        <charset val="238"/>
      </rPr>
      <t xml:space="preserve"> ügyviteli, ügyvezető és felügyelő testületei esetében alkalmazott, sokszínűséggel kapcsolatos politika leírása  </t>
    </r>
    <r>
      <rPr>
        <b/>
        <strike/>
        <sz val="10"/>
        <color rgb="FF000000"/>
        <rFont val="Arial Narrow"/>
        <family val="2"/>
        <charset val="238"/>
      </rPr>
      <t>különös tekintettel</t>
    </r>
    <r>
      <rPr>
        <sz val="10"/>
        <color rgb="FF000000"/>
        <rFont val="Arial Narrow"/>
        <family val="2"/>
        <charset val="238"/>
      </rPr>
      <t xml:space="preserve"> </t>
    </r>
    <r>
      <rPr>
        <b/>
        <u/>
        <sz val="10"/>
        <color rgb="FF000000"/>
        <rFont val="Arial Narrow"/>
        <family val="2"/>
        <charset val="238"/>
      </rPr>
      <t>a nemre és egyéb szempontokra, így különösen</t>
    </r>
    <r>
      <rPr>
        <sz val="10"/>
        <color rgb="FF000000"/>
        <rFont val="Arial Narrow"/>
        <family val="2"/>
        <charset val="238"/>
      </rPr>
      <t xml:space="preserve"> az </t>
    </r>
    <r>
      <rPr>
        <b/>
        <strike/>
        <sz val="10"/>
        <color rgb="FF000000"/>
        <rFont val="Arial Narrow"/>
        <family val="2"/>
        <charset val="238"/>
      </rPr>
      <t>életkori</t>
    </r>
    <r>
      <rPr>
        <b/>
        <sz val="10"/>
        <color rgb="FF000000"/>
        <rFont val="Arial Narrow"/>
        <family val="2"/>
        <charset val="238"/>
      </rPr>
      <t>,</t>
    </r>
    <r>
      <rPr>
        <b/>
        <u/>
        <sz val="10"/>
        <color rgb="FF000000"/>
        <rFont val="Arial Narrow"/>
        <family val="2"/>
        <charset val="238"/>
      </rPr>
      <t>életkorra</t>
    </r>
    <r>
      <rPr>
        <b/>
        <sz val="10"/>
        <color rgb="FF000000"/>
        <rFont val="Arial Narrow"/>
        <family val="2"/>
        <charset val="238"/>
      </rPr>
      <t>,</t>
    </r>
    <r>
      <rPr>
        <sz val="10"/>
        <color rgb="FF000000"/>
        <rFont val="Arial Narrow"/>
        <family val="2"/>
        <charset val="238"/>
      </rPr>
      <t xml:space="preserve"> </t>
    </r>
    <r>
      <rPr>
        <b/>
        <u/>
        <sz val="10"/>
        <color rgb="FF000000"/>
        <rFont val="Arial Narrow"/>
        <family val="2"/>
        <charset val="238"/>
      </rPr>
      <t xml:space="preserve">a </t>
    </r>
    <r>
      <rPr>
        <b/>
        <strike/>
        <sz val="10"/>
        <color rgb="FF000000"/>
        <rFont val="Arial Narrow"/>
        <family val="2"/>
        <charset val="238"/>
      </rPr>
      <t>nemi</t>
    </r>
    <r>
      <rPr>
        <b/>
        <u/>
        <sz val="10"/>
        <color rgb="FF000000"/>
        <rFont val="Arial Narrow"/>
        <family val="2"/>
        <charset val="238"/>
      </rPr>
      <t>, fogyatékosságra vagy</t>
    </r>
    <r>
      <rPr>
        <sz val="10"/>
        <color rgb="FF000000"/>
        <rFont val="Arial Narrow"/>
        <family val="2"/>
        <charset val="238"/>
      </rPr>
      <t xml:space="preserve"> a tanulmányi és a szakmai </t>
    </r>
    <r>
      <rPr>
        <b/>
        <strike/>
        <sz val="10"/>
        <color rgb="FF000000"/>
        <rFont val="Arial Narrow"/>
        <family val="2"/>
        <charset val="238"/>
      </rPr>
      <t>háttérrel kapcsolatos szempontokra</t>
    </r>
    <r>
      <rPr>
        <b/>
        <u/>
        <sz val="10"/>
        <color rgb="FF000000"/>
        <rFont val="Arial Narrow"/>
        <family val="2"/>
        <charset val="238"/>
      </rPr>
      <t>,háttérre tekintettel,</t>
    </r>
    <r>
      <rPr>
        <sz val="10"/>
        <color rgb="FF000000"/>
        <rFont val="Arial Narrow"/>
        <family val="2"/>
        <charset val="238"/>
      </rPr>
      <t xml:space="preserve"> e sokszínűséggel kapcsolatos politika céljainak, megvalósítási módjának és a beszámolási időszakban elért eredményeknek </t>
    </r>
    <r>
      <rPr>
        <b/>
        <u/>
        <sz val="10"/>
        <color rgb="FF000000"/>
        <rFont val="Arial Narrow"/>
        <family val="2"/>
        <charset val="238"/>
      </rPr>
      <t xml:space="preserve">a </t>
    </r>
    <r>
      <rPr>
        <b/>
        <strike/>
        <sz val="10"/>
        <color rgb="FF000000"/>
        <rFont val="Arial Narrow"/>
        <family val="2"/>
        <charset val="238"/>
      </rPr>
      <t>leírása. Ha</t>
    </r>
    <r>
      <rPr>
        <b/>
        <u/>
        <sz val="10"/>
        <color rgb="FF000000"/>
        <rFont val="Arial Narrow"/>
        <family val="2"/>
        <charset val="238"/>
      </rPr>
      <t xml:space="preserve"> leírása; ha</t>
    </r>
    <r>
      <rPr>
        <sz val="10"/>
        <color rgb="FF000000"/>
        <rFont val="Arial Narrow"/>
        <family val="2"/>
        <charset val="238"/>
      </rPr>
      <t xml:space="preserve"> nem alkalmaznak ilyen politikát, a nyilatkozatnak tartalmaznia kell ennek magyarázatát.</t>
    </r>
  </si>
  <si>
    <t>17. Vállalatirányítási nyilatkozat pontosítása</t>
  </si>
  <si>
    <r>
      <t xml:space="preserve">177. § </t>
    </r>
    <r>
      <rPr>
        <b/>
        <u/>
        <sz val="10"/>
        <color rgb="FF002060"/>
        <rFont val="Arial Narrow"/>
        <family val="2"/>
        <charset val="238"/>
      </rPr>
      <t xml:space="preserve">(95) E törvénynek…  94/B. §-át ... a 2023. évben induló üzleti évről készített beszámolóra is alkalmazni lehet. </t>
    </r>
  </si>
  <si>
    <r>
      <t xml:space="preserve">177. § </t>
    </r>
    <r>
      <rPr>
        <b/>
        <u/>
        <sz val="10"/>
        <color rgb="FF002060"/>
        <rFont val="Arial Narrow"/>
        <family val="2"/>
        <charset val="238"/>
      </rPr>
      <t xml:space="preserve">(94) E törvénynek… 94/B. §-át ... először a 2024. évben induló üzleti évről készített beszámolóra kell alkalmazni. </t>
    </r>
  </si>
  <si>
    <t>94/B. § A vállalkozó a kiegészítő mellékletében bemutatja a környezetvédelemi, sport, egészségügyi, szociális, kulturális és oktatási területen közérdekű célból, közhasznú tevékenységet végző civil szervezetnek ellentételezés nélkül az üzleti évben nyújtott pénzbeli és természetbeni juttatásokat. * </t>
  </si>
  <si>
    <t>16. A kiegészítő mellékletben be kell mutatni a környezetvédelemi, sport, egészségügyi, szociális, kulturális és oktatási területen közérdekű célból, közhasznú tevékenységet végző civil szervezetnek ellentételezés nélkül az üzleti évben nyújtott pénzbeli és természetbeni juttatásokat.</t>
  </si>
  <si>
    <r>
      <t xml:space="preserve">177. § </t>
    </r>
    <r>
      <rPr>
        <b/>
        <u/>
        <sz val="10"/>
        <color rgb="FF002060"/>
        <rFont val="Arial Narrow"/>
        <family val="2"/>
        <charset val="238"/>
      </rPr>
      <t xml:space="preserve">(95) E törvénynek…  92. § (5) bekezdését ... a 2023. évben induló üzleti évről készített beszámolóra is alkalmazni lehet. </t>
    </r>
  </si>
  <si>
    <r>
      <t xml:space="preserve">177. § </t>
    </r>
    <r>
      <rPr>
        <b/>
        <u/>
        <sz val="10"/>
        <color rgb="FF002060"/>
        <rFont val="Arial Narrow"/>
        <family val="2"/>
        <charset val="238"/>
      </rPr>
      <t xml:space="preserve">(94) E törvénynek… 92. § (5) bekezdését ... először a 2024. évben induló üzleti évről készített beszámolóra kell alkalmazni. </t>
    </r>
  </si>
  <si>
    <t xml:space="preserve">92. § (5) A kiegészítő mellékletben be kell mutatni a halasztott adókövetelések és a halasztott adókötelezettségek jelentős tételeit jogcímenkénti megbontásban a következők szerint:
a) nyitó könyv szerinti és számított érték,
b) tárgyévben keletkezett halasztott adó tételek könyv szerinti és számított értéke,
c) felhasználásból eredő tárgyévi csökkenés,
d) az üzleti várakozások, az adókulcs és az adózási környezet változásából eredő tárgyévi változások, és
e) tárgyévi záró könyv szerinti és számított érték. </t>
  </si>
  <si>
    <t>15. A kiegészítő mellékletben be kell mutatni a halasztott adókövetelések és a halasztott adókötelezettségek jelentős tételeit jogcímenkénti megbontásban</t>
  </si>
  <si>
    <r>
      <t xml:space="preserve">177. § </t>
    </r>
    <r>
      <rPr>
        <b/>
        <u/>
        <sz val="10"/>
        <color rgb="FF002060"/>
        <rFont val="Arial Narrow"/>
        <family val="2"/>
        <charset val="238"/>
      </rPr>
      <t xml:space="preserve">(95) E törvénynek… 91. § c) pontját ... a 2023. évben induló üzleti évről készített beszámolóra is alkalmazni lehet. </t>
    </r>
  </si>
  <si>
    <r>
      <t xml:space="preserve">177. § </t>
    </r>
    <r>
      <rPr>
        <b/>
        <u/>
        <sz val="10"/>
        <color rgb="FF002060"/>
        <rFont val="Arial Narrow"/>
        <family val="2"/>
        <charset val="238"/>
      </rPr>
      <t xml:space="preserve">(94) E törvénynek… 91. § c) pontját ... először a 2024. évben induló üzleti évről készített beszámolóra kell alkalmazni. </t>
    </r>
  </si>
  <si>
    <r>
      <t xml:space="preserve">91. § A kiegészítő mellékletben meg kell adni:
c) azokat az összegeket, amelyek az értékelés következtében a társasági </t>
    </r>
    <r>
      <rPr>
        <b/>
        <u/>
        <sz val="10"/>
        <color rgb="FF000000"/>
        <rFont val="Arial Narrow"/>
        <family val="2"/>
        <charset val="238"/>
      </rPr>
      <t xml:space="preserve">adó, a kisvállalati </t>
    </r>
    <r>
      <rPr>
        <sz val="10"/>
        <color rgb="FF000000"/>
        <rFont val="Arial Narrow"/>
        <family val="2"/>
        <charset val="238"/>
      </rPr>
      <t>adó megállapításánál módosító tételt jelentenek; ha a tétel átmeneti jellegű, a jövőbeni hatást is be kell mutatni;</t>
    </r>
  </si>
  <si>
    <t>14. A kiegészítő mellékletben meg kell adni azokat az összegeket, amelyek a kisvállalati adó megállapításánál módosító tételt jelentenek. Ha a tétel átmeneti jellegű, a jövőbeni hatást is be kell mutatni.</t>
  </si>
  <si>
    <t>137. § (4) Leválás során – ha törvény eltérően nem rendelkezik – a kiválásra vonatkozó előírásokat kell megfelelően alkalmazni.</t>
  </si>
  <si>
    <t>49. § (9) Leválás keretében a vagyonátadás (eszközök és kötelezettségek) teljesítését és az ellenében kapott részesedés könyvekbe történő felvételét a gazdasági társaságok alapítására vonatkozó számviteli szabályok megfelelő alkalmazásával kell elszámolni.</t>
  </si>
  <si>
    <t>13. Leválás: ha törvény eltérően nem rendelkezik – a kiválásra vonatkozó előírásokat kell megfelelően alkalmazni.</t>
  </si>
  <si>
    <r>
      <t xml:space="preserve">177. § </t>
    </r>
    <r>
      <rPr>
        <b/>
        <u/>
        <sz val="10"/>
        <color rgb="FF002060"/>
        <rFont val="Arial Narrow"/>
        <family val="2"/>
        <charset val="238"/>
      </rPr>
      <t xml:space="preserve">(95) E törvénynek… 87. § (2) bekezdését ... a 2023. évben induló üzleti évről készített beszámolóra is alkalmazni lehet. </t>
    </r>
  </si>
  <si>
    <r>
      <t xml:space="preserve">177. § </t>
    </r>
    <r>
      <rPr>
        <b/>
        <u/>
        <sz val="10"/>
        <color rgb="FF002060"/>
        <rFont val="Arial Narrow"/>
        <family val="2"/>
        <charset val="238"/>
      </rPr>
      <t xml:space="preserve">(94) E törvénynek… 87. § (2) bekezdését ... először a 2024. évben induló üzleti évről készített beszámolóra kell alkalmazni. </t>
    </r>
  </si>
  <si>
    <r>
      <t xml:space="preserve">87. § (2) Adófizetési kötelezettségként kell kimutatni az üzleti év adózás előtti eredményét terhelő adó (ideértve különösen a társasági adót, az abba beszámítható külföldi adót, valamint az olyan külföldi adót, amelynek alapjául szolgáló jövedelem nemzetközi szerződés rendelkezése alapján mentes a társasági adó alól), a kisvállalati adó, </t>
    </r>
    <r>
      <rPr>
        <b/>
        <u/>
        <sz val="10"/>
        <color rgb="FF000000"/>
        <rFont val="Arial Narrow"/>
        <family val="2"/>
        <charset val="238"/>
      </rPr>
      <t>a globális minimum-adószintet biztosító kiegészítő adó</t>
    </r>
    <r>
      <rPr>
        <sz val="10"/>
        <color rgb="FF000000"/>
        <rFont val="Arial Narrow"/>
        <family val="2"/>
        <charset val="238"/>
      </rPr>
      <t xml:space="preserve"> megállapított (bevallott, kivetett) összegét.</t>
    </r>
  </si>
  <si>
    <t>12. Globális minimum-adószint biztosításához szükséges kiegészítő adó: adófizetési kötelezettségként kell kimutatni az üzleti év adózás előtti eredményét terhelő, a globális minimum-adószintet biztosító kiegészítő adó megállapított (bevallott, kivetett) összegét is.</t>
  </si>
  <si>
    <r>
      <t xml:space="preserve">177. § </t>
    </r>
    <r>
      <rPr>
        <b/>
        <u/>
        <sz val="10"/>
        <color rgb="FF002060"/>
        <rFont val="Arial Narrow"/>
        <family val="2"/>
        <charset val="238"/>
      </rPr>
      <t xml:space="preserve">(95) E törvénynek… 37. § (8) és (9), 38. § (3) b), 45/A. §, 87. § (2a) és (3) bekezdését  ... a 2023. évben induló üzleti évről készített beszámolóra is alkalmazni lehet. </t>
    </r>
  </si>
  <si>
    <r>
      <t xml:space="preserve">177. § </t>
    </r>
    <r>
      <rPr>
        <b/>
        <u/>
        <sz val="10"/>
        <color rgb="FF002060"/>
        <rFont val="Arial Narrow"/>
        <family val="2"/>
        <charset val="238"/>
      </rPr>
      <t xml:space="preserve">(94) E törvénynek… 37. § (8) és (9), 38. § (3) b), 45/A. §, 87. § (2a) és (3) bekezdését ... először a 2024. évben induló üzleti évről készített beszámolóra kell alkalmazni. </t>
    </r>
  </si>
  <si>
    <r>
      <t xml:space="preserve">87. § (3)  *  Az adózott eredmény az adózás előtti eredmény és az adófizetési kötelezettség, </t>
    </r>
    <r>
      <rPr>
        <b/>
        <u/>
        <sz val="10"/>
        <color rgb="FF000000"/>
        <rFont val="Arial Narrow"/>
        <family val="2"/>
        <charset val="238"/>
      </rPr>
      <t>valamint a halasztott adókülönbözet tárgyévi változásának</t>
    </r>
    <r>
      <rPr>
        <sz val="10"/>
        <color rgb="FF000000"/>
        <rFont val="Arial Narrow"/>
        <family val="2"/>
        <charset val="238"/>
      </rPr>
      <t xml:space="preserve"> különbözetével egyezik meg.</t>
    </r>
  </si>
  <si>
    <t>87. § (2a) *  A vállalkozó halasztott adókülönbözetként mutatja ki a 3. § (16) bekezdés 5. pontja szerinti tárgyévben keletkező halasztott adókövetelést és halasztott adókötelezettséget [a 37. § (8) és (9) bekezdése szerint elszámoltak kivételével], valamint a már kimutatott halasztott adókövetelés és halasztott adókötelezettség könyv szerinti értékének tárgyévi változását.</t>
  </si>
  <si>
    <t>45/A. § A vállalkozó saját döntése alapján a mérlegben kimutathatja a 3. § (16) bekezdés 5. pontja szerinti halasztott adókövetelést és halasztott adókötelezettséget. A halasztott adókövetelést a befektetett eszközök, a halasztott adókötelezettséget a hosszú lejáratú kötelezettségek között kell kimutatni, azonos adóhatósággal szemben fennálló halasztott adókövetelés és halasztott adókötelezettség esetén összevontan (nettó módon), előjelétől függően eszközként vagy kötelezettségként. Amennyiben a vállalkozó alkalmazza e rendelkezést, akkor a halasztott adókövetelést és a halasztott adókötelezettséget is ki kell mutatnia.</t>
  </si>
  <si>
    <r>
      <rPr>
        <sz val="10"/>
        <color rgb="FF000000"/>
        <rFont val="Arial Narrow"/>
        <family val="2"/>
        <charset val="238"/>
      </rPr>
      <t>38. § (3) Az eredménytartalékból kell lekötni és a lekötött tartalékba átvezetni:</t>
    </r>
    <r>
      <rPr>
        <b/>
        <u/>
        <sz val="10"/>
        <color rgb="FF000000"/>
        <rFont val="Arial Narrow"/>
        <family val="2"/>
        <charset val="238"/>
      </rPr>
      <t xml:space="preserve">
b)  a halasztott adókövetelés mérleg szerinti értékét,</t>
    </r>
  </si>
  <si>
    <t>37. § (9) A 3. § (16) bekezdés 1. pont c) alpontja szerinti halasztott adókövetelésnek és a 3. § (16) bekezdés 2. pont c) alpontja szerinti halasztott adókötelezettségnek az eszköz vagy kötelezettség állományba vételével egyidejűleg megállapított nyitó értékét az eredménytartalékkal szemben kell állományba venni.</t>
  </si>
  <si>
    <t>37. § (8) A halasztott adó alkalmazásának első üzleti évében a halasztott adókövetelés és a halasztott adókötelezettség nyitó könyv szerinti értékét az eredménytartalékkal szemben kell állományba venni, míg a halasztott adó alkalmazásának megszüntetésekor a megszüntetés üzleti évének nyitó könyv szerinti értékét az eredménytartalékkal szemben kell kivezetni.</t>
  </si>
  <si>
    <t>11. Halasztott adó az éves beszámolóban. Vállalkozói döntés alapján kimutatható.</t>
  </si>
  <si>
    <r>
      <t xml:space="preserve">177. § </t>
    </r>
    <r>
      <rPr>
        <b/>
        <u/>
        <sz val="10"/>
        <color rgb="FF002060"/>
        <rFont val="Arial Narrow"/>
        <family val="2"/>
        <charset val="238"/>
      </rPr>
      <t xml:space="preserve">(93) E törvénynek… 37. § (1) g) és h) pontját... a 2023. évben induló üzleti évről készített beszámolóra is alkalmazni lehet. </t>
    </r>
  </si>
  <si>
    <r>
      <t xml:space="preserve">177. § </t>
    </r>
    <r>
      <rPr>
        <b/>
        <u/>
        <sz val="10"/>
        <color rgb="FF002060"/>
        <rFont val="Arial Narrow"/>
        <family val="2"/>
        <charset val="238"/>
      </rPr>
      <t xml:space="preserve">(92) E törvénynek… 37. § (1) g) és h) pontját ... először a 2024. évben induló üzleti évről készített beszámolóra kell alkalmazni. </t>
    </r>
  </si>
  <si>
    <r>
      <t xml:space="preserve">37. § (1) Az eredménytartalék növekedéseként kell kimutatni:
h)  az osztalék miatti kötelezettség elengedett összegét, ha a jóváhagyott osztalékból származó követelését a </t>
    </r>
    <r>
      <rPr>
        <b/>
        <strike/>
        <sz val="10"/>
        <color rgb="FF000000"/>
        <rFont val="Arial Narrow"/>
        <family val="2"/>
        <charset val="238"/>
      </rPr>
      <t>gazdasági társaság</t>
    </r>
    <r>
      <rPr>
        <sz val="10"/>
        <color rgb="FF000000"/>
        <rFont val="Arial Narrow"/>
        <family val="2"/>
        <charset val="238"/>
      </rPr>
      <t xml:space="preserve"> </t>
    </r>
    <r>
      <rPr>
        <b/>
        <u/>
        <sz val="10"/>
        <color rgb="FF000000"/>
        <rFont val="Arial Narrow"/>
        <family val="2"/>
        <charset val="238"/>
      </rPr>
      <t>vállalkozó</t>
    </r>
    <r>
      <rPr>
        <sz val="10"/>
        <color rgb="FF000000"/>
        <rFont val="Arial Narrow"/>
        <family val="2"/>
        <charset val="238"/>
      </rPr>
      <t xml:space="preserve"> tulajdonosa (tagja) elengedi, az elengedés időpontjával.</t>
    </r>
  </si>
  <si>
    <r>
      <t xml:space="preserve">37. § (1) ) Az eredménytartalék növekedéseként kell kimutatni:
g)  a pótbefizetés összegét a lekötött tartalékkal szemben, ha a pótbefizetésből származó követeléséről a </t>
    </r>
    <r>
      <rPr>
        <b/>
        <strike/>
        <sz val="10"/>
        <color rgb="FF000000"/>
        <rFont val="Arial Narrow"/>
        <family val="2"/>
        <charset val="238"/>
      </rPr>
      <t>gazdasági társaság</t>
    </r>
    <r>
      <rPr>
        <sz val="10"/>
        <color rgb="FF000000"/>
        <rFont val="Arial Narrow"/>
        <family val="2"/>
        <charset val="238"/>
      </rPr>
      <t xml:space="preserve"> </t>
    </r>
    <r>
      <rPr>
        <b/>
        <u/>
        <sz val="10"/>
        <color rgb="FF000000"/>
        <rFont val="Arial Narrow"/>
        <family val="2"/>
        <charset val="238"/>
      </rPr>
      <t>vállalkozó</t>
    </r>
    <r>
      <rPr>
        <sz val="10"/>
        <color rgb="FF000000"/>
        <rFont val="Arial Narrow"/>
        <family val="2"/>
        <charset val="238"/>
      </rPr>
      <t xml:space="preserve"> tulajdonosa (tagja) lemond, a lemondás időpontjával,</t>
    </r>
  </si>
  <si>
    <t>10. Pótbefizetésből és az osztalékból származó követelés elengedése: az elengedett pótbefizetést, osztalékot valamennyi vállalkozónál (pl. szövetkezeteknél is) az eredménytartalék növekedéseként kell kimutatni.</t>
  </si>
  <si>
    <r>
      <t xml:space="preserve">177. § </t>
    </r>
    <r>
      <rPr>
        <b/>
        <u/>
        <sz val="10"/>
        <color rgb="FF002060"/>
        <rFont val="Arial Narrow"/>
        <family val="2"/>
        <charset val="238"/>
      </rPr>
      <t xml:space="preserve">(92) E törvénynek… 29. § (8), 47.§ (2) d), 73. § (2) f), 78. § (2) és (5), 81. § (2) r) pontját ... először a 2024. évben induló üzleti évről készített beszámolóra kell alkalmazni. </t>
    </r>
  </si>
  <si>
    <r>
      <t xml:space="preserve">81. § (2) Az egyéb ráfordítások között kell elszámolni:
</t>
    </r>
    <r>
      <rPr>
        <b/>
        <u/>
        <sz val="10"/>
        <color rgb="FF002060"/>
        <rFont val="Arial Narrow"/>
        <family val="2"/>
        <charset val="238"/>
      </rPr>
      <t>r) a vállalkozó által – a nem újrahasználható termék után – a koncessziós társaságnak fizetett (fizetendő) kötelező visszaváltási díj összegét.</t>
    </r>
  </si>
  <si>
    <r>
      <t xml:space="preserve">78. § (5) Az eladott áruk beszerzési értéke az üzleti évben - – általában - – változatlan formában eladott anyagok, áruk bekerülési (értékvesztéssel csökkentett, az értékvesztés visszaírt összegével növelt bekerülési) értékét foglalja magában. Az eladott áruk beszerzési értékét növelő tételként kell kimutatni az értékesített betétdíjas göngyölegek bekerülési értékét, </t>
    </r>
    <r>
      <rPr>
        <b/>
        <strike/>
        <sz val="10"/>
        <color rgb="FF000000"/>
        <rFont val="Arial Narrow"/>
        <family val="2"/>
        <charset val="238"/>
      </rPr>
      <t>majd</t>
    </r>
    <r>
      <rPr>
        <sz val="10"/>
        <color rgb="FF000000"/>
        <rFont val="Arial Narrow"/>
        <family val="2"/>
        <charset val="238"/>
      </rPr>
      <t xml:space="preserve"> </t>
    </r>
    <r>
      <rPr>
        <b/>
        <u/>
        <sz val="10"/>
        <color rgb="FF000000"/>
        <rFont val="Arial Narrow"/>
        <family val="2"/>
        <charset val="238"/>
      </rPr>
      <t>míg</t>
    </r>
    <r>
      <rPr>
        <sz val="10"/>
        <color rgb="FF000000"/>
        <rFont val="Arial Narrow"/>
        <family val="2"/>
        <charset val="238"/>
      </rPr>
      <t xml:space="preserve"> az eladott áruk beszerzési értékét csökkenteni kell a visszavett betétdíjas göngyölegek bekerülési értékével. </t>
    </r>
    <r>
      <rPr>
        <b/>
        <u/>
        <sz val="10"/>
        <color rgb="FF000000"/>
        <rFont val="Arial Narrow"/>
        <family val="2"/>
        <charset val="238"/>
      </rPr>
      <t>Az eladott áruk beszerzési értékét növelő tételként kell kimutatni a visszaváltási díjas termékek bekerülési értékének részét képező visszaváltási díjat, míg az eladott áruk beszerzési értékét csökkenteni kell a visszakapott visszaváltási díj összegével.</t>
    </r>
  </si>
  <si>
    <r>
      <t xml:space="preserve">78. § (2) Anyagköltségként az üzleti évben felhasznált vásárolt anyagok bekerülési (értékvesztéssel csökkentett, az értékvesztés visszaírt összegével növelt bekerülési) értékét, továbbá a vásárolt növendék-, hízó- és egyéb állatok bekerülési értékét kell kimutatni. A termelés, a tevékenység, a szolgáltatás során keletkezett hulladékok, haszonanyagok értékével, az anyagok bekerülési értékében figyelembe vett vámteher, jövedéki adó, termékdíj, </t>
    </r>
    <r>
      <rPr>
        <b/>
        <u/>
        <sz val="10"/>
        <color rgb="FF000000"/>
        <rFont val="Arial Narrow"/>
        <family val="2"/>
        <charset val="238"/>
      </rPr>
      <t>visszaváltási díj</t>
    </r>
    <r>
      <rPr>
        <sz val="10"/>
        <color rgb="FF000000"/>
        <rFont val="Arial Narrow"/>
        <family val="2"/>
        <charset val="238"/>
      </rPr>
      <t xml:space="preserve"> visszatérített összegével az anyagköltséget csökkenteni kell.</t>
    </r>
  </si>
  <si>
    <r>
      <t xml:space="preserve">73. § (2) Az értékesítés nettó árbevételét csökkentő tételként kell elszámolni:
</t>
    </r>
    <r>
      <rPr>
        <b/>
        <u/>
        <sz val="10"/>
        <color rgb="FF002060"/>
        <rFont val="Arial Narrow"/>
        <family val="2"/>
        <charset val="238"/>
      </rPr>
      <t>f) az újrahasználható termék és az önkéntes visszaváltási díjas termék után a helyesbítő számviteli bizonylatban rögzített, visszafizetett visszaváltási díj összegét (a helyesbítés a visszafizetés időpontjára vonatkozik).</t>
    </r>
  </si>
  <si>
    <r>
      <t>47. § (2) A bekerülési (beszerzési) érték részét képezi - az (1) bekezdésben felsoroltakon túlmenően - az eszköz beszerzéséhez szorosan kapcsolódó
d)  *  az egyéb hatósági igazgatási, szolgáltatási eljárási díj (környezetvédelmi termékdíj,</t>
    </r>
    <r>
      <rPr>
        <b/>
        <u/>
        <sz val="10"/>
        <color rgb="FF000000"/>
        <rFont val="Arial Narrow"/>
        <family val="2"/>
        <charset val="238"/>
      </rPr>
      <t xml:space="preserve"> visszaváltási díj,</t>
    </r>
    <r>
      <rPr>
        <sz val="10"/>
        <color rgb="FF000000"/>
        <rFont val="Arial Narrow"/>
        <family val="2"/>
        <charset val="238"/>
      </rPr>
      <t xml:space="preserve"> szakértői díj),</t>
    </r>
  </si>
  <si>
    <r>
      <t>29. § (8) A 29. § (6) és (7) bekezdésben foglaltakon túlmenően az egyéb követelés mérlegtételnél kell kimutatni továbbá a nem részesedési viszonyban lévő adóssal szembeni (1) bekezdés szerinti valamennyi követelést - a (2) és az (5) bekezdésben foglaltak kivételével -, ideértve a tartósan adott kölcsönből a mérlegfordulónapot követő egy éven belül esedékes részleteket, a vásárolt követeléseket, a térítés nélkül és egyéb címen átvett követeléseket, a peresített követelésekből – a 77. § (2) bekezdés a) és b) pontja szerinti követelések kivételével – a bíróság által az üzleti év mérlegfordulónapjáig jogerősen megítélt követeléseket,</t>
    </r>
    <r>
      <rPr>
        <b/>
        <u/>
        <sz val="10"/>
        <color rgb="FF000000"/>
        <rFont val="Arial Narrow"/>
        <family val="2"/>
        <charset val="238"/>
      </rPr>
      <t xml:space="preserve"> a vállalkozó (forgalmazó) által a koncessziós társaság helyett visszafizetett visszaváltási díjból származó követeléseket</t>
    </r>
    <r>
      <rPr>
        <sz val="10"/>
        <color rgb="FF000000"/>
        <rFont val="Arial Narrow"/>
        <family val="2"/>
        <charset val="238"/>
      </rPr>
      <t xml:space="preserve"> is.</t>
    </r>
  </si>
  <si>
    <t>9. Visszaváltási díj elszámolása</t>
  </si>
  <si>
    <r>
      <t xml:space="preserve">177. § </t>
    </r>
    <r>
      <rPr>
        <b/>
        <u/>
        <sz val="10"/>
        <color rgb="FF002060"/>
        <rFont val="Arial Narrow"/>
        <family val="2"/>
        <charset val="238"/>
      </rPr>
      <t xml:space="preserve">(93) E törvénynek… 26. § (3), 45. § (5), 48. § (4) és 72. § (4) d) pontját... a 2023. évben induló üzleti évről készített beszámolóra is alkalmazni lehet. </t>
    </r>
  </si>
  <si>
    <r>
      <t xml:space="preserve">177. § </t>
    </r>
    <r>
      <rPr>
        <b/>
        <u/>
        <sz val="10"/>
        <color rgb="FF002060"/>
        <rFont val="Arial Narrow"/>
        <family val="2"/>
        <charset val="238"/>
      </rPr>
      <t xml:space="preserve">(92) E törvénynek… 26. § (3), 45. § (5), 48. § (4) és 72. § (4) d) pontját ... először a 2024. évben induló üzleti évről készített beszámolóra kell alkalmazni. </t>
    </r>
  </si>
  <si>
    <t>72. § (4) Az értékesítés nettó árbevételeként kell elszámolni:
d) a befektetett eszközök használati, építményi, üzemeltetési, kezelési jogának átengedéséért kapott - általános forgalmi adót nem tartalmazó - számlázott ellenértéket,</t>
  </si>
  <si>
    <r>
      <t xml:space="preserve">48. § (4) Az eszköz értékét növelő bekerülési (beszerzési) értékként kell figyelembe venni ingatlan beszerzése esetén az ingatlan értékébe - szerződés alapján - beszámított, korábban a bérleti jog, </t>
    </r>
    <r>
      <rPr>
        <b/>
        <u/>
        <sz val="10"/>
        <color rgb="FF000000"/>
        <rFont val="Arial Narrow"/>
        <family val="2"/>
        <charset val="238"/>
      </rPr>
      <t>építményi jog</t>
    </r>
    <r>
      <rPr>
        <sz val="10"/>
        <color rgb="FF000000"/>
        <rFont val="Arial Narrow"/>
        <family val="2"/>
        <charset val="238"/>
      </rPr>
      <t xml:space="preserve"> megvásárlása címén fizetett, bérleti </t>
    </r>
    <r>
      <rPr>
        <b/>
        <u/>
        <sz val="10"/>
        <color rgb="FF000000"/>
        <rFont val="Arial Narrow"/>
        <family val="2"/>
        <charset val="238"/>
      </rPr>
      <t>jogként, építményi</t>
    </r>
    <r>
      <rPr>
        <sz val="10"/>
        <color rgb="FF000000"/>
        <rFont val="Arial Narrow"/>
        <family val="2"/>
        <charset val="238"/>
      </rPr>
      <t xml:space="preserve"> jogként kimutatott (még le nem írt) összeget.</t>
    </r>
  </si>
  <si>
    <r>
      <t>45. § (5) A passzív időbeli elhatárolások között halasztott bevételként kell kimutatni a vállalkozó valamely befektetett eszköze tartós használati,</t>
    </r>
    <r>
      <rPr>
        <b/>
        <u/>
        <sz val="10"/>
        <color rgb="FF000000"/>
        <rFont val="Arial Narrow"/>
        <family val="2"/>
        <charset val="238"/>
      </rPr>
      <t xml:space="preserve"> építményi,</t>
    </r>
    <r>
      <rPr>
        <sz val="10"/>
        <color rgb="FF000000"/>
        <rFont val="Arial Narrow"/>
        <family val="2"/>
        <charset val="238"/>
      </rPr>
      <t xml:space="preserve"> üzemeltetési, kezelési jogának átengedéséért kapott bevételt. A halasztott bevételt az alapul szolgáló szerződésben, megállapodásban meghatározott időtartam alatt, határozatlan idejű szerződés esetén öt év vagy ennél hosszabb idő alatt lehet megszüntetni. Amennyiben a vállalkozó öt évnél hosszabb idő alatt szünteti meg a halasztott bevételt, azt a kiegészítő mellékletben indokolni kell.</t>
    </r>
  </si>
  <si>
    <r>
      <t>26. § (3) Az ingatlanokhoz kapcsolódó vagyoni értékű jogok különösen: a földhasználat, a haszonélvezet és használat, a bérleti</t>
    </r>
    <r>
      <rPr>
        <b/>
        <u/>
        <sz val="10"/>
        <color rgb="FF000000"/>
        <rFont val="Arial Narrow"/>
        <family val="2"/>
        <charset val="238"/>
      </rPr>
      <t xml:space="preserve"> jog, az építményi</t>
    </r>
    <r>
      <rPr>
        <sz val="10"/>
        <color rgb="FF000000"/>
        <rFont val="Arial Narrow"/>
        <family val="2"/>
        <charset val="238"/>
      </rPr>
      <t xml:space="preserve"> jog, a szolgalmi jog, az ingatlanok rendeltetésszerű használatához kapcsolódó - jogszabályban nevesített - hozzájárulások, díjak (víziközmű-fejlesztési hozzájárulás, villamos energia hálózati csatlakozási díj, gázhálózati csatlakozási díj) megfizetése alapján szerzett használati jog, valamint az ingatlanhoz kapcsolódó egyéb jogok.</t>
    </r>
  </si>
  <si>
    <t>8. Építményi jog: Az ingatlanhoz kapcsolódó vagyoni értékű jog kiegészült az építményi joggal.</t>
  </si>
  <si>
    <t>A Mérleg és eredménykimutatás tagolását, tételeinek tartalmát érintő változások:</t>
  </si>
  <si>
    <r>
      <t>11. § (10) Üzleti év a vállalkozó felszámolása, végelszámolása, illetve kényszertörlési eljárása esetén az előző üzleti év mérlegfordulónapját követő naptól a felszámolás, a végelszámolás, illetve kényszertörlési eljárása kezdő időpontját megelőző napig – mint mérlegfordulónapig – terjedő időszak. Amennyiben a felszámolás, a végelszámolás,</t>
    </r>
    <r>
      <rPr>
        <b/>
        <u/>
        <sz val="10"/>
        <color rgb="FF000000"/>
        <rFont val="Arial Narrow"/>
        <family val="2"/>
        <charset val="238"/>
      </rPr>
      <t xml:space="preserve"> illetve a kényszertörlési eljárás</t>
    </r>
    <r>
      <rPr>
        <sz val="10"/>
        <color rgb="FF000000"/>
        <rFont val="Arial Narrow"/>
        <family val="2"/>
        <charset val="238"/>
      </rPr>
      <t xml:space="preserve"> úgy fejeződik be, hogy a vállalkozó nem szűnik meg, az eljárás befejezését követő üzleti év a felszámolási, a végelszámolási,</t>
    </r>
    <r>
      <rPr>
        <b/>
        <u/>
        <sz val="10"/>
        <color rgb="FF000000"/>
        <rFont val="Arial Narrow"/>
        <family val="2"/>
        <charset val="238"/>
      </rPr>
      <t xml:space="preserve"> illetve a kényszertörlési eljárás</t>
    </r>
    <r>
      <rPr>
        <sz val="10"/>
        <color rgb="FF000000"/>
        <rFont val="Arial Narrow"/>
        <family val="2"/>
        <charset val="238"/>
      </rPr>
      <t xml:space="preserve"> befejezésének napját követő naptól a vállalkozó által – az (1)–(3) bekezdés szerinti feltételekkel – az üzleti év végeként megjelölt napig – mint mérlegfordulónapig – terjedő időszak.</t>
    </r>
  </si>
  <si>
    <t>7. Kényszertörlési eljárás pontosítása</t>
  </si>
  <si>
    <t>Üzleti év fogalmát érintő változások</t>
  </si>
  <si>
    <r>
      <t xml:space="preserve">9. § (6) Egyszerűsített éves beszámolóját – saját választása alapján – a 6. § (5) bekezdés szerinti kormányrendeletben foglaltaknak megfelelően (mikrogazdálkodói egyszerűsített éves beszámoló) is elkészítheti a könyvvizsgálatra nem kötelezett vállalkozó, ha két egymást követő üzleti évben a mérleg fordulónapján a következő, a nagyságot jelző három mutatóérték közül bármelyik kettő nem haladja meg az alábbi határértéket:
a)  *  a mérlegfőösszeg a </t>
    </r>
    <r>
      <rPr>
        <b/>
        <strike/>
        <sz val="10"/>
        <color rgb="FF000000"/>
        <rFont val="Arial Narrow"/>
        <family val="2"/>
        <charset val="238"/>
      </rPr>
      <t>100</t>
    </r>
    <r>
      <rPr>
        <sz val="10"/>
        <color rgb="FF000000"/>
        <rFont val="Arial Narrow"/>
        <family val="2"/>
        <charset val="238"/>
      </rPr>
      <t xml:space="preserve"> </t>
    </r>
    <r>
      <rPr>
        <b/>
        <u/>
        <sz val="10"/>
        <color rgb="FF000000"/>
        <rFont val="Arial Narrow"/>
        <family val="2"/>
        <charset val="238"/>
      </rPr>
      <t>150</t>
    </r>
    <r>
      <rPr>
        <sz val="10"/>
        <color rgb="FF000000"/>
        <rFont val="Arial Narrow"/>
        <family val="2"/>
        <charset val="238"/>
      </rPr>
      <t xml:space="preserve"> millió forintot,
b)  *  az éves nettó árbevétel a </t>
    </r>
    <r>
      <rPr>
        <b/>
        <strike/>
        <sz val="10"/>
        <color rgb="FF000000"/>
        <rFont val="Arial Narrow"/>
        <family val="2"/>
        <charset val="238"/>
      </rPr>
      <t>200</t>
    </r>
    <r>
      <rPr>
        <b/>
        <u/>
        <sz val="10"/>
        <color rgb="FF000000"/>
        <rFont val="Arial Narrow"/>
        <family val="2"/>
        <charset val="238"/>
      </rPr>
      <t xml:space="preserve"> 300</t>
    </r>
    <r>
      <rPr>
        <sz val="10"/>
        <color rgb="FF000000"/>
        <rFont val="Arial Narrow"/>
        <family val="2"/>
        <charset val="238"/>
      </rPr>
      <t xml:space="preserve"> millió forintot,</t>
    </r>
  </si>
  <si>
    <t>6. A mikrogazdálkodói éves beszámoló választásának feltételei megváltoztak. A mérlegfőösszeg 100 millió forintról 150 millió forintra, az éves nettó árbevétel 200 millió forintról 300 millió forintra nőtt.</t>
  </si>
  <si>
    <r>
      <t xml:space="preserve">8. § (5) A gazdálkodó legfőbb irányító (vezető) szervén, ügyvezető szervén és felügyelő testületén belül a tagok együttes kötelezettsége – a jogszabályban meghatározott hatáskörükben eljárva – annak biztosítása, hogy az éves beszámoló, az egyszerűsített éves beszámoló és az összevont (konszolidált) éves beszámoló (ideértve a 9/A. § és a 10. § (2) és (3) bekezdés alapján az IFRS-ek szerint elkészített éves beszámolót és összevont (konszolidált) éves beszámolót is), valamint a kapcsolódó üzleti jelentés </t>
    </r>
    <r>
      <rPr>
        <b/>
        <u/>
        <sz val="10"/>
        <color rgb="FF000000"/>
        <rFont val="Arial Narrow"/>
        <family val="2"/>
        <charset val="238"/>
      </rPr>
      <t xml:space="preserve">(adott esetben annak elkülönített részeként a fenntarthatósági jelentés) </t>
    </r>
    <r>
      <rPr>
        <sz val="10"/>
        <color rgb="FF000000"/>
        <rFont val="Arial Narrow"/>
        <family val="2"/>
        <charset val="238"/>
      </rPr>
      <t>összeállítása és nyilvánosságra hozatala e törvény előírásainak megfelelően történjen.</t>
    </r>
  </si>
  <si>
    <t>5. Fenntarthatósági jelentés az üzleti jelentésének részeként, a fenntarthatósági jelentésében kell feltünteti a vállalkozó működése fenntarthatósági kérdésekre gyakorolt hatásainak megértéséhez szükséges információkat, valamint az annak megértéséhez szükséges információkat, hogy a fenntarthatósági kérdések hogyan befolyásolják a vállalkozó fejlődését, teljesítményét és helyzetét. A vállalkozások kis részét érinti.</t>
  </si>
  <si>
    <t>Beszámolási kötelezettséget érintő változások</t>
  </si>
  <si>
    <t>3. § (17) E törvény alkalmazásában kulcsfontosságú immateriális erőforrások: olyan fizikai formát nem öltő erőforrások, amelyektől a vállalkozó üzleti modellje alapvető módon függ, és amelyek a vállalkozó számára az értékteremtés forrásai, függetlenül attól, hogy a mérlegben szerepelnek-e vagy sem.</t>
  </si>
  <si>
    <t>4. Kulcsfontosságú immateriális erőforrások</t>
  </si>
  <si>
    <r>
      <t xml:space="preserve">177. § </t>
    </r>
    <r>
      <rPr>
        <b/>
        <u/>
        <sz val="10"/>
        <color rgb="FF002060"/>
        <rFont val="Arial Narrow"/>
        <family val="2"/>
        <charset val="238"/>
      </rPr>
      <t xml:space="preserve">(95) E törvénynek… 3. § (16) bekezdését... a 2023. évben induló üzleti évről készített beszámolóra is alkalmazni lehet. </t>
    </r>
  </si>
  <si>
    <r>
      <t xml:space="preserve">177. § </t>
    </r>
    <r>
      <rPr>
        <b/>
        <u/>
        <sz val="10"/>
        <color rgb="FF002060"/>
        <rFont val="Arial Narrow"/>
        <family val="2"/>
        <charset val="238"/>
      </rPr>
      <t xml:space="preserve">(94) E törvénynek… 3. § (16) bekezdését... először a 2024. évben induló üzleti évről készített beszámolóra kell alkalmazni. </t>
    </r>
  </si>
  <si>
    <t>5. halasztott adókövetelés, halasztott adókötelezettség könyv szerinti értéke: a halasztott adókövetelés számított értékéből az az összeg, amely várhatóan realizálódik a későbbi üzleti év(ek)ben, a halasztott adókötelezettség esetében a könyv szerinti érték megegyezik a halasztott adókötelezettség számított értékével.</t>
  </si>
  <si>
    <t>4. mérlegfordulónapi adókulcs: az az adókulcs, amely mérlegfordulónapon kihirdetett és vonatkozni fog arra a következő üzleti év(ek)re, amely(ek)ben a halasztott adókövetelés vagy halasztott adókötelezettség realizálódik;</t>
  </si>
  <si>
    <t>3. nyereségadó: a társasági adó, valamint az annak megfelelő, az adózás előtti eredményt terhelő adó;</t>
  </si>
  <si>
    <t>2. halasztott adókötelezettség számított értéke:
a) az adózás előtti eredmény növeléseként elszámolt, a nyereségadó alapját a következő üzleti év(ek)ben növelő tételek mérlegfordulónapi adókulccsal számított adóhatása,
b) a nyereségadó alapjának csökkenéseként már elszámolt, az adózás előtti eredmény csökkenéseként a következő üzleti év(ek)ben elszámolandó tételek mérlegfordulónapi adókulccsal számított adóhatása, továbbá
c) amennyiben egy eszköz vagy kötelezettség állományba vételkori bekerülési értéke és a nyereségadó törvény által elfogadott értéke eltért, azon (fennmaradó) különbözet mérlegfordulónapi adókulccsal számított adóhatása, amely különbözettel a következő üzleti év(ek) nyereségadó alapját kell növelni;</t>
  </si>
  <si>
    <t>3. § (16) E törvény alkalmazásában:
1. halasztott adókövetelés számított értéke:
a) az adózás előtti eredmény csökkentéseként elszámolt, a nyereségadó alapját a következő üzleti év(ek)ben csökkentő tételek mérlegfordulónapi adókulccsal számított adóhatása,
b) a nyereségadó alapjának növeléseként már elszámolt, az adózás előtti eredmény növeléseként a következő üzleti év(ek)ben elszámolandó tételek mérlegfordulónapi adókulccsal számított adóhatása,
c) amennyiben egy eszköz vagy kötelezettség állományba vételkori bekerülési értéke és a nyereségadó törvény által elfogadott értéke eltért, azon (fennmaradó) különbözet mérlegfordulónapi adókulccsal számított adóhatása, amely különbözettel a következő üzleti év(ek) nyereségadó alapját kell csökkenteni,
d) a mérlegfordulónapon meglévő (a következő üzleti évek pozitív nyereségadó alapjával szemben csökkentő tételként felhasználható) elhatárolt veszteség mérlegfordulónapi adókulccsal számított adóhatása, továbbá
e) a következő üzleti év(ek)ben a nyereségadóból érvényesíthető adókedvezmények összege olyan mértékig, amilyen mértékben az adókedvezmény igénybevételének előírt feltételei a mérlegfordulónapon már teljesültek;</t>
  </si>
  <si>
    <t>3. Halasztott adó. Vállalkozói döntés alapján kimutatható.</t>
  </si>
  <si>
    <r>
      <t xml:space="preserve">177. § </t>
    </r>
    <r>
      <rPr>
        <b/>
        <u/>
        <sz val="10"/>
        <color rgb="FF002060"/>
        <rFont val="Arial Narrow"/>
        <family val="2"/>
        <charset val="238"/>
      </rPr>
      <t xml:space="preserve">(93) E törvénynek… 3. § (7) bekezdés 1.pontját... a 2023. évben induló üzleti évről készített beszámolóra is alkalmazni lehet. </t>
    </r>
  </si>
  <si>
    <r>
      <t xml:space="preserve">177. § </t>
    </r>
    <r>
      <rPr>
        <b/>
        <u/>
        <sz val="10"/>
        <color rgb="FF002060"/>
        <rFont val="Arial Narrow"/>
        <family val="2"/>
        <charset val="238"/>
      </rPr>
      <t xml:space="preserve">(92) E törvénynek… 3. § (7) bekezdés 1.pontját... először a 2024. évben induló üzleti évről készített beszámolóra kell alkalmazni. </t>
    </r>
  </si>
  <si>
    <r>
      <t xml:space="preserve">3. § (7) E törvény alkalmazásában
1. igénybe vett szolgáltatás: minden olyan szolgáltatás, amely nem tartozik a közvetített szolgáltatás, illetve az egyéb szolgáltatás közé; különösen az utazásszervezés, a szállítás-rakodás, a raktározás, a csomagolás, </t>
    </r>
    <r>
      <rPr>
        <b/>
        <u/>
        <sz val="10"/>
        <color rgb="FF000000"/>
        <rFont val="Arial Narrow"/>
        <family val="2"/>
        <charset val="238"/>
      </rPr>
      <t>a kiterjesztett gyártói felelősség,</t>
    </r>
    <r>
      <rPr>
        <sz val="10"/>
        <color rgb="FF000000"/>
        <rFont val="Arial Narrow"/>
        <family val="2"/>
        <charset val="238"/>
      </rPr>
      <t xml:space="preserve"> a kölcsönzés, a bérlet, a bérmunka, az eszközök karbantartása, a postai és távközlési szolgáltatás, a mosás és vegytisztítás, a bizományi tevékenység, az ügyletszerzés, az oktatás és továbbképzés, a hirdetés, a reklám és propaganda, a piackutatás, a könyvkiadás, a lapkiadás, a szállodai szolgáltatás, a vendéglátás, a kutatás és kísérleti fejlesztés, a tervezés és lebonyolítás, a könyvvizsgálat, a könyvviteli szolgáltatás;</t>
    </r>
  </si>
  <si>
    <t>2. Igénybe vett szolgáltatás a kiterjesztett gyártói felelősséghez kapcsolódó szolgáltatás.</t>
  </si>
  <si>
    <r>
      <t>1. § Ez a törvény meghatározza a hatálya alá tartozók beszámolási és könyvvezetési kötelezettségét, a beszámoló összeállítása,</t>
    </r>
    <r>
      <rPr>
        <b/>
        <u/>
        <sz val="10"/>
        <rFont val="Arial Narrow"/>
        <family val="2"/>
        <charset val="238"/>
      </rPr>
      <t xml:space="preserve"> a fenntarthatósági jelentés elkészítése,</t>
    </r>
    <r>
      <rPr>
        <sz val="10"/>
        <rFont val="Arial Narrow"/>
        <family val="2"/>
        <charset val="238"/>
      </rPr>
      <t xml:space="preserve"> a könyvek vezetése során érvényesítendő elveket, az azokra épített szabályokat, valamint a nyilvánosságra hozatalra, a közzétételre és a könyvvizsgálatra vonatkozó követelményeket.</t>
    </r>
  </si>
  <si>
    <t>1. Változott a törvény célját meghatározó rész.</t>
  </si>
  <si>
    <t xml:space="preserve">A törvény célját érintő változások: </t>
  </si>
  <si>
    <t>A munkalap elkészítése során az OptiJus törvénytárából a 2024.09.01-től hatályos Számv. tv került összehasonlításra a 2023.07.15-én hatályos törvénnyel.</t>
  </si>
  <si>
    <r>
      <t xml:space="preserve">A Számviteli törvényt (2000. évi C. tv.) 2024. évre vonatkozóan több helyen módosították és egészítették ki az előző szabályzatfrissítés óta. 
</t>
    </r>
    <r>
      <rPr>
        <b/>
        <sz val="11"/>
        <color indexed="8"/>
        <rFont val="Arial Narrow"/>
        <family val="2"/>
        <charset val="238"/>
      </rPr>
      <t xml:space="preserve">A Sztv. szerint a változásokat 90 napon belül át kell vezetni számviteli szabályzaton.  (14. § (11) bekezdés)
</t>
    </r>
  </si>
  <si>
    <t>A számvitelről szóló 2000. évi C. törvény 2024. évi változásai</t>
  </si>
  <si>
    <t>2024. évi számviteli változások átvezetésének vizsgálata</t>
  </si>
  <si>
    <t>SZÁMVITELI VÁLTOZÁSOK 2024.</t>
  </si>
  <si>
    <t>SZTV_VALT_2024</t>
  </si>
  <si>
    <t>Ha nagyobb, mint 2 milliárd Ft, akkor KELL</t>
  </si>
  <si>
    <t>Megnevezés (Sztv. 14. § (7))</t>
  </si>
  <si>
    <t>Ha nagyobb, mint 4 milliárd Ft, akkor KELL</t>
  </si>
  <si>
    <t>KK-04-00</t>
  </si>
  <si>
    <t>KK-04-01</t>
  </si>
  <si>
    <r>
      <t xml:space="preserve">A Számviteli törvényt (2000. évi C. tv.) 2025. évre vonatkozóan több helyen módosították és egészítették ki az előző szabályzatfrissítés óta. 
</t>
    </r>
    <r>
      <rPr>
        <b/>
        <sz val="11"/>
        <color indexed="8"/>
        <rFont val="Arial Narrow"/>
        <family val="2"/>
        <charset val="238"/>
      </rPr>
      <t xml:space="preserve">A Sztv. szerint a változásokat 90 napon belül át kell vezetni számviteli szabályzaton.  (14. § (11) bekezdés)
</t>
    </r>
  </si>
  <si>
    <t>A munkalap elkészítése során az OptiJus törvénytárából a 2025.09.01-től hatályos Számv. tv került összehasonlításra a 2024.09.01-én hatályos törvénnyel.</t>
  </si>
  <si>
    <t>SZTV_VALT_2025</t>
  </si>
  <si>
    <t>SZÁMVITELI VÁLTOZÁSOK 2025.</t>
  </si>
  <si>
    <t>1. Kapcsolt fél fogalmának változása.</t>
  </si>
  <si>
    <r>
      <t xml:space="preserve">177. § </t>
    </r>
    <r>
      <rPr>
        <b/>
        <u/>
        <sz val="10"/>
        <color rgb="FF002060"/>
        <rFont val="Arial Narrow"/>
        <family val="2"/>
        <charset val="238"/>
      </rPr>
      <t xml:space="preserve">(109) E törvénynek… 3. § (2) bekezdés 8.pontját... a 2024. évben induló üzleti évről készített beszámolóra is alkalmazni lehet. </t>
    </r>
  </si>
  <si>
    <r>
      <t>3. § (2) E törvény alkalmazásában
8. kapcsolt fél: az 1606/2002/EK európai parlamenti és tanácsi rendelettel összhangban egyes nemzetközi számviteli standardok elfogadásáról szóló,</t>
    </r>
    <r>
      <rPr>
        <strike/>
        <sz val="10"/>
        <color rgb="FF000000"/>
        <rFont val="Arial Narrow"/>
        <family val="2"/>
        <charset val="238"/>
      </rPr>
      <t>1126/2008/EK</t>
    </r>
    <r>
      <rPr>
        <b/>
        <sz val="10"/>
        <color rgb="FF000000"/>
        <rFont val="Arial Narrow"/>
        <family val="2"/>
        <charset val="238"/>
      </rPr>
      <t xml:space="preserve">  </t>
    </r>
    <r>
      <rPr>
        <b/>
        <u/>
        <sz val="10"/>
        <color rgb="FF000000"/>
        <rFont val="Arial Narrow"/>
        <family val="2"/>
        <charset val="238"/>
      </rPr>
      <t>2023. augusztus 13-i (EU) 2023/1803</t>
    </r>
    <r>
      <rPr>
        <sz val="10"/>
        <color rgb="FF000000"/>
        <rFont val="Arial Narrow"/>
        <family val="2"/>
        <charset val="238"/>
      </rPr>
      <t xml:space="preserve"> bizottsági rendeletben meghatározott fogalom;</t>
    </r>
  </si>
  <si>
    <t>7/C. § *  A vagyonkezelő alapítványokról szóló törvény szerinti tartós vagyonkezelési jogviszony alapján vagyonkezelésbe vett vagyon beszámolási és könyvvezetési kötelezettsége tekintetében e törvény bizalmi vagyonkezelésre vonatkozó szabályait kell megfelelően alkalmazni.</t>
  </si>
  <si>
    <t>(hatályos 2025.09.01-től)</t>
  </si>
  <si>
    <t>2. Vagyonkezelő alapítványok vagyonkezelésbe vett vagyon beszámolási és könyvvezetési kötelezettsége</t>
  </si>
  <si>
    <r>
      <t xml:space="preserve">177. § </t>
    </r>
    <r>
      <rPr>
        <b/>
        <u/>
        <sz val="10"/>
        <color rgb="FF002060"/>
        <rFont val="Arial Narrow"/>
        <family val="2"/>
        <charset val="238"/>
      </rPr>
      <t xml:space="preserve">(108) E törvénynek… 9. § (2) bekezdés a) és b) pontját... először a 2025. évben induló üzleti évről készített beszámolóra kell alkalmazni. </t>
    </r>
  </si>
  <si>
    <r>
      <t xml:space="preserve">177. § </t>
    </r>
    <r>
      <rPr>
        <b/>
        <u/>
        <sz val="10"/>
        <color rgb="FF002060"/>
        <rFont val="Arial Narrow"/>
        <family val="2"/>
        <charset val="238"/>
      </rPr>
      <t xml:space="preserve">(109) E törvénynek… 9. § (2) bekezdés a) és b) pontját... a 2024. évben induló üzleti évről készített beszámolóra is alkalmazni lehet. </t>
    </r>
  </si>
  <si>
    <t>Számviteli alapelveket érintő változások</t>
  </si>
  <si>
    <t>4. Önköltségszámítási szabályzatot kell készíteni, ha az ELÁBÉ-val és a közvetített szolgáltatásokkal csökkentett Értékesítés nettó árbevétele meghaladja a négymilliárd Ft-ot (korábban egymilliárd Ft-ot), vagy a költségnemek szerinti költségek együttes összege meghaladja a kétmilliárd Ft-ot (korábban ötszázmillió Ft-ot)</t>
  </si>
  <si>
    <r>
      <t xml:space="preserve">14. § (5) A számviteli politika keretében el kell készíteni:
a) az eszközök és a források leltárkészítési és leltározási szabályzatát;
b) az eszközök és a források értékelési szabályzatát;
c) az önköltségszámítás rendjére vonatkozó belső szabályzatot;
d) a pénzkezelési szabályzatot.
(7)  Amennyiben az értékesítésnek az eladott áruk beszerzési értékével, a közvetített szolgáltatások értékével csökkentett nettó árbevétele valamely üzleti évben </t>
    </r>
    <r>
      <rPr>
        <b/>
        <strike/>
        <sz val="10"/>
        <color rgb="FF000000"/>
        <rFont val="Arial Narrow"/>
        <family val="2"/>
        <charset val="238"/>
      </rPr>
      <t>az egymilliárd</t>
    </r>
    <r>
      <rPr>
        <sz val="10"/>
        <color rgb="FF000000"/>
        <rFont val="Arial Narrow"/>
        <family val="2"/>
        <charset val="238"/>
      </rPr>
      <t xml:space="preserve"> </t>
    </r>
    <r>
      <rPr>
        <b/>
        <u/>
        <sz val="10"/>
        <color rgb="FF000000"/>
        <rFont val="Arial Narrow"/>
        <family val="2"/>
        <charset val="238"/>
      </rPr>
      <t>a négymilliárd</t>
    </r>
    <r>
      <rPr>
        <sz val="10"/>
        <color rgb="FF000000"/>
        <rFont val="Arial Narrow"/>
        <family val="2"/>
        <charset val="238"/>
      </rPr>
      <t xml:space="preserve"> forintot vagy a költségnemek szerinti költségek együttes összege </t>
    </r>
    <r>
      <rPr>
        <b/>
        <strike/>
        <sz val="10"/>
        <color rgb="FF000000"/>
        <rFont val="Arial Narrow"/>
        <family val="2"/>
        <charset val="238"/>
      </rPr>
      <t>az ötszázmillió</t>
    </r>
    <r>
      <rPr>
        <sz val="10"/>
        <color rgb="FF000000"/>
        <rFont val="Arial Narrow"/>
        <family val="2"/>
        <charset val="238"/>
      </rPr>
      <t xml:space="preserve"> </t>
    </r>
    <r>
      <rPr>
        <b/>
        <u/>
        <sz val="10"/>
        <color rgb="FF000000"/>
        <rFont val="Arial Narrow"/>
        <family val="2"/>
        <charset val="238"/>
      </rPr>
      <t>a kétmilliárd</t>
    </r>
    <r>
      <rPr>
        <sz val="10"/>
        <color rgb="FF000000"/>
        <rFont val="Arial Narrow"/>
        <family val="2"/>
        <charset val="238"/>
      </rPr>
      <t xml:space="preserve"> forintot meghaladja, az ezt követő évtől kezdődően a saját előállítású termékek, a végzett szolgáltatások 51. § szerinti önköltségét az önköltségszámítás rendjére vonatkozó belső szabályzat szerinti utókalkuláció módszerével kell megállapítani. Ezen kötelezettsége alól a vállalkozó a későbbiek során - a feltételek ismételt teljesülése esetén - sem mentesül.</t>
    </r>
  </si>
  <si>
    <r>
      <t xml:space="preserve">177. § </t>
    </r>
    <r>
      <rPr>
        <b/>
        <u/>
        <sz val="10"/>
        <color rgb="FF002060"/>
        <rFont val="Arial Narrow"/>
        <family val="2"/>
        <charset val="238"/>
      </rPr>
      <t xml:space="preserve">(108) E törvénynek… 14. § (7) bekezdését... először a 2025. évben induló üzleti évről készített beszámolóra kell alkalmazni. </t>
    </r>
  </si>
  <si>
    <r>
      <t xml:space="preserve">177. § </t>
    </r>
    <r>
      <rPr>
        <b/>
        <u/>
        <sz val="10"/>
        <color rgb="FF002060"/>
        <rFont val="Arial Narrow"/>
        <family val="2"/>
        <charset val="238"/>
      </rPr>
      <t xml:space="preserve">(109) E törvénynek… 14. § (7) bekezdését... a 2024. évben induló üzleti évről készített beszámolóra is alkalmazni lehet. </t>
    </r>
  </si>
  <si>
    <r>
      <t xml:space="preserve">70. § (2) Az üzleti év adózott eredményét az üzemi (üzleti) tevékenység eredménye és a pénzügyi műveletek eredménye (a továbbiakban együtt: adózás előtti eredmény) adófizetési kötelezettség levonásával csökkentett, </t>
    </r>
    <r>
      <rPr>
        <b/>
        <u/>
        <sz val="10"/>
        <color rgb="FF000000"/>
        <rFont val="Arial Narrow"/>
        <family val="2"/>
        <charset val="238"/>
      </rPr>
      <t>valamint a halasztott adókülönbözettel – előjelének megfelelően – módosított</t>
    </r>
    <r>
      <rPr>
        <sz val="10"/>
        <color rgb="FF000000"/>
        <rFont val="Arial Narrow"/>
        <family val="2"/>
        <charset val="238"/>
      </rPr>
      <t xml:space="preserve"> összegében kell meghatározni.</t>
    </r>
  </si>
  <si>
    <r>
      <t xml:space="preserve">79. § (4) Bérjárulékok a szociális hozzájárulási adó, </t>
    </r>
    <r>
      <rPr>
        <b/>
        <strike/>
        <sz val="10"/>
        <color rgb="FF000000"/>
        <rFont val="Arial Narrow"/>
        <family val="2"/>
        <charset val="238"/>
      </rPr>
      <t>a szakképzési hozzájárulás</t>
    </r>
    <r>
      <rPr>
        <sz val="10"/>
        <color rgb="FF000000"/>
        <rFont val="Arial Narrow"/>
        <family val="2"/>
        <charset val="238"/>
      </rPr>
      <t>, továbbá minden olyan adók módjára fizetendő összeg, amelyet a személyi jellegű ráfordítások vagy a foglalkoztatottak száma alapján állapítanak meg, függetlenül azok elnevezésétől.</t>
    </r>
  </si>
  <si>
    <r>
      <t xml:space="preserve">94/B. § </t>
    </r>
    <r>
      <rPr>
        <b/>
        <strike/>
        <sz val="10"/>
        <color rgb="FF000000"/>
        <rFont val="Arial Narrow"/>
        <family val="2"/>
        <charset val="238"/>
      </rPr>
      <t>A vállalkozó a kiegészítő mellékletében bemutatja a környezetvédelemi, sport, egészségügyi, szociális, kulturális és oktatási területen közérdekű célból, közhasznú tevékenységet végző civil szervezetnek ellentételezés nélkül az üzleti évben nyújtott pénzbeli és természetbeni juttatásokat.</t>
    </r>
  </si>
  <si>
    <r>
      <t xml:space="preserve">95/B. § (2a) A 95/E. § (1) bekezdésének hatálya alá tartozó vállalkozó a (2) bekezdés h) pontja szerinti kötelezettségének úgy is eleget tehet, ha </t>
    </r>
    <r>
      <rPr>
        <b/>
        <u/>
        <sz val="10"/>
        <color rgb="FF000000"/>
        <rFont val="Arial Narrow"/>
        <family val="2"/>
        <charset val="238"/>
      </rPr>
      <t>fenntarthatósági jelentése, a 95/F. § (11) bekezdése szerinti anyavállalat esetében az összevont (konszolidált)</t>
    </r>
    <r>
      <rPr>
        <sz val="10"/>
        <color rgb="FF000000"/>
        <rFont val="Arial Narrow"/>
        <family val="2"/>
        <charset val="238"/>
      </rPr>
      <t xml:space="preserve"> fenntarthatósági jelentése részeként közli az említett pontban előírt információkat, vállalatirányítási nyilatkozatába pedig erre vonatkozó hivatkozást illeszt be.</t>
    </r>
  </si>
  <si>
    <r>
      <t xml:space="preserve">177. § </t>
    </r>
    <r>
      <rPr>
        <b/>
        <u/>
        <sz val="10"/>
        <color rgb="FF002060"/>
        <rFont val="Arial Narrow"/>
        <family val="2"/>
        <charset val="238"/>
      </rPr>
      <t>(111) E törvénynek a közpénzek szabályozásával összefüggő egyes törvények, valamint a számvitelről szóló törvény módosításáról szóló 2025. évi XXI. törvénnyel megállapított 95/B. § (2a) bekezdése, valamint 95/F. § (11) és (12) bekezdése a 2024. évben induló üzleti évre is alkalmazható.</t>
    </r>
  </si>
  <si>
    <r>
      <t xml:space="preserve">177. § </t>
    </r>
    <r>
      <rPr>
        <b/>
        <u/>
        <sz val="10"/>
        <color rgb="FF002060"/>
        <rFont val="Arial Narrow"/>
        <family val="2"/>
        <charset val="238"/>
      </rPr>
      <t>(110) E törvénynek az egyes adótörvények módosításáról szóló 2024. évi LV. törvénnyel megállapított 14. § (7) bekezdésében meghatározott értékhatárokat teljesítő vállalkozó akkor is mentesül az önköltségszámítás rendjére vonatkozó belső szabályzat elkészítése alól, ha a megelőző üzleti év(ek)ben a mentesítés lehetőségével nem élhetett.</t>
    </r>
  </si>
  <si>
    <t>(hatályos 2025.05.13-tól)</t>
  </si>
  <si>
    <t>(hatályos 2025.06.20-tól)</t>
  </si>
  <si>
    <r>
      <t xml:space="preserve">95/I. § (2) A vállalkozó az (1) bekezdés szerinti fenntarthatósági jelentést tartalmazó üzleti jelentést </t>
    </r>
    <r>
      <rPr>
        <b/>
        <u/>
        <sz val="10"/>
        <color rgb="FF000000"/>
        <rFont val="Arial Narrow"/>
        <family val="2"/>
        <charset val="238"/>
      </rPr>
      <t>az (1) bekezdés szerinti elektronikus beszámolási formátumban</t>
    </r>
    <r>
      <rPr>
        <sz val="10"/>
        <color rgb="FF000000"/>
        <rFont val="Arial Narrow"/>
        <family val="2"/>
        <charset val="238"/>
      </rPr>
      <t xml:space="preserve">, a könyvvizsgáló bizonyossági véleményével (a bizonyossági jelentéssel) együtt </t>
    </r>
    <r>
      <rPr>
        <b/>
        <strike/>
        <sz val="10"/>
        <color rgb="FF000000"/>
        <rFont val="Arial Narrow"/>
        <family val="2"/>
        <charset val="238"/>
      </rPr>
      <t xml:space="preserve"> az (1) bekezdés szerinti elektronikus beszámolási formátumban</t>
    </r>
    <r>
      <rPr>
        <sz val="10"/>
        <color rgb="FF000000"/>
        <rFont val="Arial Narrow"/>
        <family val="2"/>
        <charset val="238"/>
      </rPr>
      <t>, az éves beszámolóval egyidejűleg a 153–154/B. § szerint köteles letétbe helyezni és közzétenni.</t>
    </r>
  </si>
  <si>
    <r>
      <t xml:space="preserve">114/I. § (1) Az éves beszámolóját, továbbá az összevont (konszolidált) éves beszámolóját az IFRS-ek szerint összeállító gazdálkodó, beszámolójának kiegészítő megjegyzését az egyes IFRS-ekben meghatározott rendelkezések alapján állítja össze azzal, hogy abban – tekintettel a 9/A. § (4) bekezdésére – legalább a 88. § (7)–(9) bekezdése, a 89. § (2)–(3) bekezdése, a 89. § (4) bekezdés d) pontja, a 89. § (5) bekezdése, </t>
    </r>
    <r>
      <rPr>
        <b/>
        <strike/>
        <sz val="10"/>
        <color rgb="FF000000"/>
        <rFont val="Arial Narrow"/>
        <family val="2"/>
        <charset val="238"/>
      </rPr>
      <t>a 94/B. §-a,</t>
    </r>
    <r>
      <rPr>
        <sz val="10"/>
        <color rgb="FF000000"/>
        <rFont val="Arial Narrow"/>
        <family val="2"/>
        <charset val="238"/>
      </rPr>
      <t xml:space="preserve"> valamint a 154. § (3) bekezdése szerinti adatokat is be kell mutatnia.</t>
    </r>
  </si>
  <si>
    <t>(hatályos 2025.06.20-től)</t>
  </si>
  <si>
    <r>
      <t xml:space="preserve">177. § </t>
    </r>
    <r>
      <rPr>
        <b/>
        <u/>
        <sz val="10"/>
        <color rgb="FF002060"/>
        <rFont val="Arial Narrow"/>
        <family val="2"/>
        <charset val="238"/>
      </rPr>
      <t xml:space="preserve">(108) E törvénynek… 117. § (1) bekezdés a) és b) pontját... először a 2025. évben induló üzleti évről készített beszámolóra kell alkalmazni. </t>
    </r>
  </si>
  <si>
    <r>
      <t xml:space="preserve">177. § </t>
    </r>
    <r>
      <rPr>
        <b/>
        <u/>
        <sz val="10"/>
        <color rgb="FF002060"/>
        <rFont val="Arial Narrow"/>
        <family val="2"/>
        <charset val="238"/>
      </rPr>
      <t xml:space="preserve">(109) E törvénynek… 117. § (1) bekezdés a) és b) pontját... a 2024. évben induló üzleti évről készített beszámolóra is alkalmazni lehet. </t>
    </r>
  </si>
  <si>
    <t>(hatályos 2025.01.01-től)</t>
  </si>
  <si>
    <r>
      <t xml:space="preserve">177. § </t>
    </r>
    <r>
      <rPr>
        <b/>
        <u/>
        <sz val="10"/>
        <color rgb="FF002060"/>
        <rFont val="Arial Narrow"/>
        <family val="2"/>
        <charset val="238"/>
      </rPr>
      <t xml:space="preserve">(108) E törvénynek… 134/B. § (1) bekezdés a) pont aa) és ab), 134/C. § (1) bekezdés a) pont aa) és ab) alpontját, valamint a 134/C. § (4) a) és b) pontját... először a 2025. évben induló üzleti évről készített beszámolóra kell alkalmazni. </t>
    </r>
  </si>
  <si>
    <r>
      <t xml:space="preserve">177. § </t>
    </r>
    <r>
      <rPr>
        <b/>
        <u/>
        <sz val="10"/>
        <color rgb="FF002060"/>
        <rFont val="Arial Narrow"/>
        <family val="2"/>
        <charset val="238"/>
      </rPr>
      <t xml:space="preserve">(109) E törvénynek… 134/B. § (1) bekezdés a) pont aa) és ab), 134/C. § (1) bekezdés a) pont aa) és ab) alpontját, valamint a 134/C. § (4) a) és b) pontját... a 2024. évben induló üzleti évről készített beszámolóra is alkalmazni lehet. </t>
    </r>
  </si>
  <si>
    <r>
      <t xml:space="preserve">134/G. §  (1) A legfelső szintű anyavállalat a társaságiadó-információkat tartalmazó jelentést az összevont (konszolidált) éves beszámolóval egyidejűleg a 153–154/B. § szerint köteles letétbe helyezni és közzétenni.
(3) A társaságiadó-információkat tartalmazó jelentést és adott esetben a nyilatkozatot a vállalkozás – az (1) és (2) bekezdéssel összhangban – köteles közzétenni:
b) a leányvállalat </t>
    </r>
    <r>
      <rPr>
        <b/>
        <u/>
        <sz val="10"/>
        <color theme="1"/>
        <rFont val="Arial Narrow"/>
        <family val="2"/>
        <charset val="238"/>
      </rPr>
      <t>vagy kapcsolt vállalkozás</t>
    </r>
    <r>
      <rPr>
        <sz val="10"/>
        <color theme="1"/>
        <rFont val="Arial Narrow"/>
        <family val="2"/>
        <charset val="238"/>
      </rPr>
      <t xml:space="preserve"> internetes honlapján, amennyiben a 134/E. § (7) bekezdése alkalmazandó;
c)  *  a fióktelep, </t>
    </r>
    <r>
      <rPr>
        <b/>
        <u/>
        <sz val="10"/>
        <color theme="1"/>
        <rFont val="Arial Narrow"/>
        <family val="2"/>
        <charset val="238"/>
      </rPr>
      <t>a fióktelepet nyitó vállalkozás vagy egy kapcsolt vállalkozás</t>
    </r>
    <r>
      <rPr>
        <sz val="10"/>
        <color theme="1"/>
        <rFont val="Arial Narrow"/>
        <family val="2"/>
        <charset val="238"/>
      </rPr>
      <t xml:space="preserve"> internetes honlapján, amennyiben a 134/E. § (10) bekezdése alkalmazandó.</t>
    </r>
  </si>
  <si>
    <t>(hatályos 2024.11.29-től)</t>
  </si>
  <si>
    <r>
      <t xml:space="preserve">134/K. § (4)  *  Az (1) bekezdés szerinti összevont (konszolidált) fenntarthatósági jelentést a 134/J. §-sal összhangban kell közzétenni, </t>
    </r>
    <r>
      <rPr>
        <b/>
        <u/>
        <sz val="10"/>
        <color rgb="FF000000"/>
        <rFont val="Arial Narrow"/>
        <family val="2"/>
        <charset val="238"/>
      </rPr>
      <t>legkésőbb azon üzleti év mérlegfordulónapját követő 12 hónapon belül, amelyre vonatkozóan a fenntarthatósági jelentést elkészítették.</t>
    </r>
  </si>
  <si>
    <r>
      <t xml:space="preserve">154. § (11) Ha a vállalkozó nem tett eleget </t>
    </r>
    <r>
      <rPr>
        <b/>
        <u/>
        <sz val="10"/>
        <color rgb="FF000000"/>
        <rFont val="Arial Narrow"/>
        <family val="2"/>
        <charset val="238"/>
      </rPr>
      <t xml:space="preserve">e törvény szerinti </t>
    </r>
    <r>
      <rPr>
        <sz val="10"/>
        <color rgb="FF000000"/>
        <rFont val="Arial Narrow"/>
        <family val="2"/>
        <charset val="238"/>
      </rPr>
      <t xml:space="preserve">bármely letétbe helyezési, valamint közzétételi kötelezettségének </t>
    </r>
    <r>
      <rPr>
        <b/>
        <strike/>
        <sz val="10"/>
        <color rgb="FF000000"/>
        <rFont val="Arial Narrow"/>
        <family val="2"/>
        <charset val="238"/>
      </rPr>
      <t xml:space="preserve">és </t>
    </r>
    <r>
      <rPr>
        <sz val="10"/>
        <color rgb="FF000000"/>
        <rFont val="Arial Narrow"/>
        <family val="2"/>
        <charset val="238"/>
      </rPr>
      <t>(</t>
    </r>
    <r>
      <rPr>
        <b/>
        <u/>
        <sz val="10"/>
        <color rgb="FF000000"/>
        <rFont val="Arial Narrow"/>
        <family val="2"/>
        <charset val="238"/>
      </rPr>
      <t>ideértve</t>
    </r>
    <r>
      <rPr>
        <sz val="10"/>
        <color rgb="FF000000"/>
        <rFont val="Arial Narrow"/>
        <family val="2"/>
        <charset val="238"/>
      </rPr>
      <t xml:space="preserve"> </t>
    </r>
    <r>
      <rPr>
        <b/>
        <strike/>
        <sz val="10"/>
        <color rgb="FF000000"/>
        <rFont val="Arial Narrow"/>
        <family val="2"/>
        <charset val="238"/>
      </rPr>
      <t>a letétbe helyezés, a közzététel elmaradása harmadik fél jogos érdekeit érinti,</t>
    </r>
    <r>
      <rPr>
        <sz val="10"/>
        <color rgb="FF000000"/>
        <rFont val="Arial Narrow"/>
        <family val="2"/>
        <charset val="238"/>
      </rPr>
      <t xml:space="preserve"> </t>
    </r>
    <r>
      <rPr>
        <b/>
        <u/>
        <sz val="10"/>
        <color rgb="FF000000"/>
        <rFont val="Arial Narrow"/>
        <family val="2"/>
        <charset val="238"/>
      </rPr>
      <t>a könyvvizsgálati kötelezettséget is)</t>
    </r>
    <r>
      <rPr>
        <sz val="10"/>
        <color rgb="FF000000"/>
        <rFont val="Arial Narrow"/>
        <family val="2"/>
        <charset val="238"/>
      </rPr>
      <t>, harmadik fél kezdeményezheti a cégbíróság törvényességi felügyeleti eljárását.</t>
    </r>
  </si>
  <si>
    <r>
      <t xml:space="preserve">155. § (3) Nem kötelező a könyvvizsgálat, ha az alábbi két feltétel együttesen teljesül:
a) az üzleti évet megelőző két üzleti év átlagában a vállalkozó éves (éves szintre átszámított) nettó árbevétele nem haladta meg a </t>
    </r>
    <r>
      <rPr>
        <b/>
        <strike/>
        <sz val="10"/>
        <color rgb="FF000000"/>
        <rFont val="Arial Narrow"/>
        <family val="2"/>
        <charset val="238"/>
      </rPr>
      <t>300</t>
    </r>
    <r>
      <rPr>
        <sz val="10"/>
        <color rgb="FF000000"/>
        <rFont val="Arial Narrow"/>
        <family val="2"/>
        <charset val="238"/>
      </rPr>
      <t xml:space="preserve"> </t>
    </r>
    <r>
      <rPr>
        <b/>
        <u/>
        <sz val="10"/>
        <color rgb="FF000000"/>
        <rFont val="Arial Narrow"/>
        <family val="2"/>
        <charset val="238"/>
      </rPr>
      <t>600</t>
    </r>
    <r>
      <rPr>
        <sz val="10"/>
        <color rgb="FF000000"/>
        <rFont val="Arial Narrow"/>
        <family val="2"/>
        <charset val="238"/>
      </rPr>
      <t xml:space="preserve"> millió forintot, és
b) az üzleti évet megelőző két üzleti év átlagában a vállalkozó által átlagosan foglalkoztatottak száma nem haladta meg az 50 főt.</t>
    </r>
  </si>
  <si>
    <r>
      <t xml:space="preserve">155. § (7a) Semmis a vállalkozóra vonatkozó olyan szerződéses rendelkezés vagy egyéb jognyilatkozat, amely a </t>
    </r>
    <r>
      <rPr>
        <b/>
        <strike/>
        <sz val="10"/>
        <color rgb="FF000000"/>
        <rFont val="Arial Narrow"/>
        <family val="2"/>
        <charset val="238"/>
      </rPr>
      <t>könyvvizsgálati kötelezettség körébe eső</t>
    </r>
    <r>
      <rPr>
        <b/>
        <u/>
        <sz val="10"/>
        <color rgb="FF000000"/>
        <rFont val="Arial Narrow"/>
        <family val="2"/>
        <charset val="238"/>
      </rPr>
      <t xml:space="preserve"> jogszabályi kötelezettségen alapuló könyvvizsgálói tevékenységre, adott esetben a fenntarthatósági jelentésre vonatkozó bizonyosság nyújtására irányuló</t>
    </r>
    <r>
      <rPr>
        <sz val="10"/>
        <color rgb="FF000000"/>
        <rFont val="Arial Narrow"/>
        <family val="2"/>
        <charset val="238"/>
      </rPr>
      <t xml:space="preserve"> tevékenységre történő </t>
    </r>
    <r>
      <rPr>
        <b/>
        <strike/>
        <sz val="10"/>
        <color rgb="FF000000"/>
        <rFont val="Arial Narrow"/>
        <family val="2"/>
        <charset val="238"/>
      </rPr>
      <t>kijelölés</t>
    </r>
    <r>
      <rPr>
        <sz val="10"/>
        <color rgb="FF000000"/>
        <rFont val="Arial Narrow"/>
        <family val="2"/>
        <charset val="238"/>
      </rPr>
      <t xml:space="preserve"> </t>
    </r>
    <r>
      <rPr>
        <b/>
        <u/>
        <sz val="10"/>
        <color rgb="FF000000"/>
        <rFont val="Arial Narrow"/>
        <family val="2"/>
        <charset val="238"/>
      </rPr>
      <t>megválasztás</t>
    </r>
    <r>
      <rPr>
        <sz val="10"/>
        <color rgb="FF000000"/>
        <rFont val="Arial Narrow"/>
        <family val="2"/>
        <charset val="238"/>
      </rPr>
      <t xml:space="preserve"> tekintetében a </t>
    </r>
    <r>
      <rPr>
        <b/>
        <u/>
        <sz val="10"/>
        <color rgb="FF000000"/>
        <rFont val="Arial Narrow"/>
        <family val="2"/>
        <charset val="238"/>
      </rPr>
      <t>vállalkozó</t>
    </r>
    <r>
      <rPr>
        <sz val="10"/>
        <color rgb="FF000000"/>
        <rFont val="Arial Narrow"/>
        <family val="2"/>
        <charset val="238"/>
      </rPr>
      <t xml:space="preserve"> legfőbb </t>
    </r>
    <r>
      <rPr>
        <b/>
        <strike/>
        <sz val="10"/>
        <color rgb="FF000000"/>
        <rFont val="Arial Narrow"/>
        <family val="2"/>
        <charset val="238"/>
      </rPr>
      <t>szervet</t>
    </r>
    <r>
      <rPr>
        <b/>
        <sz val="10"/>
        <color rgb="FF000000"/>
        <rFont val="Arial Narrow"/>
        <family val="2"/>
        <charset val="238"/>
      </rPr>
      <t xml:space="preserve"> </t>
    </r>
    <r>
      <rPr>
        <b/>
        <u/>
        <sz val="10"/>
        <color rgb="FF000000"/>
        <rFont val="Arial Narrow"/>
        <family val="2"/>
        <charset val="238"/>
      </rPr>
      <t>szervét</t>
    </r>
    <r>
      <rPr>
        <sz val="10"/>
        <color rgb="FF000000"/>
        <rFont val="Arial Narrow"/>
        <family val="2"/>
        <charset val="238"/>
      </rPr>
      <t xml:space="preserve"> meghatározott könyvvizsgáló, könyvvizsgáló cég vagy könyvvizsgáló cégcsoport választására kötelezi, </t>
    </r>
    <r>
      <rPr>
        <b/>
        <u/>
        <sz val="10"/>
        <color rgb="FF000000"/>
        <rFont val="Arial Narrow"/>
        <family val="2"/>
        <charset val="238"/>
      </rPr>
      <t>illetve meghatározott könyvvizsgálók, könyvvizsgáló cégek vagy könyvvizsgáló cégcsoportok bizonyos típusaira vagy csoportjaira korlátozza</t>
    </r>
    <r>
      <rPr>
        <sz val="10"/>
        <color rgb="FF000000"/>
        <rFont val="Arial Narrow"/>
        <family val="2"/>
        <charset val="238"/>
      </rPr>
      <t>.</t>
    </r>
  </si>
  <si>
    <r>
      <t xml:space="preserve">177. § </t>
    </r>
    <r>
      <rPr>
        <b/>
        <u/>
        <sz val="10"/>
        <color rgb="FF002060"/>
        <rFont val="Arial Narrow"/>
        <family val="2"/>
        <charset val="238"/>
      </rPr>
      <t xml:space="preserve">(108) E törvénynek… 155. § (3) bekezdés a) pontját... először a 2025. évben induló üzleti évről készített beszámolóra kell alkalmazni. </t>
    </r>
  </si>
  <si>
    <t>A könyvvizsgálat fejezetét érintő változások:</t>
  </si>
  <si>
    <r>
      <t>156. § (5) A független könyvvizsgálói jelentésnek tartalmaznia kell:
i) a könyvvizsgáló nyilatkozatát arra vonatkozóan, hogy tudomására jutott-e bármilyen lényeges hibás állítás az üzleti jelentésben és az összevont (konszolidált) üzleti jelentésben</t>
    </r>
    <r>
      <rPr>
        <b/>
        <u/>
        <sz val="10"/>
        <color rgb="FF000000"/>
        <rFont val="Arial Narrow"/>
        <family val="2"/>
        <charset val="238"/>
      </rPr>
      <t xml:space="preserve"> (ide nem értve a III/A. Fejezet és a VI/C. Fejezet szerinti fenntarthatósági jelentést)</t>
    </r>
    <r>
      <rPr>
        <sz val="10"/>
        <color rgb="FF000000"/>
        <rFont val="Arial Narrow"/>
        <family val="2"/>
        <charset val="238"/>
      </rPr>
      <t>, és ha igen, akkor a szóban forgó hibás állítás milyen jellegű;</t>
    </r>
  </si>
  <si>
    <t>158/C. § A fenntarthatósági jelentés, valamint az összevont (konszolidált) fenntarthatósági jelentés készítésére kötelezett, a 95/E. § (1) bekezdés a) pontja vagy a 134/I. § (1) bekezdésének hatálya alá tartozó vállalkozó – kivéve az a vállalkozó, amelynek átruházható értékpapírjait az Európai Gazdasági Térség valamely államának szabályozott piacán kereskedésre befogadták – azon tagja (részvényese) vagy tagjai (részvényesei), akik egyénileg vagy együttesen eljárva a vállalkozó szavazati jogainak vagy jegyzett tőkéjének több mint öt százalékát képviselik, jogosultak arra, hogy a legfőbb szerv által elfogadandó olyan határozattervezetet terjesszenek elő, amely előírja, hogy a fenntarthatósági jelentésre, összevont (konszolidált) fenntarthatósági jelentésre vonatkozó bizonyosságot nyújtó kamarai tag könyvvizsgálótól vagy könyvvizsgáló cégtől eltérő kamarai tag könyvvizsgáló vagy könyvvizsgáló cég készítsen jelentést a fenntarthatósági jelentés vagy az összevont (konszolidált) fenntarthatósági jelentés egyes elemeiről, és e jelentést a legfőbb szerv elé terjessze.</t>
  </si>
  <si>
    <r>
      <t xml:space="preserve">177. § </t>
    </r>
    <r>
      <rPr>
        <b/>
        <u/>
        <sz val="10"/>
        <color rgb="FF002060"/>
        <rFont val="Arial Narrow"/>
        <family val="2"/>
        <charset val="238"/>
      </rPr>
      <t xml:space="preserve">(108) E törvénynek…3. § (2) bekezdés 8.pontját... először a 2025. évben induló üzleti évről készített beszámolóra kell alkalmazni. </t>
    </r>
  </si>
  <si>
    <t>(hatályos 2024.12.21-től)</t>
  </si>
  <si>
    <r>
      <rPr>
        <sz val="10"/>
        <color theme="1"/>
        <rFont val="Arial Narrow"/>
        <family val="2"/>
        <charset val="238"/>
      </rPr>
      <t>95/F.</t>
    </r>
    <r>
      <rPr>
        <sz val="10"/>
        <color rgb="FF002060"/>
        <rFont val="Arial Narrow"/>
        <family val="2"/>
        <charset val="238"/>
      </rPr>
      <t xml:space="preserve"> §</t>
    </r>
    <r>
      <rPr>
        <b/>
        <u/>
        <sz val="10"/>
        <color rgb="FF002060"/>
        <rFont val="Arial Narrow"/>
        <family val="2"/>
        <charset val="238"/>
      </rPr>
      <t xml:space="preserve"> (11) A VI/C. Fejezet szerinti összevont (konszolidált) fenntarthatósági jelentést készítő anyavállalatot úgy kell tekinteni, hogy teljesítette a 95/E. § (1)–(11) és (13) bekezdése szerinti fenntarthatósági jelentéstételi kötelezettségét, valamint a 95. § (3) bekezdésében foglalt követelményt.</t>
    </r>
  </si>
  <si>
    <r>
      <rPr>
        <sz val="10"/>
        <color theme="1"/>
        <rFont val="Arial Narrow"/>
        <family val="2"/>
        <charset val="238"/>
      </rPr>
      <t>95/F.</t>
    </r>
    <r>
      <rPr>
        <sz val="10"/>
        <color rgb="FF002060"/>
        <rFont val="Arial Narrow"/>
        <family val="2"/>
        <charset val="238"/>
      </rPr>
      <t xml:space="preserve"> §</t>
    </r>
    <r>
      <rPr>
        <b/>
        <u/>
        <sz val="10"/>
        <color rgb="FF002060"/>
        <rFont val="Arial Narrow"/>
        <family val="2"/>
        <charset val="238"/>
      </rPr>
      <t xml:space="preserve"> (12) A (11) bekezdés akkor alkalmazható, ha a mentesülő anyavállalat üzleti jelentése tartalmazza
a) az általa készített összevont (konszolidált) fenntarthatósági jelentés és a 134/L. § (1) bekezdése szerinti bizonyossági vélemény közzétételének helyét, valamint
b) a (11) bekezdés szerinti mentesség tényét.</t>
    </r>
  </si>
  <si>
    <t>Az összevont (konszolidált) éves beszámoló fejezetének - Konszolidált éves beszámoló készítési kötelezettség tartalmát érintő változások:</t>
  </si>
  <si>
    <r>
      <rPr>
        <sz val="10"/>
        <rFont val="Arial Narrow"/>
        <family val="2"/>
        <charset val="238"/>
      </rPr>
      <t xml:space="preserve">152. § </t>
    </r>
    <r>
      <rPr>
        <b/>
        <u/>
        <sz val="10"/>
        <color rgb="FF002060"/>
        <rFont val="Arial Narrow"/>
        <family val="2"/>
        <charset val="238"/>
      </rPr>
      <t>(6) *  A nyilvántartásba vételt végző szervezet az akkreditált szervezetek (5) bekezdés szerinti adatszolgáltatása alapján a továbbképzésre kötelezett személyek adott továbbképzési évben megszerzett kreditpontjainak számát az egységes Kormányzati Portálon a továbbképzésre kötelezett személyek tájékoztatása céljából évente legalább 2 alkalommal közzéteszi.</t>
    </r>
  </si>
  <si>
    <r>
      <rPr>
        <sz val="10"/>
        <rFont val="Arial Narrow"/>
        <family val="2"/>
        <charset val="238"/>
      </rPr>
      <t>152. §</t>
    </r>
    <r>
      <rPr>
        <b/>
        <u/>
        <sz val="10"/>
        <color rgb="FF002060"/>
        <rFont val="Arial Narrow"/>
        <family val="2"/>
        <charset val="238"/>
      </rPr>
      <t xml:space="preserve"> (7) *  A továbbképzési kötelezettség (3) bekezdés szerinti egyéb módon történő teljesítésének igazolása és ellenőrzése céljából a nyilvántartásba vételt végző szervezet a 152/A. § és a 178. § (5) bekezdése szerinti szakmai szervezetként elismert szervezetekről nyilvántartást vezet. A 151. § (4) bekezdése szerinti kormányrendeletben meghatározott szakmai szervezetnek minősített szervezetek nyilvántartása tartalmazza a szervezet
a) nevét, hivatalos rövidített nevét,
b) székhelyét, levelezési címét,
c) telefonszámát, elektronikus elérhetőségét,
d) felelős vezetőjének nevét, telefonszámát, elektronikus elérhetőségét,
e) szervezett szakmai konzultációin, képzésein, szakmai rendezvényein részt vevő személyek évi átlagos létszámát,
f) a szakmai szervezetet működtető gazdálkodó nevét,
g) a szakmai szervezetet működtető gazdálkodó székhelyét, levelezési címét,
h) a szakmai szervezetet működtető gazdálkodó felelős vezetőjének nevét, telefonszámát, elektronikus elérhetőségét.</t>
    </r>
  </si>
  <si>
    <r>
      <rPr>
        <sz val="10"/>
        <rFont val="Arial Narrow"/>
        <family val="2"/>
        <charset val="238"/>
      </rPr>
      <t>152. §</t>
    </r>
    <r>
      <rPr>
        <b/>
        <u/>
        <sz val="10"/>
        <color rgb="FF002060"/>
        <rFont val="Arial Narrow"/>
        <family val="2"/>
        <charset val="238"/>
      </rPr>
      <t xml:space="preserve"> (8) *  A nyilvántartásba vételt végző szervezet a (7) bekezdés szerinti szakmai szervezetnek minősített szervezetek nyilvántartásában szereplő adatokat a továbbképzésen résztvevők ellenőrzése, valamint egyéb hatósági és bírósági eljárásban történő felhasználás céljából a szakmai szervezetnek minősített szervezetek nyilvántartásból való törlését követően 6 évig megőrzi.</t>
    </r>
  </si>
  <si>
    <r>
      <rPr>
        <sz val="10"/>
        <rFont val="Arial Narrow"/>
        <family val="2"/>
        <charset val="238"/>
      </rPr>
      <t>158/A. §</t>
    </r>
    <r>
      <rPr>
        <b/>
        <u/>
        <sz val="10"/>
        <color rgb="FF002060"/>
        <rFont val="Arial Narrow"/>
        <family val="2"/>
        <charset val="238"/>
      </rPr>
      <t xml:space="preserve"> (3) Amennyiben a vállalkozó fenntarthatósági jelentés vagy összevont (konszolidált) fenntarthatósági jelentés készítésére kötelezett, vagy azt önkéntes alapon készíti, akkor a vállalkozó legfőbb szerve az üzleti évről készített fenntarthatósági jelentésre vonatkozó (1) bekezdésben szereplő kötelezettségek teljesítéséhez köteles fenntarthatósági minősítéssel rendelkező kamarai tag könyvvizsgálót, könyvvizsgáló céget választani legkésőbb az előző üzleti év éves beszámolójának, összevont (konszolidált) éves beszámolójának legfőbb szerv általi elfogadásakor.</t>
    </r>
  </si>
  <si>
    <r>
      <rPr>
        <sz val="10"/>
        <rFont val="Arial Narrow"/>
        <family val="2"/>
        <charset val="238"/>
      </rPr>
      <t>158/A. §</t>
    </r>
    <r>
      <rPr>
        <b/>
        <u/>
        <sz val="10"/>
        <color rgb="FF002060"/>
        <rFont val="Arial Narrow"/>
        <family val="2"/>
        <charset val="238"/>
      </rPr>
      <t xml:space="preserve"> (4) Amennyiben a fenntarthatósági jelentésre vagy az összevont (konszolidált) fenntarthatósági jelentésre vonatkozó bizonyosság nyújtására könyvvizsgáló cég kerül megválasztásra, azzal egyidejűleg a fenntarthatósági jelentésre vagy az összevont (konszolidált) fenntarthatósági jelentésre vonatkozó bizonyosság nyújtására a személyében felelős kamarai tag könyvvizsgálót is ki kell jelölni.</t>
    </r>
  </si>
  <si>
    <t>5. A Mérleg és eredménykimutatás tagolását, tételeinek tartalmát érintő változások:</t>
  </si>
  <si>
    <t>6. Az üzleti jelentés tartalmát érintő változások:</t>
  </si>
  <si>
    <t>7. A Fenntarthatósági jelentés fejezetének - A nyilvánosságra hozatal, közzététel és hozzáférhetőség tartalmát érintő változások:</t>
  </si>
  <si>
    <t>8. Az IFRS-ek szerint éves beszámolót készítő gazdálkodókra vonatkozó eltérő szabályok fejezetének - Az egyéb speciális rendelkezések tartalmát érintő változások</t>
  </si>
  <si>
    <t>11. A társaságiadó-információkat tartalmazó jelentés fejezet - Közzététel és hozzáférhetőség tartalmát érintő változások</t>
  </si>
  <si>
    <t>12. Az összevont (konszolidált) fenntarthatósági jelentés fejezet tartalmát érintő változások</t>
  </si>
  <si>
    <t>13. Számviteli szolgáltatás fejezet tartalmát érintő változások</t>
  </si>
  <si>
    <t>14. Nyilvánosságra hozatal és közzététel fejezet - Közzététel tartalmát érintő változások:</t>
  </si>
  <si>
    <t>15.. A könyvvizsgálati kötelezettség alóli mentesítés értékhatárai változtak. Az éves nettó árbevétel 600 millió Ft-ra nőtt 300 millió Ft-ról, a létszámkorlát nem változott ( 50 fő ).</t>
  </si>
  <si>
    <t>16. Semmis a vállalkozó legfőbb szerve általi - a könyvvizsgáló, könyvvizsgáló cég vagy cégcsoport kiválasztására való - kötelezés, vagy azok típusaira, csoportjaira való korlátozás.</t>
  </si>
  <si>
    <t>17. A könyvvizsgálői jelentés és a könyvvizsgálói záradékot érintő változások:</t>
  </si>
  <si>
    <t>18. A fenntarthatósági jelentésre vonatkozó, könyvvizsgáló által adott bizonyossági jelentés fejezetét érintő változások:</t>
  </si>
  <si>
    <t>3. Az Egyszerűsített éves beszámoló készítésének értékhatárai megváltoztak. A mérlegfőösszeg 1.200 millió forintról 2.000 millió forintra, az éves nettó árbevétel 2.400 millió forintról 4.000 millió forintra nőtt. A létszámkorlát nem változott ( 50 fő ).</t>
  </si>
  <si>
    <r>
      <t xml:space="preserve">9. § (1) Éves beszámolót és üzleti jelentést köteles készíteni a kettős könyvvitelt vezető vállalkozó, a (2) bekezdésben foglaltak kivételével.
(2)  *  Egyszerűsített éves beszámolót készíthet a kettős könyvvitelt vezető vállalkozó, ha két egymást követő üzleti évben a mérleg fordulónapján a következő, a nagyságot jelző három mutatóérték közül bármelyik kettő nem haladja meg az alábbi határértéket:
a)  *  a mérlegfőösszeg az </t>
    </r>
    <r>
      <rPr>
        <b/>
        <strike/>
        <sz val="10"/>
        <color rgb="FF000000"/>
        <rFont val="Arial Narrow"/>
        <family val="2"/>
        <charset val="238"/>
      </rPr>
      <t>1200</t>
    </r>
    <r>
      <rPr>
        <sz val="10"/>
        <color rgb="FF000000"/>
        <rFont val="Arial Narrow"/>
        <family val="2"/>
        <charset val="238"/>
      </rPr>
      <t xml:space="preserve"> a </t>
    </r>
    <r>
      <rPr>
        <b/>
        <u/>
        <sz val="10"/>
        <color rgb="FF000000"/>
        <rFont val="Arial Narrow"/>
        <family val="2"/>
        <charset val="238"/>
      </rPr>
      <t>2000</t>
    </r>
    <r>
      <rPr>
        <sz val="10"/>
        <color rgb="FF000000"/>
        <rFont val="Arial Narrow"/>
        <family val="2"/>
        <charset val="238"/>
      </rPr>
      <t xml:space="preserve"> millió forintot,
b)  *  az éves nettó árbevétel a </t>
    </r>
    <r>
      <rPr>
        <b/>
        <strike/>
        <sz val="10"/>
        <color rgb="FF000000"/>
        <rFont val="Arial Narrow"/>
        <family val="2"/>
        <charset val="238"/>
      </rPr>
      <t>2400</t>
    </r>
    <r>
      <rPr>
        <sz val="10"/>
        <color rgb="FF000000"/>
        <rFont val="Arial Narrow"/>
        <family val="2"/>
        <charset val="238"/>
      </rPr>
      <t xml:space="preserve"> </t>
    </r>
    <r>
      <rPr>
        <b/>
        <u/>
        <sz val="10"/>
        <color rgb="FF000000"/>
        <rFont val="Arial Narrow"/>
        <family val="2"/>
        <charset val="238"/>
      </rPr>
      <t>4000</t>
    </r>
    <r>
      <rPr>
        <sz val="10"/>
        <color rgb="FF000000"/>
        <rFont val="Arial Narrow"/>
        <family val="2"/>
        <charset val="238"/>
      </rPr>
      <t xml:space="preserve"> millió forintot,
c) az üzleti évben átlagosan foglalkoztatottak száma az 50 főt.</t>
    </r>
  </si>
  <si>
    <r>
      <t xml:space="preserve">117. § (1)  *  Az anyavállalatnak nem kell az üzleti évről összevont (konszolidált) éves beszámolót készítenie, ha az üzleti évet megelőző két – egymást követő – üzleti évben a mérleg fordulónapján a következő három mutatóérték közül bármelyik kettő nem haladja meg az alábbi határértéket:
a)  *  a mérlegfőösszeg a </t>
    </r>
    <r>
      <rPr>
        <b/>
        <strike/>
        <sz val="10"/>
        <color rgb="FF000000"/>
        <rFont val="Arial Narrow"/>
        <family val="2"/>
        <charset val="238"/>
      </rPr>
      <t>6000</t>
    </r>
    <r>
      <rPr>
        <sz val="10"/>
        <color rgb="FF000000"/>
        <rFont val="Arial Narrow"/>
        <family val="2"/>
        <charset val="238"/>
      </rPr>
      <t xml:space="preserve"> </t>
    </r>
    <r>
      <rPr>
        <b/>
        <u/>
        <sz val="10"/>
        <color rgb="FF000000"/>
        <rFont val="Arial Narrow"/>
        <family val="2"/>
        <charset val="238"/>
      </rPr>
      <t>10 000</t>
    </r>
    <r>
      <rPr>
        <sz val="10"/>
        <color rgb="FF000000"/>
        <rFont val="Arial Narrow"/>
        <family val="2"/>
        <charset val="238"/>
      </rPr>
      <t xml:space="preserve"> millió forintot,
b)  *  az éves nettó árbevétel a </t>
    </r>
    <r>
      <rPr>
        <b/>
        <strike/>
        <sz val="10"/>
        <color rgb="FF000000"/>
        <rFont val="Arial Narrow"/>
        <family val="2"/>
        <charset val="238"/>
      </rPr>
      <t>12</t>
    </r>
    <r>
      <rPr>
        <sz val="10"/>
        <color rgb="FF000000"/>
        <rFont val="Arial Narrow"/>
        <family val="2"/>
        <charset val="238"/>
      </rPr>
      <t xml:space="preserve"> </t>
    </r>
    <r>
      <rPr>
        <b/>
        <u/>
        <sz val="10"/>
        <color rgb="FF000000"/>
        <rFont val="Arial Narrow"/>
        <family val="2"/>
        <charset val="238"/>
      </rPr>
      <t>20 000</t>
    </r>
    <r>
      <rPr>
        <sz val="10"/>
        <color rgb="FF000000"/>
        <rFont val="Arial Narrow"/>
        <family val="2"/>
        <charset val="238"/>
      </rPr>
      <t xml:space="preserve"> millió forintot,
c) az üzleti évben átlagosan foglalkoztatottak száma a 250 főt.</t>
    </r>
  </si>
  <si>
    <t>9. Anyavállalat konszolidált beszámoló készítésének értékhatárai megváltoztak. A mérlegfőösszeg 10.000 millió Ft-ra nőtt a 6.000 millió Ft-ról, az éves nettó árbevétel 20.000 millió Ft-ra nőtt a 12.000 millió Ft-ról. A létszámkorlát nem változott ( 250 fő ).</t>
  </si>
  <si>
    <r>
      <t xml:space="preserve">134/B. § (1) A nyersanyag-kitermelő iparágban működő vagy a természetes erdők fakitermelésével foglalkozó vállalkozó évente a kormányok részére fizetett összegekről szóló jelentést készít, ha
a) két egymást követő üzleti évben a mérleg fordulónapján a következő három mutatóérték közül bármelyik kettő meghaladja az alábbi határértéket:
aa)  *  a mérlegfőösszeg a </t>
    </r>
    <r>
      <rPr>
        <b/>
        <strike/>
        <sz val="10"/>
        <color rgb="FF000000"/>
        <rFont val="Arial Narrow"/>
        <family val="2"/>
        <charset val="238"/>
      </rPr>
      <t>6000</t>
    </r>
    <r>
      <rPr>
        <b/>
        <sz val="10"/>
        <color rgb="FF000000"/>
        <rFont val="Arial Narrow"/>
        <family val="2"/>
        <charset val="238"/>
      </rPr>
      <t xml:space="preserve"> </t>
    </r>
    <r>
      <rPr>
        <b/>
        <u/>
        <sz val="10"/>
        <color rgb="FF000000"/>
        <rFont val="Arial Narrow"/>
        <family val="2"/>
        <charset val="238"/>
      </rPr>
      <t>10 000</t>
    </r>
    <r>
      <rPr>
        <sz val="10"/>
        <color rgb="FF000000"/>
        <rFont val="Arial Narrow"/>
        <family val="2"/>
        <charset val="238"/>
      </rPr>
      <t xml:space="preserve"> millió forintot,
ab)  *  az éves nettó árbevétel a </t>
    </r>
    <r>
      <rPr>
        <b/>
        <strike/>
        <sz val="10"/>
        <color rgb="FF000000"/>
        <rFont val="Arial Narrow"/>
        <family val="2"/>
        <charset val="238"/>
      </rPr>
      <t>12000</t>
    </r>
    <r>
      <rPr>
        <sz val="10"/>
        <color rgb="FF000000"/>
        <rFont val="Arial Narrow"/>
        <family val="2"/>
        <charset val="238"/>
      </rPr>
      <t xml:space="preserve"> </t>
    </r>
    <r>
      <rPr>
        <b/>
        <u/>
        <sz val="10"/>
        <color rgb="FF000000"/>
        <rFont val="Arial Narrow"/>
        <family val="2"/>
        <charset val="238"/>
      </rPr>
      <t>20 000</t>
    </r>
    <r>
      <rPr>
        <sz val="10"/>
        <color rgb="FF000000"/>
        <rFont val="Arial Narrow"/>
        <family val="2"/>
        <charset val="238"/>
      </rPr>
      <t xml:space="preserve"> millió forintot,
ac) az üzleti évben átlagosan foglalkoztatottak száma a 250 főt, vagy</t>
    </r>
  </si>
  <si>
    <t>10. Nyersanyag-kitermelő iparágban működő vagy a természetes erdők fakitermelésével foglalkozó vállalkozók/anyavállalatok kormányok részére fizetett összegekről szóló jelentésének készítése. A mérlegfőösszeg 10.000 millió Ft-ra nőtt 6.000 millió Ft-ról, az éves nettó árbevétel 20.000 millió Ft-ra nőtt 12.000 millió Ft-ról. A létszámkorlát nem változott ( 250 fő ).</t>
  </si>
  <si>
    <r>
      <t xml:space="preserve">134/C. § (4)  Mentesül az (1) bekezdés szerinti kötelezettség alól az az anyavállalatnak minősülő vállalkozás, amelynek összevont (konszolidált) adatai két egymást követő üzleti évben a mérleg fordulónapján a következő, a nagyságot jelző három mutatóérték közül bármelyik kettő nem haladja meg az alábbi határértéket:
a)  *  a mérlegfőösszeg a </t>
    </r>
    <r>
      <rPr>
        <b/>
        <strike/>
        <sz val="10"/>
        <color rgb="FF000000"/>
        <rFont val="Arial Narrow"/>
        <family val="2"/>
        <charset val="238"/>
      </rPr>
      <t>6000</t>
    </r>
    <r>
      <rPr>
        <b/>
        <sz val="10"/>
        <color rgb="FF000000"/>
        <rFont val="Arial Narrow"/>
        <family val="2"/>
        <charset val="238"/>
      </rPr>
      <t xml:space="preserve"> </t>
    </r>
    <r>
      <rPr>
        <b/>
        <u/>
        <sz val="10"/>
        <color rgb="FF000000"/>
        <rFont val="Arial Narrow"/>
        <family val="2"/>
        <charset val="238"/>
      </rPr>
      <t>10 000</t>
    </r>
    <r>
      <rPr>
        <sz val="10"/>
        <color rgb="FF000000"/>
        <rFont val="Arial Narrow"/>
        <family val="2"/>
        <charset val="238"/>
      </rPr>
      <t xml:space="preserve"> millió forintot,
a)  *  az éves nettó árbevétel a </t>
    </r>
    <r>
      <rPr>
        <b/>
        <strike/>
        <sz val="10"/>
        <color rgb="FF000000"/>
        <rFont val="Arial Narrow"/>
        <family val="2"/>
        <charset val="238"/>
      </rPr>
      <t>12000</t>
    </r>
    <r>
      <rPr>
        <sz val="10"/>
        <color rgb="FF000000"/>
        <rFont val="Arial Narrow"/>
        <family val="2"/>
        <charset val="238"/>
      </rPr>
      <t xml:space="preserve"> </t>
    </r>
    <r>
      <rPr>
        <b/>
        <u/>
        <sz val="10"/>
        <color rgb="FF000000"/>
        <rFont val="Arial Narrow"/>
        <family val="2"/>
        <charset val="238"/>
      </rPr>
      <t>20 000</t>
    </r>
    <r>
      <rPr>
        <sz val="10"/>
        <color rgb="FF000000"/>
        <rFont val="Arial Narrow"/>
        <family val="2"/>
        <charset val="238"/>
      </rPr>
      <t xml:space="preserve"> millió forintot,
c) az üzleti évben átlagosan foglalkoztatottak száma a 250 főt</t>
    </r>
  </si>
  <si>
    <r>
      <t xml:space="preserve">134/C. § (1) A nyersanyag-kitermelő iparágban működő vagy a természetes erdők fakitermelésével foglalkozó anyavállalatnak minősülő vállalkozás évente a kormányok részére fizetett összegekről szóló összevont jelentést készít, ha egyedi éves beszámolójának adatai alapján
a) két egymást követő üzleti évben a mérleg fordulónapján a következő, a nagyságot jelző három mutatóérték közül bármelyik kettő meghaladja az alábbi határértéket:
aa)  *  a mérlegfőösszeg a </t>
    </r>
    <r>
      <rPr>
        <b/>
        <strike/>
        <sz val="10"/>
        <color rgb="FF000000"/>
        <rFont val="Arial Narrow"/>
        <family val="2"/>
        <charset val="238"/>
      </rPr>
      <t>6000</t>
    </r>
    <r>
      <rPr>
        <b/>
        <sz val="10"/>
        <color rgb="FF000000"/>
        <rFont val="Arial Narrow"/>
        <family val="2"/>
        <charset val="238"/>
      </rPr>
      <t xml:space="preserve"> </t>
    </r>
    <r>
      <rPr>
        <b/>
        <u/>
        <sz val="10"/>
        <color rgb="FF000000"/>
        <rFont val="Arial Narrow"/>
        <family val="2"/>
        <charset val="238"/>
      </rPr>
      <t>10 000</t>
    </r>
    <r>
      <rPr>
        <sz val="10"/>
        <color rgb="FF000000"/>
        <rFont val="Arial Narrow"/>
        <family val="2"/>
        <charset val="238"/>
      </rPr>
      <t xml:space="preserve"> millió forintot,
ab)  *  az éves nettó árbevétel a </t>
    </r>
    <r>
      <rPr>
        <b/>
        <strike/>
        <sz val="10"/>
        <color rgb="FF000000"/>
        <rFont val="Arial Narrow"/>
        <family val="2"/>
        <charset val="238"/>
      </rPr>
      <t>12000</t>
    </r>
    <r>
      <rPr>
        <sz val="10"/>
        <color rgb="FF000000"/>
        <rFont val="Arial Narrow"/>
        <family val="2"/>
        <charset val="238"/>
      </rPr>
      <t xml:space="preserve"> </t>
    </r>
    <r>
      <rPr>
        <b/>
        <u/>
        <sz val="10"/>
        <color rgb="FF000000"/>
        <rFont val="Arial Narrow"/>
        <family val="2"/>
        <charset val="238"/>
      </rPr>
      <t>20 000</t>
    </r>
    <r>
      <rPr>
        <sz val="10"/>
        <color rgb="FF000000"/>
        <rFont val="Arial Narrow"/>
        <family val="2"/>
        <charset val="238"/>
      </rPr>
      <t xml:space="preserve"> millió forintot,
ac) az üzleti évben átlagosan foglalkoztatottak száma a 250 főt, vagy</t>
    </r>
  </si>
  <si>
    <t>A számvitelről szóló 2000. évi C. törvény 2025. évi változásai</t>
  </si>
  <si>
    <t>Egyéb dokumentumok - Munkaprogram végrehajtás</t>
  </si>
  <si>
    <t>A vizsgálati eljárások teljes körűen lezárultak, az adatok és információk elégséges bizonyítékot szolgáltattak a következtetéshez.</t>
  </si>
  <si>
    <t>A terület lényeges hibás állítástól mentes.</t>
  </si>
  <si>
    <t>Elvégezve?</t>
  </si>
  <si>
    <t>REF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</si>
</sst>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 ###\ ###\ ##0"/>
    <numFmt numFmtId="165" formatCode="#,##0_ ;[Red]\-#,##0\ "/>
    <numFmt numFmtId="166" formatCode="#\ ##0"/>
    <numFmt numFmtId="167" formatCode="0.0"/>
  </numFmts>
  <fonts count="78" x14ac:knownFonts="1">
    <font>
      <sz val="11"/>
      <name val="Arial"/>
      <family val="2"/>
      <charset val="238"/>
    </font>
    <font>
      <sz val="11"/>
      <name val="Arial"/>
      <family val="2"/>
      <charset val="238"/>
    </font>
    <font>
      <sz val="10"/>
      <name val="Arial Narrow"/>
      <family val="2"/>
      <charset val="238"/>
    </font>
    <font>
      <b/>
      <sz val="12"/>
      <name val="Arial Narrow"/>
      <family val="2"/>
      <charset val="238"/>
    </font>
    <font>
      <b/>
      <sz val="10"/>
      <color rgb="FFFF0000"/>
      <name val="Arial Narrow"/>
      <family val="2"/>
      <charset val="238"/>
    </font>
    <font>
      <sz val="11"/>
      <name val="Arial Narrow"/>
      <family val="2"/>
      <charset val="238"/>
    </font>
    <font>
      <b/>
      <sz val="11"/>
      <name val="Arial Narrow"/>
      <family val="2"/>
      <charset val="238"/>
    </font>
    <font>
      <b/>
      <sz val="10"/>
      <name val="Arial Narrow"/>
      <family val="2"/>
      <charset val="238"/>
    </font>
    <font>
      <sz val="10"/>
      <name val="Arial"/>
      <family val="2"/>
      <charset val="238"/>
    </font>
    <font>
      <b/>
      <sz val="10"/>
      <color rgb="FF000000"/>
      <name val="Arial Narrow"/>
      <family val="2"/>
      <charset val="238"/>
    </font>
    <font>
      <b/>
      <sz val="12"/>
      <color rgb="FFFF0000"/>
      <name val="Arial Narrow"/>
      <family val="2"/>
      <charset val="238"/>
    </font>
    <font>
      <b/>
      <sz val="10"/>
      <color rgb="FFFFFFFF"/>
      <name val="Arial Narrow"/>
      <family val="2"/>
      <charset val="238"/>
    </font>
    <font>
      <b/>
      <sz val="10"/>
      <color rgb="FF0066CC"/>
      <name val="Arial Narrow"/>
      <family val="2"/>
      <charset val="238"/>
    </font>
    <font>
      <b/>
      <sz val="11"/>
      <color rgb="FF000000"/>
      <name val="Arial Narrow"/>
      <family val="2"/>
      <charset val="238"/>
    </font>
    <font>
      <sz val="9"/>
      <name val="Arial Narrow"/>
      <family val="2"/>
      <charset val="238"/>
    </font>
    <font>
      <b/>
      <sz val="14"/>
      <name val="Arial CE"/>
    </font>
    <font>
      <sz val="10"/>
      <name val="Wingdings"/>
      <charset val="2"/>
    </font>
    <font>
      <b/>
      <sz val="14"/>
      <color rgb="FF000000"/>
      <name val="Arial Narrow"/>
      <family val="2"/>
      <charset val="238"/>
    </font>
    <font>
      <sz val="11"/>
      <color rgb="FF000000"/>
      <name val="Arial Narrow"/>
      <family val="2"/>
      <charset val="238"/>
    </font>
    <font>
      <sz val="11"/>
      <name val="Arial"/>
      <family val="2"/>
    </font>
    <font>
      <sz val="11"/>
      <color indexed="8"/>
      <name val="Arial"/>
      <family val="2"/>
    </font>
    <font>
      <b/>
      <sz val="11"/>
      <color indexed="30"/>
      <name val="Arial Narrow"/>
      <family val="2"/>
      <charset val="238"/>
    </font>
    <font>
      <b/>
      <sz val="11"/>
      <color theme="1"/>
      <name val="Arial Narrow"/>
      <family val="2"/>
      <charset val="238"/>
    </font>
    <font>
      <b/>
      <sz val="11"/>
      <color theme="0"/>
      <name val="Arial Narrow"/>
      <family val="2"/>
      <charset val="238"/>
    </font>
    <font>
      <sz val="12"/>
      <name val="Times New Roman"/>
      <family val="1"/>
      <charset val="238"/>
    </font>
    <font>
      <sz val="10"/>
      <name val="Arial CE"/>
      <charset val="238"/>
    </font>
    <font>
      <b/>
      <sz val="11"/>
      <color indexed="10"/>
      <name val="Arial Narrow"/>
      <family val="2"/>
      <charset val="238"/>
    </font>
    <font>
      <sz val="11"/>
      <color theme="1"/>
      <name val="Arial"/>
      <family val="2"/>
    </font>
    <font>
      <b/>
      <sz val="11"/>
      <color indexed="8"/>
      <name val="Arial Narrow"/>
      <family val="2"/>
      <charset val="238"/>
    </font>
    <font>
      <b/>
      <sz val="11"/>
      <color indexed="12"/>
      <name val="Arial Narrow"/>
      <family val="2"/>
      <charset val="238"/>
    </font>
    <font>
      <sz val="11"/>
      <color indexed="8"/>
      <name val="Arial Narrow"/>
      <family val="2"/>
      <charset val="238"/>
    </font>
    <font>
      <sz val="11"/>
      <color rgb="FFFFFFFF"/>
      <name val="Arial Narrow"/>
      <family val="2"/>
      <charset val="238"/>
    </font>
    <font>
      <sz val="11"/>
      <color rgb="FFCCFFCC"/>
      <name val="Arial Narrow"/>
      <family val="2"/>
      <charset val="238"/>
    </font>
    <font>
      <b/>
      <sz val="14"/>
      <color indexed="8"/>
      <name val="Arial Narrow"/>
      <family val="2"/>
      <charset val="238"/>
    </font>
    <font>
      <b/>
      <sz val="10"/>
      <color indexed="8"/>
      <name val="Arial Narrow"/>
      <family val="2"/>
      <charset val="238"/>
    </font>
    <font>
      <sz val="11"/>
      <color theme="1"/>
      <name val="Arial Narrow"/>
      <family val="2"/>
      <charset val="238"/>
    </font>
    <font>
      <strike/>
      <sz val="11"/>
      <color indexed="8"/>
      <name val="Arial Narrow"/>
      <family val="2"/>
      <charset val="238"/>
    </font>
    <font>
      <b/>
      <u/>
      <sz val="11"/>
      <color indexed="8"/>
      <name val="Arial Narrow"/>
      <family val="2"/>
      <charset val="238"/>
    </font>
    <font>
      <b/>
      <u/>
      <sz val="11"/>
      <color rgb="FF002060"/>
      <name val="Arial Narrow"/>
      <family val="2"/>
      <charset val="238"/>
    </font>
    <font>
      <sz val="11"/>
      <color rgb="FF002060"/>
      <name val="Arial Narrow"/>
      <family val="2"/>
      <charset val="238"/>
    </font>
    <font>
      <sz val="9"/>
      <color theme="1"/>
      <name val="Arial Narrow"/>
      <family val="2"/>
      <charset val="238"/>
    </font>
    <font>
      <b/>
      <sz val="12"/>
      <color rgb="FF000000"/>
      <name val="Arial Narrow"/>
      <family val="2"/>
      <charset val="238"/>
    </font>
    <font>
      <b/>
      <i/>
      <sz val="11"/>
      <color theme="1"/>
      <name val="Arial Narrow"/>
      <family val="2"/>
      <charset val="238"/>
    </font>
    <font>
      <b/>
      <sz val="8"/>
      <color theme="1"/>
      <name val="Arial Narrow"/>
      <family val="2"/>
      <charset val="238"/>
    </font>
    <font>
      <sz val="10"/>
      <color rgb="FF000000"/>
      <name val="Arial Narrow"/>
      <family val="2"/>
      <charset val="238"/>
    </font>
    <font>
      <strike/>
      <sz val="10"/>
      <color rgb="FF000000"/>
      <name val="Arial Narrow"/>
      <family val="2"/>
      <charset val="238"/>
    </font>
    <font>
      <b/>
      <sz val="12"/>
      <color indexed="8"/>
      <name val="Arial Narrow"/>
      <family val="2"/>
      <charset val="238"/>
    </font>
    <font>
      <b/>
      <i/>
      <sz val="12"/>
      <color rgb="FF000000"/>
      <name val="Arial Narrow"/>
      <family val="2"/>
      <charset val="238"/>
    </font>
    <font>
      <b/>
      <i/>
      <sz val="12"/>
      <color indexed="8"/>
      <name val="Arial Narrow"/>
      <family val="2"/>
      <charset val="238"/>
    </font>
    <font>
      <b/>
      <i/>
      <sz val="11"/>
      <color indexed="8"/>
      <name val="Arial Narrow"/>
      <family val="2"/>
      <charset val="238"/>
    </font>
    <font>
      <b/>
      <u/>
      <sz val="10"/>
      <color rgb="FF002060"/>
      <name val="Arial Narrow"/>
      <family val="2"/>
      <charset val="238"/>
    </font>
    <font>
      <strike/>
      <sz val="10"/>
      <name val="Arial Narrow"/>
      <family val="2"/>
      <charset val="238"/>
    </font>
    <font>
      <sz val="10"/>
      <color rgb="FF002060"/>
      <name val="Arial Narrow"/>
      <family val="2"/>
      <charset val="238"/>
    </font>
    <font>
      <b/>
      <u/>
      <sz val="10"/>
      <color rgb="FF000000"/>
      <name val="Arial Narrow"/>
      <family val="2"/>
      <charset val="238"/>
    </font>
    <font>
      <b/>
      <u/>
      <sz val="10"/>
      <name val="Arial Narrow"/>
      <family val="2"/>
      <charset val="238"/>
    </font>
    <font>
      <b/>
      <sz val="10"/>
      <color rgb="FF002060"/>
      <name val="Arial Narrow"/>
      <family val="2"/>
      <charset val="238"/>
    </font>
    <font>
      <b/>
      <sz val="10"/>
      <color rgb="FF0070C0"/>
      <name val="Arial Narrow"/>
      <family val="2"/>
      <charset val="238"/>
    </font>
    <font>
      <u/>
      <sz val="10"/>
      <color rgb="FF000000"/>
      <name val="Arial Narrow"/>
      <family val="2"/>
      <charset val="238"/>
    </font>
    <font>
      <strike/>
      <u/>
      <sz val="10"/>
      <color rgb="FF000000"/>
      <name val="Arial Narrow"/>
      <family val="2"/>
      <charset val="238"/>
    </font>
    <font>
      <sz val="10"/>
      <color theme="1"/>
      <name val="Arial Narrow"/>
      <family val="2"/>
      <charset val="238"/>
    </font>
    <font>
      <b/>
      <sz val="8"/>
      <color indexed="8"/>
      <name val="Arial Narrow"/>
      <family val="2"/>
      <charset val="238"/>
    </font>
    <font>
      <sz val="10"/>
      <color indexed="8"/>
      <name val="Arial Narrow"/>
      <family val="2"/>
      <charset val="238"/>
    </font>
    <font>
      <strike/>
      <vertAlign val="superscript"/>
      <sz val="10"/>
      <name val="Arial Narrow"/>
      <family val="2"/>
      <charset val="238"/>
    </font>
    <font>
      <vertAlign val="superscript"/>
      <sz val="10"/>
      <name val="Arial Narrow"/>
      <family val="2"/>
      <charset val="238"/>
    </font>
    <font>
      <strike/>
      <u/>
      <sz val="10"/>
      <name val="Arial Narrow"/>
      <family val="2"/>
      <charset val="238"/>
    </font>
    <font>
      <b/>
      <strike/>
      <sz val="10"/>
      <color rgb="FF000000"/>
      <name val="Arial Narrow"/>
      <family val="2"/>
      <charset val="238"/>
    </font>
    <font>
      <sz val="10"/>
      <color rgb="FF3333D8"/>
      <name val="Arial Narrow"/>
      <family val="2"/>
      <charset val="238"/>
    </font>
    <font>
      <b/>
      <strike/>
      <sz val="10"/>
      <name val="Arial Narrow"/>
      <family val="2"/>
      <charset val="238"/>
    </font>
    <font>
      <vertAlign val="superscript"/>
      <sz val="10"/>
      <color rgb="FF3333D8"/>
      <name val="Arial Narrow"/>
      <family val="2"/>
      <charset val="238"/>
    </font>
    <font>
      <u/>
      <sz val="10"/>
      <name val="Arial Narrow"/>
      <family val="2"/>
      <charset val="238"/>
    </font>
    <font>
      <b/>
      <u/>
      <sz val="10"/>
      <color theme="1"/>
      <name val="Arial Narrow"/>
      <family val="2"/>
      <charset val="238"/>
    </font>
    <font>
      <b/>
      <strike/>
      <u/>
      <sz val="10"/>
      <color rgb="FF000000"/>
      <name val="Arial Narrow"/>
      <family val="2"/>
      <charset val="238"/>
    </font>
    <font>
      <sz val="11"/>
      <name val="Arial Narrow"/>
      <family val="2"/>
      <charset val="238"/>
    </font>
    <font>
      <sz val="14"/>
      <color rgb="FF000000"/>
      <name val="Arial Narrow"/>
      <family val="2"/>
      <charset val="238"/>
    </font>
    <font>
      <b/>
      <i/>
      <sz val="11"/>
      <name val="Arial Narrow"/>
      <family val="2"/>
      <charset val="238"/>
    </font>
    <font>
      <i/>
      <sz val="11"/>
      <color rgb="FF000000"/>
      <name val="Arial Narrow"/>
      <family val="2"/>
      <charset val="238"/>
    </font>
    <font>
      <i/>
      <sz val="11"/>
      <name val="Arial Narrow"/>
      <family val="2"/>
      <charset val="238"/>
    </font>
    <font>
      <b/>
      <sz val="11"/>
      <color rgb="FFFF0000"/>
      <name val="Arial Narrow"/>
      <family val="2"/>
      <charset val="238"/>
    </font>
  </fonts>
  <fills count="12">
    <fill>
      <patternFill patternType="none"/>
    </fill>
    <fill>
      <patternFill patternType="gray125"/>
    </fill>
    <fill>
      <patternFill patternType="solid">
        <fgColor rgb="FFCCFFCC"/>
        <bgColor indexed="64"/>
      </patternFill>
    </fill>
    <fill>
      <patternFill patternType="solid">
        <fgColor rgb="FFFFFFFF"/>
        <bgColor indexed="64"/>
      </patternFill>
    </fill>
    <fill>
      <patternFill patternType="solid">
        <fgColor indexed="9"/>
        <bgColor indexed="64"/>
      </patternFill>
    </fill>
    <fill>
      <patternFill patternType="solid">
        <fgColor rgb="FF969696"/>
        <bgColor indexed="64"/>
      </patternFill>
    </fill>
    <fill>
      <patternFill patternType="solid">
        <fgColor indexed="42"/>
        <bgColor indexed="64"/>
      </patternFill>
    </fill>
    <fill>
      <patternFill patternType="solid">
        <fgColor indexed="55"/>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EEEEEE"/>
        <bgColor indexed="64"/>
      </patternFill>
    </fill>
  </fills>
  <borders count="114">
    <border>
      <left/>
      <right/>
      <top/>
      <bottom/>
      <diagonal/>
    </border>
    <border>
      <left style="hair">
        <color rgb="FF000000"/>
      </left>
      <right style="medium">
        <color rgb="FF000000"/>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hair">
        <color rgb="FF000000"/>
      </right>
      <top style="medium">
        <color rgb="FF000000"/>
      </top>
      <bottom style="hair">
        <color rgb="FF000000"/>
      </bottom>
      <diagonal/>
    </border>
    <border>
      <left style="medium">
        <color rgb="FF000000"/>
      </left>
      <right style="hair">
        <color rgb="FF000000"/>
      </right>
      <top style="medium">
        <color rgb="FF000000"/>
      </top>
      <bottom style="hair">
        <color rgb="FF000000"/>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medium">
        <color indexed="64"/>
      </top>
      <bottom style="hair">
        <color rgb="FF000000"/>
      </bottom>
      <diagonal/>
    </border>
    <border>
      <left/>
      <right/>
      <top style="medium">
        <color indexed="64"/>
      </top>
      <bottom style="hair">
        <color rgb="FF000000"/>
      </bottom>
      <diagonal/>
    </border>
    <border>
      <left style="hair">
        <color rgb="FF000000"/>
      </left>
      <right/>
      <top style="medium">
        <color indexed="64"/>
      </top>
      <bottom style="hair">
        <color rgb="FF000000"/>
      </bottom>
      <diagonal/>
    </border>
    <border>
      <left style="medium">
        <color indexed="64"/>
      </left>
      <right style="hair">
        <color rgb="FF000000"/>
      </right>
      <top style="medium">
        <color indexed="64"/>
      </top>
      <bottom style="hair">
        <color rgb="FF000000"/>
      </bottom>
      <diagonal/>
    </border>
    <border>
      <left style="hair">
        <color rgb="FF000000"/>
      </left>
      <right style="medium">
        <color rgb="FF000000"/>
      </right>
      <top style="hair">
        <color rgb="FF000000"/>
      </top>
      <bottom/>
      <diagonal/>
    </border>
    <border>
      <left style="hair">
        <color rgb="FF000000"/>
      </left>
      <right/>
      <top style="hair">
        <color rgb="FF000000"/>
      </top>
      <bottom/>
      <diagonal/>
    </border>
    <border>
      <left style="hair">
        <color rgb="FF000000"/>
      </left>
      <right style="hair">
        <color rgb="FF000000"/>
      </right>
      <top style="hair">
        <color rgb="FF000000"/>
      </top>
      <bottom/>
      <diagonal/>
    </border>
    <border>
      <left/>
      <right style="hair">
        <color rgb="FF000000"/>
      </right>
      <top style="hair">
        <color rgb="FF000000"/>
      </top>
      <bottom/>
      <diagonal/>
    </border>
    <border>
      <left style="medium">
        <color rgb="FF000000"/>
      </left>
      <right style="hair">
        <color rgb="FF000000"/>
      </right>
      <top style="hair">
        <color rgb="FF000000"/>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right style="medium">
        <color rgb="FF000000"/>
      </right>
      <top style="medium">
        <color rgb="FF000000"/>
      </top>
      <bottom style="hair">
        <color rgb="FF000000"/>
      </bottom>
      <diagonal/>
    </border>
    <border>
      <left/>
      <right/>
      <top style="medium">
        <color rgb="FF000000"/>
      </top>
      <bottom style="hair">
        <color rgb="FF000000"/>
      </bottom>
      <diagonal/>
    </border>
    <border>
      <left style="hair">
        <color rgb="FF000000"/>
      </left>
      <right/>
      <top style="medium">
        <color rgb="FF000000"/>
      </top>
      <bottom style="hair">
        <color rgb="FF000000"/>
      </bottom>
      <diagonal/>
    </border>
    <border>
      <left style="hair">
        <color rgb="FF000000"/>
      </left>
      <right/>
      <top style="hair">
        <color rgb="FF000000"/>
      </top>
      <bottom style="medium">
        <color rgb="FF000000"/>
      </bottom>
      <diagonal/>
    </border>
    <border>
      <left/>
      <right style="hair">
        <color rgb="FF000000"/>
      </right>
      <top style="hair">
        <color rgb="FF000000"/>
      </top>
      <bottom style="medium">
        <color rgb="FF000000"/>
      </bottom>
      <diagonal/>
    </border>
    <border>
      <left style="hair">
        <color rgb="FF000000"/>
      </left>
      <right style="medium">
        <color rgb="FF000000"/>
      </right>
      <top/>
      <bottom style="hair">
        <color rgb="FF000000"/>
      </bottom>
      <diagonal/>
    </border>
    <border>
      <left style="hair">
        <color rgb="FF000000"/>
      </left>
      <right/>
      <top/>
      <bottom style="hair">
        <color rgb="FF000000"/>
      </bottom>
      <diagonal/>
    </border>
    <border>
      <left style="hair">
        <color rgb="FF000000"/>
      </left>
      <right style="hair">
        <color rgb="FF000000"/>
      </right>
      <top/>
      <bottom style="hair">
        <color rgb="FF000000"/>
      </bottom>
      <diagonal/>
    </border>
    <border>
      <left style="medium">
        <color rgb="FF000000"/>
      </left>
      <right style="hair">
        <color rgb="FF000000"/>
      </right>
      <top/>
      <bottom style="hair">
        <color rgb="FF000000"/>
      </bottom>
      <diagonal/>
    </border>
    <border>
      <left style="medium">
        <color rgb="FF000000"/>
      </left>
      <right style="hair">
        <color rgb="FF000000"/>
      </right>
      <top/>
      <bottom/>
      <diagonal/>
    </border>
    <border>
      <left style="hair">
        <color rgb="FF000000"/>
      </left>
      <right style="medium">
        <color rgb="FF000000"/>
      </right>
      <top style="medium">
        <color rgb="FF000000"/>
      </top>
      <bottom style="medium">
        <color rgb="FF000000"/>
      </bottom>
      <diagonal/>
    </border>
    <border>
      <left style="hair">
        <color rgb="FF000000"/>
      </left>
      <right/>
      <top style="medium">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hair">
        <color rgb="FF000000"/>
      </bottom>
      <diagonal/>
    </border>
    <border>
      <left style="medium">
        <color indexed="64"/>
      </left>
      <right/>
      <top style="medium">
        <color indexed="64"/>
      </top>
      <bottom style="hair">
        <color rgb="FF000000"/>
      </bottom>
      <diagonal/>
    </border>
    <border>
      <left style="hair">
        <color rgb="FF000000"/>
      </left>
      <right style="hair">
        <color rgb="FF000000"/>
      </right>
      <top style="medium">
        <color indexed="64"/>
      </top>
      <bottom style="hair">
        <color rgb="FF000000"/>
      </bottom>
      <diagonal/>
    </border>
    <border>
      <left style="hair">
        <color rgb="FF000000"/>
      </left>
      <right style="medium">
        <color indexed="64"/>
      </right>
      <top style="medium">
        <color indexed="64"/>
      </top>
      <bottom style="hair">
        <color rgb="FF000000"/>
      </bottom>
      <diagonal/>
    </border>
    <border>
      <left style="medium">
        <color indexed="64"/>
      </left>
      <right/>
      <top/>
      <bottom style="hair">
        <color rgb="FF000000"/>
      </bottom>
      <diagonal/>
    </border>
    <border>
      <left style="hair">
        <color rgb="FF000000"/>
      </left>
      <right style="medium">
        <color indexed="64"/>
      </right>
      <top style="hair">
        <color rgb="FF000000"/>
      </top>
      <bottom style="hair">
        <color rgb="FF000000"/>
      </bottom>
      <diagonal/>
    </border>
    <border>
      <left style="medium">
        <color indexed="64"/>
      </left>
      <right/>
      <top/>
      <bottom style="medium">
        <color indexed="64"/>
      </bottom>
      <diagonal/>
    </border>
    <border>
      <left style="hair">
        <color rgb="FF000000"/>
      </left>
      <right style="hair">
        <color rgb="FF000000"/>
      </right>
      <top style="hair">
        <color rgb="FF000000"/>
      </top>
      <bottom style="medium">
        <color indexed="64"/>
      </bottom>
      <diagonal/>
    </border>
    <border>
      <left style="hair">
        <color rgb="FF000000"/>
      </left>
      <right style="medium">
        <color indexed="64"/>
      </right>
      <top style="hair">
        <color rgb="FF000000"/>
      </top>
      <bottom style="medium">
        <color indexed="64"/>
      </bottom>
      <diagonal/>
    </border>
    <border>
      <left style="medium">
        <color indexed="64"/>
      </left>
      <right/>
      <top style="medium">
        <color indexed="64"/>
      </top>
      <bottom/>
      <diagonal/>
    </border>
    <border>
      <left style="hair">
        <color rgb="FF000000"/>
      </left>
      <right style="hair">
        <color rgb="FF000000"/>
      </right>
      <top style="medium">
        <color indexed="64"/>
      </top>
      <bottom/>
      <diagonal/>
    </border>
    <border>
      <left style="hair">
        <color rgb="FF000000"/>
      </left>
      <right style="medium">
        <color indexed="64"/>
      </right>
      <top style="medium">
        <color indexed="64"/>
      </top>
      <bottom/>
      <diagonal/>
    </border>
    <border>
      <left/>
      <right style="medium">
        <color indexed="64"/>
      </right>
      <top/>
      <bottom style="hair">
        <color rgb="FF000000"/>
      </bottom>
      <diagonal/>
    </border>
    <border>
      <left style="medium">
        <color indexed="64"/>
      </left>
      <right style="hair">
        <color rgb="FF000000"/>
      </right>
      <top/>
      <bottom style="hair">
        <color rgb="FF000000"/>
      </bottom>
      <diagonal/>
    </border>
    <border>
      <left style="medium">
        <color indexed="64"/>
      </left>
      <right style="hair">
        <color rgb="FF000000"/>
      </right>
      <top style="hair">
        <color rgb="FF000000"/>
      </top>
      <bottom style="hair">
        <color rgb="FF000000"/>
      </bottom>
      <diagonal/>
    </border>
    <border>
      <left style="hair">
        <color rgb="FF000000"/>
      </left>
      <right style="medium">
        <color indexed="64"/>
      </right>
      <top style="hair">
        <color rgb="FF000000"/>
      </top>
      <bottom/>
      <diagonal/>
    </border>
    <border>
      <left style="medium">
        <color indexed="64"/>
      </left>
      <right style="hair">
        <color rgb="FF000000"/>
      </right>
      <top style="hair">
        <color rgb="FF000000"/>
      </top>
      <bottom style="medium">
        <color indexed="64"/>
      </bottom>
      <diagonal/>
    </border>
    <border>
      <left/>
      <right style="hair">
        <color rgb="FF000000"/>
      </right>
      <top style="hair">
        <color rgb="FF000000"/>
      </top>
      <bottom style="medium">
        <color indexed="64"/>
      </bottom>
      <diagonal/>
    </border>
    <border>
      <left style="hair">
        <color rgb="FF000000"/>
      </left>
      <right/>
      <top style="hair">
        <color rgb="FF000000"/>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right/>
      <top style="hair">
        <color indexed="64"/>
      </top>
      <bottom style="hair">
        <color indexed="64"/>
      </bottom>
      <diagonal/>
    </border>
    <border>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diagonal/>
    </border>
    <border>
      <left/>
      <right style="thin">
        <color indexed="64"/>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rgb="FF000000"/>
      </top>
      <bottom/>
      <diagonal/>
    </border>
  </borders>
  <cellStyleXfs count="18">
    <xf numFmtId="0" fontId="0" fillId="0" borderId="0"/>
    <xf numFmtId="0" fontId="8" fillId="0" borderId="0"/>
    <xf numFmtId="0" fontId="1" fillId="0" borderId="0"/>
    <xf numFmtId="0" fontId="19" fillId="0" borderId="0"/>
    <xf numFmtId="0" fontId="20" fillId="0" borderId="0" applyNumberFormat="0" applyFill="0" applyBorder="0" applyAlignment="0" applyProtection="0">
      <alignment vertical="top"/>
      <protection locked="0"/>
    </xf>
    <xf numFmtId="0" fontId="8" fillId="0" borderId="0"/>
    <xf numFmtId="0" fontId="19" fillId="0" borderId="0"/>
    <xf numFmtId="0" fontId="8" fillId="0" borderId="0"/>
    <xf numFmtId="0" fontId="24" fillId="0" borderId="0"/>
    <xf numFmtId="0" fontId="24" fillId="0" borderId="0"/>
    <xf numFmtId="0" fontId="25" fillId="0" borderId="0"/>
    <xf numFmtId="0" fontId="8" fillId="0" borderId="0"/>
    <xf numFmtId="0" fontId="27" fillId="0" borderId="0"/>
    <xf numFmtId="0" fontId="35" fillId="0" borderId="0"/>
    <xf numFmtId="0" fontId="5" fillId="0" borderId="0"/>
    <xf numFmtId="0" fontId="72" fillId="0" borderId="0"/>
    <xf numFmtId="165" fontId="5" fillId="0" borderId="0">
      <alignment horizontal="left" vertical="top" wrapText="1"/>
    </xf>
    <xf numFmtId="0" fontId="5" fillId="0" borderId="0"/>
  </cellStyleXfs>
  <cellXfs count="492">
    <xf numFmtId="0" fontId="0" fillId="0" borderId="0" xfId="0"/>
    <xf numFmtId="0" fontId="2" fillId="2" borderId="0" xfId="0" applyFont="1" applyFill="1"/>
    <xf numFmtId="0" fontId="2" fillId="2" borderId="0" xfId="0" applyFont="1" applyFill="1" applyAlignment="1">
      <alignment vertical="center" wrapText="1"/>
    </xf>
    <xf numFmtId="0" fontId="3" fillId="2" borderId="0" xfId="0" applyFont="1" applyFill="1"/>
    <xf numFmtId="0" fontId="4" fillId="3" borderId="0" xfId="0" applyFont="1" applyFill="1" applyAlignment="1">
      <alignment wrapText="1"/>
    </xf>
    <xf numFmtId="0" fontId="2" fillId="3" borderId="0" xfId="0" applyFont="1" applyFill="1"/>
    <xf numFmtId="49" fontId="5" fillId="2" borderId="0" xfId="0" applyNumberFormat="1" applyFont="1" applyFill="1" applyAlignment="1">
      <alignment horizontal="left"/>
    </xf>
    <xf numFmtId="14" fontId="2" fillId="3" borderId="0" xfId="0" applyNumberFormat="1" applyFont="1" applyFill="1"/>
    <xf numFmtId="49" fontId="6" fillId="3" borderId="0" xfId="0" applyNumberFormat="1" applyFont="1" applyFill="1" applyAlignment="1">
      <alignment horizontal="left" vertical="center"/>
    </xf>
    <xf numFmtId="0" fontId="7" fillId="3" borderId="0" xfId="0" applyFont="1" applyFill="1"/>
    <xf numFmtId="49" fontId="6" fillId="3" borderId="0" xfId="0" applyNumberFormat="1" applyFont="1" applyFill="1" applyAlignment="1">
      <alignment horizontal="left"/>
    </xf>
    <xf numFmtId="9" fontId="2" fillId="3" borderId="1" xfId="0" applyNumberFormat="1" applyFont="1" applyFill="1" applyBorder="1"/>
    <xf numFmtId="9" fontId="2" fillId="3" borderId="2" xfId="0" applyNumberFormat="1"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3" borderId="9" xfId="0" applyFont="1" applyFill="1" applyBorder="1"/>
    <xf numFmtId="0" fontId="7" fillId="3" borderId="0" xfId="0" applyFont="1" applyFill="1" applyAlignment="1">
      <alignment horizontal="center" vertical="top" wrapText="1"/>
    </xf>
    <xf numFmtId="0" fontId="2" fillId="3" borderId="0" xfId="0" applyFont="1" applyFill="1" applyAlignment="1">
      <alignment vertical="center" wrapText="1"/>
    </xf>
    <xf numFmtId="0" fontId="5" fillId="2" borderId="10" xfId="1" applyFont="1" applyFill="1" applyBorder="1"/>
    <xf numFmtId="0" fontId="5" fillId="2" borderId="11" xfId="1" applyFont="1" applyFill="1" applyBorder="1"/>
    <xf numFmtId="0" fontId="5" fillId="2" borderId="11" xfId="1" applyFont="1" applyFill="1" applyBorder="1" applyAlignment="1">
      <alignment horizontal="center"/>
    </xf>
    <xf numFmtId="0" fontId="2" fillId="0" borderId="11" xfId="0" applyFont="1" applyBorder="1" applyAlignment="1">
      <alignment vertical="top" wrapText="1"/>
    </xf>
    <xf numFmtId="0" fontId="5" fillId="2" borderId="12" xfId="1" applyFont="1" applyFill="1" applyBorder="1"/>
    <xf numFmtId="0" fontId="5" fillId="2" borderId="13" xfId="1" applyFont="1" applyFill="1" applyBorder="1"/>
    <xf numFmtId="0" fontId="5" fillId="2" borderId="13" xfId="1" applyFont="1" applyFill="1" applyBorder="1" applyAlignment="1">
      <alignment horizontal="center"/>
    </xf>
    <xf numFmtId="0" fontId="2" fillId="0" borderId="13" xfId="0" applyFont="1" applyBorder="1" applyAlignment="1">
      <alignment vertical="top" wrapText="1"/>
    </xf>
    <xf numFmtId="0" fontId="7" fillId="0" borderId="13" xfId="0" applyFont="1" applyBorder="1" applyAlignment="1">
      <alignment vertical="top" wrapText="1"/>
    </xf>
    <xf numFmtId="0" fontId="5" fillId="4" borderId="12" xfId="1" applyFont="1" applyFill="1" applyBorder="1"/>
    <xf numFmtId="0" fontId="5" fillId="4" borderId="13" xfId="1" applyFont="1" applyFill="1" applyBorder="1"/>
    <xf numFmtId="0" fontId="2" fillId="3" borderId="14" xfId="0" applyFont="1" applyFill="1" applyBorder="1" applyAlignment="1">
      <alignment horizontal="center"/>
    </xf>
    <xf numFmtId="0" fontId="2" fillId="3" borderId="15" xfId="0" applyFont="1" applyFill="1" applyBorder="1" applyAlignment="1">
      <alignment horizontal="center"/>
    </xf>
    <xf numFmtId="0" fontId="7" fillId="3" borderId="16" xfId="0" applyFont="1" applyFill="1" applyBorder="1" applyAlignment="1">
      <alignment horizontal="left" vertical="center"/>
    </xf>
    <xf numFmtId="0" fontId="5" fillId="3" borderId="17" xfId="0" applyFont="1" applyFill="1" applyBorder="1" applyAlignment="1">
      <alignment horizontal="center" vertical="center"/>
    </xf>
    <xf numFmtId="0" fontId="2" fillId="2" borderId="18" xfId="0" applyFont="1" applyFill="1" applyBorder="1" applyAlignment="1">
      <alignment horizontal="center"/>
    </xf>
    <xf numFmtId="0" fontId="2" fillId="2" borderId="19" xfId="0" applyFont="1" applyFill="1" applyBorder="1" applyAlignment="1">
      <alignment horizontal="center"/>
    </xf>
    <xf numFmtId="0" fontId="2" fillId="2" borderId="20" xfId="0" applyFont="1" applyFill="1" applyBorder="1" applyAlignment="1">
      <alignment horizontal="center"/>
    </xf>
    <xf numFmtId="49" fontId="2" fillId="2" borderId="21" xfId="0" applyNumberFormat="1" applyFont="1" applyFill="1" applyBorder="1" applyAlignment="1">
      <alignment horizontal="justify" vertical="center" wrapText="1"/>
    </xf>
    <xf numFmtId="0" fontId="5" fillId="3" borderId="22" xfId="0" applyFont="1" applyFill="1" applyBorder="1" applyAlignment="1">
      <alignment horizontal="center" vertical="center"/>
    </xf>
    <xf numFmtId="0" fontId="5" fillId="3" borderId="6" xfId="0" applyFont="1" applyFill="1" applyBorder="1" applyAlignment="1">
      <alignment horizontal="center" vertical="center"/>
    </xf>
    <xf numFmtId="0" fontId="2" fillId="2" borderId="4" xfId="0" applyFont="1" applyFill="1" applyBorder="1" applyAlignment="1">
      <alignment horizontal="center"/>
    </xf>
    <xf numFmtId="0" fontId="2" fillId="2" borderId="23" xfId="0" applyFont="1" applyFill="1" applyBorder="1" applyAlignment="1">
      <alignment horizontal="center"/>
    </xf>
    <xf numFmtId="0" fontId="2" fillId="2" borderId="5" xfId="0" applyFont="1" applyFill="1" applyBorder="1" applyAlignment="1">
      <alignment horizontal="center"/>
    </xf>
    <xf numFmtId="49" fontId="2" fillId="3" borderId="24" xfId="0" applyNumberFormat="1" applyFont="1" applyFill="1" applyBorder="1" applyAlignment="1">
      <alignment horizontal="justify" vertical="center" wrapText="1"/>
    </xf>
    <xf numFmtId="0" fontId="2" fillId="3" borderId="25" xfId="0" applyFont="1" applyFill="1" applyBorder="1" applyAlignment="1">
      <alignment horizontal="center"/>
    </xf>
    <xf numFmtId="0" fontId="2" fillId="3" borderId="26" xfId="0" applyFont="1" applyFill="1" applyBorder="1" applyAlignment="1">
      <alignment horizontal="center"/>
    </xf>
    <xf numFmtId="0" fontId="7" fillId="3" borderId="27" xfId="0" applyFont="1" applyFill="1" applyBorder="1" applyAlignment="1">
      <alignment horizontal="left" vertical="center"/>
    </xf>
    <xf numFmtId="0" fontId="5" fillId="3" borderId="9" xfId="0" applyFont="1" applyFill="1" applyBorder="1" applyAlignment="1">
      <alignment horizontal="center" vertical="center"/>
    </xf>
    <xf numFmtId="0" fontId="2" fillId="2" borderId="1" xfId="0" applyFont="1" applyFill="1" applyBorder="1" applyAlignment="1">
      <alignment horizontal="center"/>
    </xf>
    <xf numFmtId="0" fontId="2" fillId="2" borderId="28" xfId="0" applyFont="1" applyFill="1" applyBorder="1" applyAlignment="1">
      <alignment horizontal="center"/>
    </xf>
    <xf numFmtId="0" fontId="2" fillId="2" borderId="2" xfId="0" applyFont="1" applyFill="1" applyBorder="1" applyAlignment="1">
      <alignment horizontal="center"/>
    </xf>
    <xf numFmtId="49" fontId="2" fillId="2" borderId="29" xfId="0" applyNumberFormat="1" applyFont="1" applyFill="1" applyBorder="1" applyAlignment="1">
      <alignment horizontal="justify" vertical="center" wrapText="1"/>
    </xf>
    <xf numFmtId="0" fontId="5" fillId="3" borderId="3" xfId="0" applyFont="1" applyFill="1" applyBorder="1" applyAlignment="1">
      <alignment horizontal="center" vertical="center"/>
    </xf>
    <xf numFmtId="49" fontId="2" fillId="2" borderId="24" xfId="0" applyNumberFormat="1" applyFont="1" applyFill="1" applyBorder="1" applyAlignment="1">
      <alignment horizontal="justify" vertical="center" wrapText="1"/>
    </xf>
    <xf numFmtId="49" fontId="7" fillId="2" borderId="29" xfId="0" applyNumberFormat="1" applyFont="1" applyFill="1" applyBorder="1" applyAlignment="1">
      <alignment horizontal="justify" vertical="center" wrapText="1"/>
    </xf>
    <xf numFmtId="49" fontId="7" fillId="2" borderId="24" xfId="0" applyNumberFormat="1" applyFont="1" applyFill="1" applyBorder="1" applyAlignment="1">
      <alignment horizontal="justify" vertical="center" wrapText="1"/>
    </xf>
    <xf numFmtId="0" fontId="2" fillId="2" borderId="30" xfId="0" applyFont="1" applyFill="1" applyBorder="1" applyAlignment="1">
      <alignment horizontal="center"/>
    </xf>
    <xf numFmtId="0" fontId="2" fillId="2" borderId="31" xfId="0" applyFont="1" applyFill="1" applyBorder="1" applyAlignment="1">
      <alignment horizontal="center"/>
    </xf>
    <xf numFmtId="0" fontId="2" fillId="2" borderId="32" xfId="0" applyFont="1" applyFill="1" applyBorder="1" applyAlignment="1">
      <alignment horizontal="center"/>
    </xf>
    <xf numFmtId="49" fontId="2" fillId="3" borderId="24" xfId="0" applyNumberFormat="1" applyFont="1" applyFill="1" applyBorder="1" applyAlignment="1">
      <alignment horizontal="left" vertical="center" wrapText="1" indent="2"/>
    </xf>
    <xf numFmtId="0" fontId="5" fillId="3" borderId="33" xfId="0" applyFont="1" applyFill="1" applyBorder="1" applyAlignment="1">
      <alignment horizontal="center" vertical="center"/>
    </xf>
    <xf numFmtId="0" fontId="2" fillId="3" borderId="1" xfId="0" applyFont="1" applyFill="1" applyBorder="1" applyAlignment="1">
      <alignment horizontal="center"/>
    </xf>
    <xf numFmtId="0" fontId="2" fillId="3" borderId="28" xfId="0" applyFont="1" applyFill="1" applyBorder="1" applyAlignment="1">
      <alignment horizontal="center"/>
    </xf>
    <xf numFmtId="0" fontId="2" fillId="3" borderId="2" xfId="0" applyFont="1" applyFill="1" applyBorder="1" applyAlignment="1">
      <alignment horizontal="center"/>
    </xf>
    <xf numFmtId="0" fontId="2" fillId="3" borderId="4" xfId="0" applyFont="1" applyFill="1" applyBorder="1" applyAlignment="1">
      <alignment horizontal="center"/>
    </xf>
    <xf numFmtId="0" fontId="2" fillId="3" borderId="23" xfId="0" applyFont="1" applyFill="1" applyBorder="1" applyAlignment="1">
      <alignment horizontal="center"/>
    </xf>
    <xf numFmtId="0" fontId="2" fillId="3" borderId="5" xfId="0" applyFont="1" applyFill="1" applyBorder="1" applyAlignment="1">
      <alignment horizontal="center"/>
    </xf>
    <xf numFmtId="0" fontId="5" fillId="3" borderId="34" xfId="0" applyFont="1" applyFill="1" applyBorder="1" applyAlignment="1">
      <alignment horizontal="center" vertical="center"/>
    </xf>
    <xf numFmtId="0" fontId="7" fillId="2" borderId="30" xfId="0" applyFont="1" applyFill="1" applyBorder="1" applyAlignment="1">
      <alignment horizontal="center" vertical="top" wrapText="1"/>
    </xf>
    <xf numFmtId="0" fontId="7" fillId="2" borderId="31" xfId="0" applyFont="1" applyFill="1" applyBorder="1" applyAlignment="1">
      <alignment horizontal="center" vertical="top" wrapText="1"/>
    </xf>
    <xf numFmtId="0" fontId="7" fillId="2" borderId="32" xfId="0" applyFont="1" applyFill="1" applyBorder="1" applyAlignment="1">
      <alignment horizontal="center" vertical="top" wrapText="1"/>
    </xf>
    <xf numFmtId="0" fontId="2" fillId="2" borderId="32" xfId="0" applyFont="1" applyFill="1" applyBorder="1"/>
    <xf numFmtId="49" fontId="2" fillId="3" borderId="24" xfId="0" applyNumberFormat="1" applyFont="1" applyFill="1" applyBorder="1" applyAlignment="1">
      <alignment horizontal="left" vertical="center"/>
    </xf>
    <xf numFmtId="49" fontId="2" fillId="3" borderId="24" xfId="0" applyNumberFormat="1" applyFont="1" applyFill="1" applyBorder="1" applyAlignment="1">
      <alignment horizontal="left" vertical="center" wrapText="1"/>
    </xf>
    <xf numFmtId="49" fontId="2" fillId="3" borderId="24" xfId="0" applyNumberFormat="1" applyFont="1" applyFill="1" applyBorder="1" applyAlignment="1">
      <alignment vertical="center" wrapText="1"/>
    </xf>
    <xf numFmtId="49" fontId="2" fillId="3" borderId="24" xfId="0" applyNumberFormat="1" applyFont="1" applyFill="1" applyBorder="1" applyAlignment="1">
      <alignment vertical="center"/>
    </xf>
    <xf numFmtId="0" fontId="7" fillId="3" borderId="35" xfId="0" applyFont="1" applyFill="1" applyBorder="1" applyAlignment="1">
      <alignment horizontal="center" vertical="top" wrapText="1"/>
    </xf>
    <xf numFmtId="0" fontId="7" fillId="3" borderId="36" xfId="0" applyFont="1" applyFill="1" applyBorder="1" applyAlignment="1">
      <alignment horizontal="center" vertical="top" wrapText="1"/>
    </xf>
    <xf numFmtId="0" fontId="7" fillId="3" borderId="37" xfId="0" applyFont="1" applyFill="1" applyBorder="1" applyAlignment="1">
      <alignment horizontal="center" vertical="top" wrapText="1"/>
    </xf>
    <xf numFmtId="0" fontId="7" fillId="3" borderId="37" xfId="0" applyFont="1" applyFill="1" applyBorder="1" applyAlignment="1">
      <alignment horizontal="justify" vertical="center" wrapText="1"/>
    </xf>
    <xf numFmtId="0" fontId="7" fillId="3" borderId="38" xfId="0" applyFont="1" applyFill="1" applyBorder="1" applyAlignment="1">
      <alignment horizontal="center" vertical="center"/>
    </xf>
    <xf numFmtId="0" fontId="2" fillId="2" borderId="0" xfId="0" applyFont="1" applyFill="1" applyAlignment="1">
      <alignment horizontal="right"/>
    </xf>
    <xf numFmtId="0" fontId="7" fillId="3" borderId="0" xfId="0" applyFont="1" applyFill="1" applyAlignment="1">
      <alignment vertical="center" wrapText="1"/>
    </xf>
    <xf numFmtId="0" fontId="2" fillId="2" borderId="0" xfId="0" applyFont="1" applyFill="1" applyAlignment="1">
      <alignment horizontal="left"/>
    </xf>
    <xf numFmtId="0" fontId="2" fillId="3" borderId="0" xfId="0" applyFont="1" applyFill="1" applyAlignment="1">
      <alignment horizontal="left"/>
    </xf>
    <xf numFmtId="0" fontId="2" fillId="3" borderId="0" xfId="0" applyFont="1" applyFill="1" applyAlignment="1">
      <alignment vertical="center"/>
    </xf>
    <xf numFmtId="0" fontId="2" fillId="3" borderId="39" xfId="0" applyFont="1" applyFill="1" applyBorder="1"/>
    <xf numFmtId="0" fontId="7" fillId="3" borderId="40" xfId="0" applyFont="1" applyFill="1" applyBorder="1"/>
    <xf numFmtId="0" fontId="7" fillId="3" borderId="41" xfId="0" applyFont="1" applyFill="1" applyBorder="1"/>
    <xf numFmtId="0" fontId="7" fillId="5" borderId="0" xfId="0" applyFont="1" applyFill="1" applyAlignment="1">
      <alignment horizontal="center"/>
    </xf>
    <xf numFmtId="0" fontId="5" fillId="2" borderId="0" xfId="0" applyFont="1" applyFill="1"/>
    <xf numFmtId="0" fontId="7" fillId="3" borderId="42" xfId="0" applyFont="1" applyFill="1" applyBorder="1"/>
    <xf numFmtId="0" fontId="2" fillId="3" borderId="42" xfId="0" applyFont="1" applyFill="1" applyBorder="1" applyAlignment="1">
      <alignment vertical="center"/>
    </xf>
    <xf numFmtId="0" fontId="7" fillId="3" borderId="43" xfId="0" applyFont="1" applyFill="1" applyBorder="1" applyAlignment="1">
      <alignment vertical="center"/>
    </xf>
    <xf numFmtId="0" fontId="2" fillId="0" borderId="44" xfId="0" applyFont="1" applyBorder="1"/>
    <xf numFmtId="0" fontId="7" fillId="2" borderId="42" xfId="0" applyFont="1" applyFill="1" applyBorder="1"/>
    <xf numFmtId="0" fontId="7" fillId="3" borderId="43" xfId="0" applyFont="1" applyFill="1" applyBorder="1"/>
    <xf numFmtId="0" fontId="2" fillId="3" borderId="44" xfId="0" applyFont="1" applyFill="1" applyBorder="1" applyAlignment="1">
      <alignment vertical="center"/>
    </xf>
    <xf numFmtId="0" fontId="9" fillId="3" borderId="0" xfId="0" applyFont="1" applyFill="1" applyAlignment="1">
      <alignment horizontal="center"/>
    </xf>
    <xf numFmtId="0" fontId="7" fillId="3" borderId="0" xfId="0" applyFont="1" applyFill="1" applyAlignment="1">
      <alignment vertical="center"/>
    </xf>
    <xf numFmtId="0" fontId="10" fillId="2" borderId="0" xfId="0" applyFont="1" applyFill="1"/>
    <xf numFmtId="0" fontId="11" fillId="0" borderId="0" xfId="0" applyFont="1" applyAlignment="1">
      <alignment horizontal="center"/>
    </xf>
    <xf numFmtId="49" fontId="11" fillId="0" borderId="0" xfId="0" applyNumberFormat="1" applyFont="1" applyAlignment="1">
      <alignment horizontal="center"/>
    </xf>
    <xf numFmtId="0" fontId="12" fillId="2" borderId="0" xfId="0" applyFont="1" applyFill="1"/>
    <xf numFmtId="0" fontId="6" fillId="3" borderId="0" xfId="0" applyFont="1" applyFill="1" applyAlignment="1">
      <alignment horizontal="left"/>
    </xf>
    <xf numFmtId="0" fontId="0" fillId="0" borderId="0" xfId="2" applyFont="1"/>
    <xf numFmtId="0" fontId="1" fillId="0" borderId="0" xfId="2"/>
    <xf numFmtId="0" fontId="13" fillId="0" borderId="0" xfId="0" applyFont="1"/>
    <xf numFmtId="164" fontId="1" fillId="0" borderId="0" xfId="0" applyNumberFormat="1" applyFont="1" applyAlignment="1">
      <alignment horizontal="right"/>
    </xf>
    <xf numFmtId="0" fontId="1" fillId="0" borderId="0" xfId="0" applyFont="1"/>
    <xf numFmtId="0" fontId="14" fillId="0" borderId="0" xfId="0" applyFont="1"/>
    <xf numFmtId="0" fontId="15" fillId="0" borderId="0" xfId="0" applyFont="1"/>
    <xf numFmtId="0" fontId="7" fillId="3" borderId="45" xfId="0" applyFont="1" applyFill="1" applyBorder="1" applyAlignment="1">
      <alignment horizontal="left" vertical="center"/>
    </xf>
    <xf numFmtId="0" fontId="2" fillId="3" borderId="45" xfId="0" applyFont="1" applyFill="1" applyBorder="1" applyAlignment="1">
      <alignment horizontal="center"/>
    </xf>
    <xf numFmtId="0" fontId="2" fillId="3" borderId="45" xfId="0" applyFont="1" applyFill="1" applyBorder="1" applyAlignment="1">
      <alignment horizontal="left" vertical="center"/>
    </xf>
    <xf numFmtId="0" fontId="2" fillId="3" borderId="45" xfId="0" applyFont="1" applyFill="1" applyBorder="1" applyAlignment="1">
      <alignment horizontal="left" vertical="center" indent="2"/>
    </xf>
    <xf numFmtId="165" fontId="2" fillId="3" borderId="5" xfId="0" applyNumberFormat="1" applyFont="1" applyFill="1" applyBorder="1" applyAlignment="1">
      <alignment horizontal="right"/>
    </xf>
    <xf numFmtId="165" fontId="7" fillId="3" borderId="5" xfId="0" applyNumberFormat="1" applyFont="1" applyFill="1" applyBorder="1" applyAlignment="1">
      <alignment horizontal="right"/>
    </xf>
    <xf numFmtId="0" fontId="2" fillId="3" borderId="49" xfId="0" applyFont="1" applyFill="1" applyBorder="1" applyAlignment="1">
      <alignment horizontal="left" vertical="center"/>
    </xf>
    <xf numFmtId="165" fontId="2" fillId="3" borderId="50" xfId="0" applyNumberFormat="1" applyFont="1" applyFill="1" applyBorder="1" applyAlignment="1">
      <alignment horizontal="right"/>
    </xf>
    <xf numFmtId="0" fontId="7" fillId="3" borderId="49" xfId="0" applyFont="1" applyFill="1" applyBorder="1" applyAlignment="1">
      <alignment horizontal="left" vertical="center"/>
    </xf>
    <xf numFmtId="165" fontId="7" fillId="3" borderId="50" xfId="0" applyNumberFormat="1" applyFont="1" applyFill="1" applyBorder="1" applyAlignment="1">
      <alignment horizontal="right"/>
    </xf>
    <xf numFmtId="0" fontId="7" fillId="3" borderId="51" xfId="0" applyFont="1" applyFill="1" applyBorder="1" applyAlignment="1">
      <alignment horizontal="left" vertical="center"/>
    </xf>
    <xf numFmtId="0" fontId="7" fillId="3" borderId="54" xfId="0" applyFont="1" applyFill="1" applyBorder="1" applyAlignment="1">
      <alignment horizontal="left" vertical="center"/>
    </xf>
    <xf numFmtId="0" fontId="7" fillId="3" borderId="55" xfId="0" applyFont="1" applyFill="1" applyBorder="1" applyAlignment="1">
      <alignment horizontal="center"/>
    </xf>
    <xf numFmtId="0" fontId="7" fillId="3" borderId="56" xfId="0" applyFont="1" applyFill="1" applyBorder="1" applyAlignment="1">
      <alignment horizontal="center"/>
    </xf>
    <xf numFmtId="0" fontId="2" fillId="3" borderId="46" xfId="0" applyFont="1" applyFill="1" applyBorder="1" applyAlignment="1">
      <alignment horizontal="left" vertical="center"/>
    </xf>
    <xf numFmtId="165" fontId="2" fillId="3" borderId="47" xfId="0" applyNumberFormat="1" applyFont="1" applyFill="1" applyBorder="1" applyAlignment="1">
      <alignment horizontal="right"/>
    </xf>
    <xf numFmtId="165" fontId="2" fillId="3" borderId="48" xfId="0" applyNumberFormat="1" applyFont="1" applyFill="1" applyBorder="1" applyAlignment="1">
      <alignment horizontal="right"/>
    </xf>
    <xf numFmtId="0" fontId="2" fillId="3" borderId="47" xfId="0" applyFont="1" applyFill="1" applyBorder="1" applyAlignment="1">
      <alignment horizontal="center"/>
    </xf>
    <xf numFmtId="0" fontId="2" fillId="3" borderId="48" xfId="0" applyFont="1" applyFill="1" applyBorder="1" applyAlignment="1">
      <alignment horizontal="center"/>
    </xf>
    <xf numFmtId="0" fontId="4" fillId="3" borderId="52" xfId="0" applyFont="1" applyFill="1" applyBorder="1" applyAlignment="1">
      <alignment horizontal="center"/>
    </xf>
    <xf numFmtId="0" fontId="4" fillId="3" borderId="53" xfId="0" applyFont="1" applyFill="1" applyBorder="1" applyAlignment="1">
      <alignment horizontal="center"/>
    </xf>
    <xf numFmtId="0" fontId="16" fillId="2" borderId="0" xfId="0" applyFont="1" applyFill="1"/>
    <xf numFmtId="0" fontId="7" fillId="3" borderId="31" xfId="0" applyFont="1" applyFill="1" applyBorder="1" applyAlignment="1">
      <alignment horizontal="left" vertical="center"/>
    </xf>
    <xf numFmtId="0" fontId="2" fillId="3" borderId="57" xfId="0" applyFont="1" applyFill="1" applyBorder="1" applyAlignment="1">
      <alignment horizontal="center"/>
    </xf>
    <xf numFmtId="0" fontId="5" fillId="3" borderId="58" xfId="0" applyFont="1" applyFill="1" applyBorder="1" applyAlignment="1">
      <alignment horizontal="center" vertical="center"/>
    </xf>
    <xf numFmtId="0" fontId="2" fillId="2" borderId="50" xfId="0" applyFont="1" applyFill="1" applyBorder="1" applyAlignment="1">
      <alignment horizontal="center"/>
    </xf>
    <xf numFmtId="0" fontId="5" fillId="3" borderId="59" xfId="0" applyFont="1" applyFill="1" applyBorder="1" applyAlignment="1">
      <alignment horizontal="center" vertical="center"/>
    </xf>
    <xf numFmtId="0" fontId="2" fillId="2" borderId="60" xfId="0" applyFont="1" applyFill="1" applyBorder="1" applyAlignment="1">
      <alignment horizontal="center"/>
    </xf>
    <xf numFmtId="0" fontId="5" fillId="3" borderId="61" xfId="0" applyFont="1" applyFill="1" applyBorder="1" applyAlignment="1">
      <alignment horizontal="center" vertical="center"/>
    </xf>
    <xf numFmtId="49" fontId="2" fillId="2" borderId="62" xfId="0" applyNumberFormat="1" applyFont="1" applyFill="1" applyBorder="1" applyAlignment="1">
      <alignment horizontal="justify" vertical="center" wrapText="1"/>
    </xf>
    <xf numFmtId="0" fontId="2" fillId="2" borderId="52" xfId="0" applyFont="1" applyFill="1" applyBorder="1" applyAlignment="1">
      <alignment horizontal="center"/>
    </xf>
    <xf numFmtId="0" fontId="2" fillId="2" borderId="63" xfId="0" applyFont="1" applyFill="1" applyBorder="1" applyAlignment="1">
      <alignment horizontal="center"/>
    </xf>
    <xf numFmtId="0" fontId="2" fillId="2" borderId="53" xfId="0" applyFont="1" applyFill="1" applyBorder="1" applyAlignment="1">
      <alignment horizontal="center"/>
    </xf>
    <xf numFmtId="0" fontId="7" fillId="3" borderId="64" xfId="0" applyFont="1" applyFill="1" applyBorder="1" applyAlignment="1">
      <alignment horizontal="left" vertical="center"/>
    </xf>
    <xf numFmtId="0" fontId="2" fillId="3" borderId="15" xfId="0" applyFont="1" applyFill="1" applyBorder="1" applyAlignment="1">
      <alignment horizontal="left" vertical="center"/>
    </xf>
    <xf numFmtId="0" fontId="7" fillId="3" borderId="65" xfId="0" applyFont="1" applyFill="1" applyBorder="1" applyAlignment="1">
      <alignment horizontal="left" vertical="center"/>
    </xf>
    <xf numFmtId="0" fontId="6" fillId="4" borderId="0" xfId="3" applyFont="1" applyFill="1" applyAlignment="1">
      <alignment horizontal="left"/>
    </xf>
    <xf numFmtId="49" fontId="5" fillId="4" borderId="0" xfId="3" applyNumberFormat="1" applyFont="1" applyFill="1" applyAlignment="1">
      <alignment horizontal="left" vertical="center" wrapText="1"/>
    </xf>
    <xf numFmtId="0" fontId="6" fillId="4" borderId="0" xfId="1" applyFont="1" applyFill="1" applyAlignment="1">
      <alignment horizontal="right"/>
    </xf>
    <xf numFmtId="0" fontId="5" fillId="4" borderId="0" xfId="1" applyFont="1" applyFill="1"/>
    <xf numFmtId="0" fontId="21" fillId="6" borderId="0" xfId="4" applyFont="1" applyFill="1" applyAlignment="1" applyProtection="1"/>
    <xf numFmtId="0" fontId="5" fillId="6" borderId="0" xfId="3" applyFont="1" applyFill="1"/>
    <xf numFmtId="0" fontId="22" fillId="0" borderId="0" xfId="3" applyFont="1"/>
    <xf numFmtId="49" fontId="22" fillId="0" borderId="0" xfId="5" applyNumberFormat="1" applyFont="1" applyAlignment="1">
      <alignment horizontal="left" vertical="center" wrapText="1"/>
    </xf>
    <xf numFmtId="0" fontId="6" fillId="4" borderId="0" xfId="1" applyFont="1" applyFill="1"/>
    <xf numFmtId="49" fontId="23" fillId="4" borderId="0" xfId="1" applyNumberFormat="1" applyFont="1" applyFill="1"/>
    <xf numFmtId="0" fontId="10" fillId="6" borderId="0" xfId="6" applyFont="1" applyFill="1"/>
    <xf numFmtId="0" fontId="6" fillId="4" borderId="0" xfId="3" applyFont="1" applyFill="1"/>
    <xf numFmtId="0" fontId="5" fillId="4" borderId="0" xfId="3" applyFont="1" applyFill="1"/>
    <xf numFmtId="0" fontId="6" fillId="6" borderId="0" xfId="3" applyFont="1" applyFill="1"/>
    <xf numFmtId="0" fontId="6" fillId="4" borderId="66" xfId="3" applyFont="1" applyFill="1" applyBorder="1"/>
    <xf numFmtId="0" fontId="5" fillId="4" borderId="67" xfId="3" applyFont="1" applyFill="1" applyBorder="1" applyAlignment="1">
      <alignment horizontal="left"/>
    </xf>
    <xf numFmtId="0" fontId="6" fillId="4" borderId="67" xfId="3" applyFont="1" applyFill="1" applyBorder="1"/>
    <xf numFmtId="14" fontId="5" fillId="2" borderId="67" xfId="3" applyNumberFormat="1" applyFont="1" applyFill="1" applyBorder="1"/>
    <xf numFmtId="14" fontId="5" fillId="0" borderId="67" xfId="3" applyNumberFormat="1" applyFont="1" applyBorder="1"/>
    <xf numFmtId="0" fontId="5" fillId="0" borderId="67" xfId="3" applyFont="1" applyBorder="1"/>
    <xf numFmtId="0" fontId="5" fillId="0" borderId="68" xfId="3" applyFont="1" applyBorder="1"/>
    <xf numFmtId="0" fontId="5" fillId="4" borderId="67" xfId="3" applyFont="1" applyFill="1" applyBorder="1"/>
    <xf numFmtId="0" fontId="5" fillId="4" borderId="68" xfId="3" applyFont="1" applyFill="1" applyBorder="1"/>
    <xf numFmtId="0" fontId="7" fillId="7" borderId="0" xfId="7" applyFont="1" applyFill="1" applyAlignment="1">
      <alignment horizontal="center"/>
    </xf>
    <xf numFmtId="49" fontId="6" fillId="4" borderId="0" xfId="1" applyNumberFormat="1" applyFont="1" applyFill="1" applyAlignment="1">
      <alignment horizontal="left" vertical="center" wrapText="1"/>
    </xf>
    <xf numFmtId="0" fontId="5" fillId="4" borderId="67" xfId="8" applyFont="1" applyFill="1" applyBorder="1"/>
    <xf numFmtId="0" fontId="5" fillId="4" borderId="68" xfId="8" applyFont="1" applyFill="1" applyBorder="1"/>
    <xf numFmtId="0" fontId="5" fillId="6" borderId="0" xfId="9" applyFont="1" applyFill="1" applyAlignment="1">
      <alignment horizontal="right"/>
    </xf>
    <xf numFmtId="49" fontId="5" fillId="4" borderId="0" xfId="1" applyNumberFormat="1" applyFont="1" applyFill="1" applyAlignment="1">
      <alignment horizontal="left" vertical="center" wrapText="1"/>
    </xf>
    <xf numFmtId="0" fontId="7" fillId="4" borderId="0" xfId="3" applyFont="1" applyFill="1"/>
    <xf numFmtId="0" fontId="2" fillId="4" borderId="0" xfId="3" applyFont="1" applyFill="1" applyAlignment="1">
      <alignment horizontal="left"/>
    </xf>
    <xf numFmtId="0" fontId="2" fillId="4" borderId="0" xfId="3" applyFont="1" applyFill="1"/>
    <xf numFmtId="0" fontId="6" fillId="4" borderId="69" xfId="10" applyFont="1" applyFill="1" applyBorder="1" applyAlignment="1">
      <alignment horizontal="center" vertical="top"/>
    </xf>
    <xf numFmtId="49" fontId="6" fillId="4" borderId="70" xfId="1" applyNumberFormat="1" applyFont="1" applyFill="1" applyBorder="1" applyAlignment="1">
      <alignment horizontal="center" vertical="top"/>
    </xf>
    <xf numFmtId="0" fontId="7" fillId="4" borderId="73" xfId="3" applyFont="1" applyFill="1" applyBorder="1" applyAlignment="1">
      <alignment horizontal="center" vertical="center" wrapText="1"/>
    </xf>
    <xf numFmtId="0" fontId="6" fillId="4" borderId="74" xfId="10" applyFont="1" applyFill="1" applyBorder="1" applyAlignment="1">
      <alignment horizontal="center" vertical="top"/>
    </xf>
    <xf numFmtId="49" fontId="6" fillId="4" borderId="75" xfId="1" applyNumberFormat="1" applyFont="1" applyFill="1" applyBorder="1" applyAlignment="1">
      <alignment horizontal="center" vertical="top"/>
    </xf>
    <xf numFmtId="0" fontId="6" fillId="4" borderId="75" xfId="1" applyFont="1" applyFill="1" applyBorder="1" applyAlignment="1">
      <alignment horizontal="center" vertical="top" wrapText="1"/>
    </xf>
    <xf numFmtId="0" fontId="7" fillId="4" borderId="76" xfId="3" applyFont="1" applyFill="1" applyBorder="1" applyAlignment="1">
      <alignment horizontal="center" vertical="center" wrapText="1"/>
    </xf>
    <xf numFmtId="0" fontId="5" fillId="4" borderId="77" xfId="10" applyFont="1" applyFill="1" applyBorder="1" applyAlignment="1">
      <alignment horizontal="center" vertical="center"/>
    </xf>
    <xf numFmtId="0" fontId="7" fillId="0" borderId="13" xfId="3" applyFont="1" applyBorder="1" applyAlignment="1">
      <alignment vertical="top" wrapText="1"/>
    </xf>
    <xf numFmtId="0" fontId="7" fillId="0" borderId="13" xfId="3" applyFont="1" applyBorder="1" applyAlignment="1">
      <alignment horizontal="center" vertical="top" wrapText="1"/>
    </xf>
    <xf numFmtId="0" fontId="6" fillId="0" borderId="13" xfId="1" applyFont="1" applyBorder="1" applyAlignment="1">
      <alignment horizontal="center"/>
    </xf>
    <xf numFmtId="0" fontId="5" fillId="4" borderId="76" xfId="1" applyFont="1" applyFill="1" applyBorder="1"/>
    <xf numFmtId="0" fontId="2" fillId="0" borderId="13" xfId="3" applyFont="1" applyBorder="1" applyAlignment="1">
      <alignment vertical="top" wrapText="1"/>
    </xf>
    <xf numFmtId="0" fontId="7" fillId="2" borderId="13" xfId="3" applyFont="1" applyFill="1" applyBorder="1" applyAlignment="1">
      <alignment horizontal="center" vertical="top" wrapText="1"/>
    </xf>
    <xf numFmtId="0" fontId="6" fillId="2" borderId="13" xfId="1" applyFont="1" applyFill="1" applyBorder="1" applyAlignment="1">
      <alignment horizontal="center"/>
    </xf>
    <xf numFmtId="0" fontId="5" fillId="2" borderId="76" xfId="1" applyFont="1" applyFill="1" applyBorder="1"/>
    <xf numFmtId="0" fontId="2" fillId="0" borderId="13" xfId="3" applyFont="1" applyBorder="1" applyAlignment="1">
      <alignment vertical="top"/>
    </xf>
    <xf numFmtId="0" fontId="2" fillId="0" borderId="13" xfId="3" quotePrefix="1" applyFont="1" applyBorder="1" applyAlignment="1">
      <alignment vertical="top" wrapText="1"/>
    </xf>
    <xf numFmtId="49" fontId="6" fillId="4" borderId="0" xfId="3" applyNumberFormat="1" applyFont="1" applyFill="1" applyAlignment="1">
      <alignment horizontal="left"/>
    </xf>
    <xf numFmtId="49" fontId="5" fillId="4" borderId="78" xfId="3" applyNumberFormat="1" applyFont="1" applyFill="1" applyBorder="1" applyAlignment="1">
      <alignment horizontal="left"/>
    </xf>
    <xf numFmtId="49" fontId="6" fillId="4" borderId="79" xfId="1" applyNumberFormat="1" applyFont="1" applyFill="1" applyBorder="1" applyAlignment="1">
      <alignment horizontal="center" vertical="top"/>
    </xf>
    <xf numFmtId="0" fontId="5" fillId="4" borderId="0" xfId="3" applyFont="1" applyFill="1" applyAlignment="1">
      <alignment horizontal="center" wrapText="1"/>
    </xf>
    <xf numFmtId="49" fontId="5" fillId="4" borderId="83" xfId="3" applyNumberFormat="1" applyFont="1" applyFill="1" applyBorder="1" applyAlignment="1">
      <alignment horizontal="left"/>
    </xf>
    <xf numFmtId="0" fontId="6" fillId="4" borderId="84" xfId="1" applyFont="1" applyFill="1" applyBorder="1" applyAlignment="1">
      <alignment horizontal="center" vertical="top" wrapText="1"/>
    </xf>
    <xf numFmtId="0" fontId="5" fillId="4" borderId="0" xfId="3" applyFont="1" applyFill="1" applyAlignment="1">
      <alignment horizontal="center"/>
    </xf>
    <xf numFmtId="49" fontId="5" fillId="4" borderId="85" xfId="3" applyNumberFormat="1" applyFont="1" applyFill="1" applyBorder="1" applyAlignment="1">
      <alignment horizontal="left"/>
    </xf>
    <xf numFmtId="0" fontId="5" fillId="4" borderId="13" xfId="3" applyFont="1" applyFill="1" applyBorder="1"/>
    <xf numFmtId="0" fontId="5" fillId="4" borderId="86" xfId="3" applyFont="1" applyFill="1" applyBorder="1"/>
    <xf numFmtId="0" fontId="5" fillId="4" borderId="12" xfId="3" applyFont="1" applyFill="1" applyBorder="1"/>
    <xf numFmtId="49" fontId="5" fillId="4" borderId="87" xfId="3" applyNumberFormat="1" applyFont="1" applyFill="1" applyBorder="1" applyAlignment="1">
      <alignment horizontal="left"/>
    </xf>
    <xf numFmtId="49" fontId="5" fillId="4" borderId="88" xfId="3" applyNumberFormat="1" applyFont="1" applyFill="1" applyBorder="1" applyAlignment="1">
      <alignment horizontal="left"/>
    </xf>
    <xf numFmtId="9" fontId="5" fillId="4" borderId="11" xfId="3" applyNumberFormat="1" applyFont="1" applyFill="1" applyBorder="1"/>
    <xf numFmtId="9" fontId="5" fillId="4" borderId="10" xfId="3" applyNumberFormat="1" applyFont="1" applyFill="1" applyBorder="1"/>
    <xf numFmtId="49" fontId="5" fillId="4" borderId="0" xfId="3" applyNumberFormat="1" applyFont="1" applyFill="1" applyAlignment="1">
      <alignment horizontal="left"/>
    </xf>
    <xf numFmtId="49" fontId="6" fillId="4" borderId="0" xfId="11" applyNumberFormat="1" applyFont="1" applyFill="1" applyAlignment="1">
      <alignment horizontal="left"/>
    </xf>
    <xf numFmtId="49" fontId="5" fillId="0" borderId="0" xfId="3" applyNumberFormat="1" applyFont="1" applyAlignment="1">
      <alignment horizontal="left" vertical="center" wrapText="1"/>
    </xf>
    <xf numFmtId="0" fontId="26" fillId="4" borderId="0" xfId="3" applyFont="1" applyFill="1" applyAlignment="1">
      <alignment wrapText="1"/>
    </xf>
    <xf numFmtId="49" fontId="5" fillId="2" borderId="0" xfId="11" applyNumberFormat="1" applyFont="1" applyFill="1" applyAlignment="1">
      <alignment horizontal="left"/>
    </xf>
    <xf numFmtId="49" fontId="5" fillId="6" borderId="0" xfId="3" applyNumberFormat="1" applyFont="1" applyFill="1" applyAlignment="1">
      <alignment horizontal="left" vertical="center" wrapText="1"/>
    </xf>
    <xf numFmtId="0" fontId="26" fillId="2" borderId="0" xfId="3" applyFont="1" applyFill="1" applyAlignment="1">
      <alignment wrapText="1"/>
    </xf>
    <xf numFmtId="49" fontId="6" fillId="4" borderId="0" xfId="3" applyNumberFormat="1" applyFont="1" applyFill="1" applyAlignment="1">
      <alignment horizontal="left" vertical="center"/>
    </xf>
    <xf numFmtId="49" fontId="5" fillId="2" borderId="0" xfId="3" applyNumberFormat="1" applyFont="1" applyFill="1" applyAlignment="1">
      <alignment horizontal="left"/>
    </xf>
    <xf numFmtId="0" fontId="3" fillId="6" borderId="0" xfId="3" applyFont="1" applyFill="1"/>
    <xf numFmtId="49" fontId="5" fillId="6" borderId="0" xfId="3" applyNumberFormat="1" applyFont="1" applyFill="1" applyAlignment="1">
      <alignment horizontal="left"/>
    </xf>
    <xf numFmtId="0" fontId="5" fillId="6" borderId="0" xfId="3" applyFont="1" applyFill="1" applyAlignment="1">
      <alignment horizontal="left"/>
    </xf>
    <xf numFmtId="0" fontId="28" fillId="0" borderId="0" xfId="12" applyFont="1"/>
    <xf numFmtId="0" fontId="28" fillId="4" borderId="0" xfId="12" applyFont="1" applyFill="1"/>
    <xf numFmtId="0" fontId="28" fillId="4" borderId="0" xfId="12" applyFont="1" applyFill="1" applyAlignment="1">
      <alignment horizontal="center" vertical="top" wrapText="1"/>
    </xf>
    <xf numFmtId="0" fontId="29" fillId="0" borderId="0" xfId="4" applyFont="1" applyFill="1" applyAlignment="1" applyProtection="1"/>
    <xf numFmtId="0" fontId="5" fillId="0" borderId="0" xfId="3" applyFont="1"/>
    <xf numFmtId="0" fontId="30" fillId="0" borderId="0" xfId="12" applyFont="1"/>
    <xf numFmtId="0" fontId="30" fillId="6" borderId="0" xfId="12" applyFont="1" applyFill="1"/>
    <xf numFmtId="0" fontId="28" fillId="4" borderId="0" xfId="12" applyFont="1" applyFill="1" applyAlignment="1">
      <alignment horizontal="right"/>
    </xf>
    <xf numFmtId="49" fontId="31" fillId="0" borderId="0" xfId="3" applyNumberFormat="1" applyFont="1"/>
    <xf numFmtId="49" fontId="31" fillId="0" borderId="0" xfId="12" applyNumberFormat="1" applyFont="1"/>
    <xf numFmtId="0" fontId="32" fillId="0" borderId="0" xfId="3" applyFont="1"/>
    <xf numFmtId="0" fontId="32" fillId="0" borderId="0" xfId="12" applyFont="1"/>
    <xf numFmtId="0" fontId="7" fillId="4" borderId="0" xfId="10" applyFont="1" applyFill="1" applyAlignment="1">
      <alignment horizontal="left" vertical="top"/>
    </xf>
    <xf numFmtId="0" fontId="7" fillId="4" borderId="66" xfId="10" applyFont="1" applyFill="1" applyBorder="1" applyAlignment="1">
      <alignment horizontal="left" vertical="top" wrapText="1"/>
    </xf>
    <xf numFmtId="0" fontId="30" fillId="0" borderId="67" xfId="12" applyFont="1" applyBorder="1"/>
    <xf numFmtId="0" fontId="29" fillId="0" borderId="67" xfId="4" applyFont="1" applyFill="1" applyBorder="1" applyAlignment="1" applyProtection="1"/>
    <xf numFmtId="0" fontId="30" fillId="0" borderId="68" xfId="12" applyFont="1" applyBorder="1"/>
    <xf numFmtId="0" fontId="34" fillId="4" borderId="66" xfId="12" applyFont="1" applyFill="1" applyBorder="1" applyAlignment="1">
      <alignment horizontal="left" vertical="top" wrapText="1"/>
    </xf>
    <xf numFmtId="14" fontId="7" fillId="2" borderId="66" xfId="3" applyNumberFormat="1" applyFont="1" applyFill="1" applyBorder="1" applyAlignment="1">
      <alignment horizontal="left"/>
    </xf>
    <xf numFmtId="0" fontId="7" fillId="7" borderId="0" xfId="3" applyFont="1" applyFill="1" applyAlignment="1">
      <alignment horizontal="center"/>
    </xf>
    <xf numFmtId="0" fontId="30" fillId="4" borderId="0" xfId="12" applyFont="1" applyFill="1"/>
    <xf numFmtId="0" fontId="30" fillId="4" borderId="0" xfId="12" applyFont="1" applyFill="1" applyAlignment="1">
      <alignment vertical="top" wrapText="1"/>
    </xf>
    <xf numFmtId="0" fontId="30" fillId="2" borderId="13" xfId="12" applyFont="1" applyFill="1" applyBorder="1" applyAlignment="1">
      <alignment vertical="top" wrapText="1"/>
    </xf>
    <xf numFmtId="0" fontId="30" fillId="4" borderId="89" xfId="12" applyFont="1" applyFill="1" applyBorder="1" applyAlignment="1">
      <alignment vertical="top" wrapText="1"/>
    </xf>
    <xf numFmtId="0" fontId="30" fillId="4" borderId="90" xfId="12" applyFont="1" applyFill="1" applyBorder="1" applyAlignment="1">
      <alignment vertical="top" wrapText="1"/>
    </xf>
    <xf numFmtId="0" fontId="33" fillId="0" borderId="0" xfId="13" applyFont="1" applyAlignment="1">
      <alignment vertical="center"/>
    </xf>
    <xf numFmtId="0" fontId="13" fillId="0" borderId="0" xfId="13" applyFont="1" applyAlignment="1">
      <alignment horizontal="justify" vertical="center"/>
    </xf>
    <xf numFmtId="0" fontId="28" fillId="0" borderId="0" xfId="13" applyFont="1" applyAlignment="1">
      <alignment vertical="center"/>
    </xf>
    <xf numFmtId="0" fontId="30" fillId="6" borderId="0" xfId="12" applyFont="1" applyFill="1" applyAlignment="1">
      <alignment wrapText="1"/>
    </xf>
    <xf numFmtId="0" fontId="20" fillId="0" borderId="0" xfId="4" applyFill="1" applyAlignment="1" applyProtection="1">
      <alignment wrapText="1"/>
    </xf>
    <xf numFmtId="0" fontId="36" fillId="0" borderId="0" xfId="12" applyFont="1" applyAlignment="1">
      <alignment horizontal="left"/>
    </xf>
    <xf numFmtId="0" fontId="37" fillId="0" borderId="0" xfId="12" applyFont="1"/>
    <xf numFmtId="0" fontId="40" fillId="0" borderId="0" xfId="13" applyFont="1" applyAlignment="1">
      <alignment vertical="top"/>
    </xf>
    <xf numFmtId="0" fontId="22" fillId="0" borderId="91" xfId="13" applyFont="1" applyBorder="1" applyAlignment="1">
      <alignment horizontal="center" vertical="center" wrapText="1"/>
    </xf>
    <xf numFmtId="0" fontId="22" fillId="0" borderId="92" xfId="13" applyFont="1" applyBorder="1" applyAlignment="1">
      <alignment horizontal="center" vertical="center" wrapText="1"/>
    </xf>
    <xf numFmtId="0" fontId="22" fillId="0" borderId="71" xfId="13" applyFont="1" applyBorder="1" applyAlignment="1">
      <alignment horizontal="center" vertical="center" wrapText="1"/>
    </xf>
    <xf numFmtId="0" fontId="22" fillId="0" borderId="93" xfId="13" applyFont="1" applyBorder="1" applyAlignment="1">
      <alignment horizontal="center" vertical="center" wrapText="1"/>
    </xf>
    <xf numFmtId="0" fontId="28" fillId="0" borderId="77" xfId="12" applyFont="1" applyBorder="1" applyAlignment="1">
      <alignment horizontal="center" vertical="top"/>
    </xf>
    <xf numFmtId="0" fontId="17" fillId="0" borderId="0" xfId="13" applyFont="1" applyAlignment="1">
      <alignment horizontal="left" vertical="center"/>
    </xf>
    <xf numFmtId="0" fontId="17" fillId="0" borderId="0" xfId="13" applyFont="1" applyAlignment="1">
      <alignment horizontal="left" vertical="center" wrapText="1"/>
    </xf>
    <xf numFmtId="0" fontId="30" fillId="0" borderId="94" xfId="12" applyFont="1" applyBorder="1"/>
    <xf numFmtId="0" fontId="30" fillId="0" borderId="90" xfId="12" applyFont="1" applyBorder="1"/>
    <xf numFmtId="0" fontId="30" fillId="0" borderId="95" xfId="12" applyFont="1" applyBorder="1"/>
    <xf numFmtId="0" fontId="22" fillId="0" borderId="13" xfId="13" applyFont="1" applyBorder="1" applyAlignment="1">
      <alignment horizontal="left" vertical="top"/>
    </xf>
    <xf numFmtId="0" fontId="41" fillId="0" borderId="89" xfId="13" applyFont="1" applyBorder="1" applyAlignment="1">
      <alignment horizontal="justify" vertical="center" wrapText="1"/>
    </xf>
    <xf numFmtId="0" fontId="30" fillId="0" borderId="96" xfId="12" applyFont="1" applyBorder="1"/>
    <xf numFmtId="0" fontId="30" fillId="0" borderId="97" xfId="12" applyFont="1" applyBorder="1"/>
    <xf numFmtId="0" fontId="42" fillId="0" borderId="86" xfId="13" applyFont="1" applyBorder="1" applyAlignment="1">
      <alignment horizontal="left" vertical="top"/>
    </xf>
    <xf numFmtId="0" fontId="30" fillId="0" borderId="98" xfId="12" applyFont="1" applyBorder="1"/>
    <xf numFmtId="0" fontId="30" fillId="0" borderId="99" xfId="12" applyFont="1" applyBorder="1"/>
    <xf numFmtId="0" fontId="30" fillId="0" borderId="100" xfId="12" applyFont="1" applyBorder="1"/>
    <xf numFmtId="0" fontId="43" fillId="0" borderId="101" xfId="13" applyFont="1" applyBorder="1" applyAlignment="1">
      <alignment vertical="top"/>
    </xf>
    <xf numFmtId="0" fontId="44" fillId="0" borderId="102" xfId="13" applyFont="1" applyBorder="1" applyAlignment="1">
      <alignment horizontal="justify" vertical="center" wrapText="1"/>
    </xf>
    <xf numFmtId="0" fontId="46" fillId="2" borderId="13" xfId="12" applyFont="1" applyFill="1" applyBorder="1" applyAlignment="1">
      <alignment horizontal="center" vertical="center" wrapText="1"/>
    </xf>
    <xf numFmtId="0" fontId="46" fillId="8" borderId="86" xfId="12" applyFont="1" applyFill="1" applyBorder="1" applyAlignment="1">
      <alignment horizontal="center" vertical="center" wrapText="1"/>
    </xf>
    <xf numFmtId="0" fontId="28" fillId="2" borderId="76" xfId="12" applyFont="1" applyFill="1" applyBorder="1" applyAlignment="1">
      <alignment horizontal="center" vertical="center" wrapText="1"/>
    </xf>
    <xf numFmtId="0" fontId="43" fillId="0" borderId="103" xfId="13" applyFont="1" applyBorder="1" applyAlignment="1">
      <alignment horizontal="left" vertical="center"/>
    </xf>
    <xf numFmtId="0" fontId="44" fillId="0" borderId="89" xfId="13" applyFont="1" applyBorder="1" applyAlignment="1">
      <alignment horizontal="justify" vertical="center" wrapText="1"/>
    </xf>
    <xf numFmtId="0" fontId="47" fillId="0" borderId="89" xfId="13" applyFont="1" applyBorder="1" applyAlignment="1">
      <alignment horizontal="justify" vertical="center" wrapText="1"/>
    </xf>
    <xf numFmtId="0" fontId="48" fillId="0" borderId="89" xfId="12" applyFont="1" applyBorder="1" applyAlignment="1">
      <alignment horizontal="center" vertical="center" wrapText="1"/>
    </xf>
    <xf numFmtId="0" fontId="49" fillId="0" borderId="104" xfId="12" applyFont="1" applyBorder="1" applyAlignment="1">
      <alignment horizontal="center" vertical="center" wrapText="1"/>
    </xf>
    <xf numFmtId="0" fontId="43" fillId="0" borderId="75" xfId="13" applyFont="1" applyBorder="1" applyAlignment="1">
      <alignment vertical="top"/>
    </xf>
    <xf numFmtId="0" fontId="28" fillId="2" borderId="104" xfId="12" applyFont="1" applyFill="1" applyBorder="1" applyAlignment="1">
      <alignment horizontal="center" vertical="center" wrapText="1"/>
    </xf>
    <xf numFmtId="0" fontId="46" fillId="0" borderId="89" xfId="12" applyFont="1" applyBorder="1" applyAlignment="1">
      <alignment horizontal="center" vertical="center" wrapText="1"/>
    </xf>
    <xf numFmtId="0" fontId="28" fillId="0" borderId="104" xfId="12" applyFont="1" applyBorder="1" applyAlignment="1">
      <alignment horizontal="center" vertical="center" wrapText="1"/>
    </xf>
    <xf numFmtId="0" fontId="42" fillId="0" borderId="13" xfId="13" applyFont="1" applyBorder="1" applyAlignment="1">
      <alignment horizontal="left" vertical="top"/>
    </xf>
    <xf numFmtId="0" fontId="2" fillId="0" borderId="89" xfId="13" applyFont="1" applyBorder="1" applyAlignment="1">
      <alignment horizontal="justify" vertical="center" wrapText="1"/>
    </xf>
    <xf numFmtId="0" fontId="46" fillId="8" borderId="13" xfId="12" applyFont="1" applyFill="1" applyBorder="1" applyAlignment="1">
      <alignment horizontal="center" vertical="center" wrapText="1"/>
    </xf>
    <xf numFmtId="0" fontId="43" fillId="0" borderId="103" xfId="13" applyFont="1" applyBorder="1" applyAlignment="1">
      <alignment vertical="top"/>
    </xf>
    <xf numFmtId="0" fontId="52" fillId="0" borderId="89" xfId="13" applyFont="1" applyBorder="1" applyAlignment="1">
      <alignment horizontal="justify" vertical="center" wrapText="1"/>
    </xf>
    <xf numFmtId="0" fontId="30" fillId="0" borderId="105" xfId="12" applyFont="1" applyBorder="1"/>
    <xf numFmtId="0" fontId="30" fillId="4" borderId="90" xfId="12" applyFont="1" applyFill="1" applyBorder="1"/>
    <xf numFmtId="0" fontId="5" fillId="4" borderId="106" xfId="3" applyFont="1" applyFill="1" applyBorder="1"/>
    <xf numFmtId="49" fontId="6" fillId="4" borderId="91" xfId="3" applyNumberFormat="1" applyFont="1" applyFill="1" applyBorder="1" applyAlignment="1">
      <alignment horizontal="right" vertical="center"/>
    </xf>
    <xf numFmtId="0" fontId="22" fillId="0" borderId="106" xfId="13" applyFont="1" applyBorder="1" applyAlignment="1">
      <alignment horizontal="center" vertical="center" wrapText="1"/>
    </xf>
    <xf numFmtId="0" fontId="22" fillId="0" borderId="0" xfId="13" applyFont="1" applyAlignment="1">
      <alignment horizontal="center" vertical="center" wrapText="1"/>
    </xf>
    <xf numFmtId="49" fontId="6" fillId="4" borderId="77" xfId="3" applyNumberFormat="1" applyFont="1" applyFill="1" applyBorder="1" applyAlignment="1">
      <alignment horizontal="right" vertical="center"/>
    </xf>
    <xf numFmtId="0" fontId="5" fillId="4" borderId="76" xfId="3" applyFont="1" applyFill="1" applyBorder="1"/>
    <xf numFmtId="49" fontId="6" fillId="4" borderId="107" xfId="3" applyNumberFormat="1" applyFont="1" applyFill="1" applyBorder="1" applyAlignment="1">
      <alignment horizontal="right" vertical="center"/>
    </xf>
    <xf numFmtId="9" fontId="5" fillId="4" borderId="108" xfId="3" applyNumberFormat="1" applyFont="1" applyFill="1" applyBorder="1"/>
    <xf numFmtId="9" fontId="5" fillId="4" borderId="109" xfId="3" applyNumberFormat="1" applyFont="1" applyFill="1" applyBorder="1"/>
    <xf numFmtId="9" fontId="5" fillId="4" borderId="106" xfId="3" applyNumberFormat="1" applyFont="1" applyFill="1" applyBorder="1"/>
    <xf numFmtId="9" fontId="5" fillId="4" borderId="0" xfId="3" applyNumberFormat="1" applyFont="1" applyFill="1"/>
    <xf numFmtId="49" fontId="6" fillId="4" borderId="106" xfId="11" applyNumberFormat="1" applyFont="1" applyFill="1" applyBorder="1" applyAlignment="1">
      <alignment horizontal="left"/>
    </xf>
    <xf numFmtId="0" fontId="26" fillId="4" borderId="97" xfId="3" applyFont="1" applyFill="1" applyBorder="1" applyAlignment="1">
      <alignment wrapText="1"/>
    </xf>
    <xf numFmtId="49" fontId="5" fillId="2" borderId="106" xfId="11" applyNumberFormat="1" applyFont="1" applyFill="1" applyBorder="1" applyAlignment="1">
      <alignment horizontal="left"/>
    </xf>
    <xf numFmtId="49" fontId="6" fillId="4" borderId="106" xfId="3" applyNumberFormat="1" applyFont="1" applyFill="1" applyBorder="1" applyAlignment="1">
      <alignment horizontal="left" vertical="center"/>
    </xf>
    <xf numFmtId="49" fontId="5" fillId="2" borderId="106" xfId="3" applyNumberFormat="1" applyFont="1" applyFill="1" applyBorder="1" applyAlignment="1">
      <alignment horizontal="left"/>
    </xf>
    <xf numFmtId="0" fontId="30" fillId="0" borderId="110" xfId="12" applyFont="1" applyBorder="1"/>
    <xf numFmtId="0" fontId="30" fillId="0" borderId="111" xfId="12" applyFont="1" applyBorder="1"/>
    <xf numFmtId="0" fontId="30" fillId="0" borderId="111" xfId="12" applyFont="1" applyBorder="1" applyAlignment="1">
      <alignment vertical="top" wrapText="1"/>
    </xf>
    <xf numFmtId="0" fontId="30" fillId="0" borderId="112" xfId="12" applyFont="1" applyBorder="1"/>
    <xf numFmtId="0" fontId="30" fillId="6" borderId="0" xfId="12" applyFont="1" applyFill="1" applyAlignment="1">
      <alignment vertical="top" wrapText="1"/>
    </xf>
    <xf numFmtId="0" fontId="42" fillId="0" borderId="101" xfId="13" applyFont="1" applyBorder="1" applyAlignment="1">
      <alignment horizontal="left" vertical="top"/>
    </xf>
    <xf numFmtId="0" fontId="50" fillId="0" borderId="89" xfId="13" applyFont="1" applyBorder="1" applyAlignment="1">
      <alignment horizontal="justify" vertical="center" wrapText="1"/>
    </xf>
    <xf numFmtId="0" fontId="43" fillId="0" borderId="13" xfId="13" applyFont="1" applyBorder="1" applyAlignment="1">
      <alignment vertical="top"/>
    </xf>
    <xf numFmtId="0" fontId="22" fillId="0" borderId="86" xfId="13" applyFont="1" applyBorder="1" applyAlignment="1">
      <alignment vertical="top"/>
    </xf>
    <xf numFmtId="0" fontId="46" fillId="0" borderId="13" xfId="12" applyFont="1" applyBorder="1" applyAlignment="1">
      <alignment horizontal="center" vertical="center" wrapText="1"/>
    </xf>
    <xf numFmtId="0" fontId="28" fillId="0" borderId="76" xfId="12" applyFont="1" applyBorder="1" applyAlignment="1">
      <alignment horizontal="center" vertical="center" wrapText="1"/>
    </xf>
    <xf numFmtId="0" fontId="43" fillId="0" borderId="86" xfId="13" applyFont="1" applyBorder="1" applyAlignment="1">
      <alignment vertical="top"/>
    </xf>
    <xf numFmtId="167" fontId="43" fillId="0" borderId="101" xfId="13" applyNumberFormat="1" applyFont="1" applyBorder="1" applyAlignment="1">
      <alignment vertical="top"/>
    </xf>
    <xf numFmtId="167" fontId="44" fillId="0" borderId="89" xfId="13" applyNumberFormat="1" applyFont="1" applyBorder="1" applyAlignment="1">
      <alignment horizontal="justify" vertical="center" wrapText="1"/>
    </xf>
    <xf numFmtId="167" fontId="46" fillId="2" borderId="13" xfId="12" applyNumberFormat="1" applyFont="1" applyFill="1" applyBorder="1" applyAlignment="1">
      <alignment horizontal="center" vertical="center" wrapText="1"/>
    </xf>
    <xf numFmtId="167" fontId="28" fillId="2" borderId="76" xfId="12" applyNumberFormat="1" applyFont="1" applyFill="1" applyBorder="1" applyAlignment="1">
      <alignment horizontal="center" vertical="center" wrapText="1"/>
    </xf>
    <xf numFmtId="0" fontId="53" fillId="0" borderId="89" xfId="13" applyFont="1" applyBorder="1" applyAlignment="1">
      <alignment horizontal="justify" vertical="center" wrapText="1"/>
    </xf>
    <xf numFmtId="0" fontId="35" fillId="0" borderId="75" xfId="13" applyBorder="1" applyAlignment="1">
      <alignment vertical="top"/>
    </xf>
    <xf numFmtId="0" fontId="22" fillId="0" borderId="103" xfId="13" applyFont="1" applyBorder="1" applyAlignment="1">
      <alignment horizontal="left" vertical="top"/>
    </xf>
    <xf numFmtId="0" fontId="22" fillId="0" borderId="75" xfId="13" applyFont="1" applyBorder="1" applyAlignment="1">
      <alignment horizontal="left" vertical="top"/>
    </xf>
    <xf numFmtId="0" fontId="20" fillId="0" borderId="0" xfId="4" applyFill="1" applyAlignment="1" applyProtection="1"/>
    <xf numFmtId="0" fontId="41" fillId="0" borderId="94" xfId="13" applyFont="1" applyBorder="1" applyAlignment="1">
      <alignment horizontal="justify" vertical="center" wrapText="1"/>
    </xf>
    <xf numFmtId="0" fontId="41" fillId="0" borderId="90" xfId="13" applyFont="1" applyBorder="1" applyAlignment="1">
      <alignment horizontal="justify" vertical="center" wrapText="1"/>
    </xf>
    <xf numFmtId="0" fontId="41" fillId="0" borderId="98" xfId="13" applyFont="1" applyBorder="1" applyAlignment="1">
      <alignment horizontal="justify" vertical="center" wrapText="1"/>
    </xf>
    <xf numFmtId="0" fontId="41" fillId="0" borderId="99" xfId="13" applyFont="1" applyBorder="1" applyAlignment="1">
      <alignment horizontal="justify" vertical="center" wrapText="1"/>
    </xf>
    <xf numFmtId="0" fontId="35" fillId="0" borderId="86" xfId="13" applyBorder="1" applyAlignment="1">
      <alignment vertical="top"/>
    </xf>
    <xf numFmtId="0" fontId="59" fillId="0" borderId="86" xfId="13" applyFont="1" applyBorder="1" applyAlignment="1">
      <alignment vertical="top"/>
    </xf>
    <xf numFmtId="0" fontId="46" fillId="9" borderId="89" xfId="12" applyFont="1" applyFill="1" applyBorder="1" applyAlignment="1">
      <alignment horizontal="center" vertical="center" wrapText="1"/>
    </xf>
    <xf numFmtId="0" fontId="28" fillId="9" borderId="104" xfId="12" applyFont="1" applyFill="1" applyBorder="1" applyAlignment="1">
      <alignment horizontal="center" vertical="center" wrapText="1"/>
    </xf>
    <xf numFmtId="0" fontId="35" fillId="0" borderId="13" xfId="13" applyBorder="1" applyAlignment="1">
      <alignment vertical="top"/>
    </xf>
    <xf numFmtId="0" fontId="35" fillId="0" borderId="13" xfId="13" applyBorder="1" applyAlignment="1">
      <alignment horizontal="justify"/>
    </xf>
    <xf numFmtId="0" fontId="18" fillId="0" borderId="89" xfId="13" applyFont="1" applyBorder="1" applyAlignment="1">
      <alignment horizontal="justify" vertical="center" wrapText="1"/>
    </xf>
    <xf numFmtId="0" fontId="46" fillId="10" borderId="89" xfId="12" applyFont="1" applyFill="1" applyBorder="1" applyAlignment="1">
      <alignment horizontal="center" vertical="center" wrapText="1"/>
    </xf>
    <xf numFmtId="0" fontId="28" fillId="10" borderId="104" xfId="12" applyFont="1" applyFill="1" applyBorder="1" applyAlignment="1">
      <alignment horizontal="center" vertical="center" wrapText="1"/>
    </xf>
    <xf numFmtId="0" fontId="9" fillId="0" borderId="89" xfId="13" applyFont="1" applyBorder="1" applyAlignment="1">
      <alignment horizontal="justify" vertical="center" wrapText="1"/>
    </xf>
    <xf numFmtId="0" fontId="13" fillId="0" borderId="0" xfId="13" applyFont="1" applyAlignment="1">
      <alignment vertical="center"/>
    </xf>
    <xf numFmtId="0" fontId="28" fillId="0" borderId="77" xfId="12" applyFont="1" applyBorder="1" applyAlignment="1">
      <alignment horizontal="center"/>
    </xf>
    <xf numFmtId="0" fontId="22" fillId="0" borderId="13" xfId="13" applyFont="1" applyBorder="1" applyAlignment="1">
      <alignment vertical="top"/>
    </xf>
    <xf numFmtId="0" fontId="35" fillId="3" borderId="13" xfId="13" applyFill="1" applyBorder="1" applyAlignment="1">
      <alignment horizontal="justify" vertical="center" wrapText="1"/>
    </xf>
    <xf numFmtId="0" fontId="35" fillId="0" borderId="86" xfId="13" applyBorder="1"/>
    <xf numFmtId="0" fontId="13" fillId="3" borderId="102" xfId="13" applyFont="1" applyFill="1" applyBorder="1" applyAlignment="1">
      <alignment vertical="center" wrapText="1"/>
    </xf>
    <xf numFmtId="0" fontId="13" fillId="11" borderId="102" xfId="13" applyFont="1" applyFill="1" applyBorder="1" applyAlignment="1">
      <alignment horizontal="left" vertical="center" wrapText="1"/>
    </xf>
    <xf numFmtId="0" fontId="46" fillId="10" borderId="13" xfId="12" applyFont="1" applyFill="1" applyBorder="1" applyAlignment="1">
      <alignment horizontal="center" vertical="center" wrapText="1"/>
    </xf>
    <xf numFmtId="0" fontId="28" fillId="10" borderId="76" xfId="12" applyFont="1" applyFill="1" applyBorder="1" applyAlignment="1">
      <alignment horizontal="center" vertical="center" wrapText="1"/>
    </xf>
    <xf numFmtId="0" fontId="44" fillId="3" borderId="102" xfId="13" applyFont="1" applyFill="1" applyBorder="1" applyAlignment="1">
      <alignment vertical="top" wrapText="1"/>
    </xf>
    <xf numFmtId="0" fontId="13" fillId="0" borderId="102" xfId="13" applyFont="1" applyBorder="1" applyAlignment="1">
      <alignment vertical="center" wrapText="1"/>
    </xf>
    <xf numFmtId="0" fontId="41" fillId="0" borderId="86" xfId="13" applyFont="1" applyBorder="1" applyAlignment="1">
      <alignment horizontal="justify" vertical="center" wrapText="1"/>
    </xf>
    <xf numFmtId="0" fontId="44" fillId="3" borderId="13" xfId="13" applyFont="1" applyFill="1" applyBorder="1" applyAlignment="1">
      <alignment vertical="top" wrapText="1"/>
    </xf>
    <xf numFmtId="0" fontId="18" fillId="0" borderId="102" xfId="13" applyFont="1" applyBorder="1" applyAlignment="1">
      <alignment horizontal="justify" vertical="center" wrapText="1"/>
    </xf>
    <xf numFmtId="0" fontId="18" fillId="0" borderId="13" xfId="13" applyFont="1" applyBorder="1" applyAlignment="1">
      <alignment horizontal="justify" vertical="center" wrapText="1"/>
    </xf>
    <xf numFmtId="0" fontId="35" fillId="0" borderId="13" xfId="13" applyBorder="1"/>
    <xf numFmtId="0" fontId="35" fillId="0" borderId="13" xfId="13" applyBorder="1" applyAlignment="1">
      <alignment horizontal="justify" vertical="center" wrapText="1"/>
    </xf>
    <xf numFmtId="16" fontId="22" fillId="0" borderId="13" xfId="13" quotePrefix="1" applyNumberFormat="1" applyFont="1" applyBorder="1" applyAlignment="1">
      <alignment vertical="top"/>
    </xf>
    <xf numFmtId="0" fontId="46" fillId="0" borderId="90" xfId="12" applyFont="1" applyBorder="1" applyAlignment="1">
      <alignment horizontal="center" vertical="center" wrapText="1"/>
    </xf>
    <xf numFmtId="0" fontId="28" fillId="0" borderId="95" xfId="12" applyFont="1" applyBorder="1" applyAlignment="1">
      <alignment horizontal="center" vertical="center" wrapText="1"/>
    </xf>
    <xf numFmtId="0" fontId="46" fillId="0" borderId="0" xfId="12" applyFont="1" applyAlignment="1">
      <alignment horizontal="center" vertical="center" wrapText="1"/>
    </xf>
    <xf numFmtId="0" fontId="28" fillId="0" borderId="97" xfId="12" applyFont="1" applyBorder="1" applyAlignment="1">
      <alignment horizontal="center" vertical="center" wrapText="1"/>
    </xf>
    <xf numFmtId="0" fontId="46" fillId="0" borderId="99" xfId="12" applyFont="1" applyBorder="1" applyAlignment="1">
      <alignment horizontal="center" vertical="center" wrapText="1"/>
    </xf>
    <xf numFmtId="0" fontId="28" fillId="0" borderId="100" xfId="12" applyFont="1" applyBorder="1" applyAlignment="1">
      <alignment horizontal="center" vertical="center" wrapText="1"/>
    </xf>
    <xf numFmtId="0" fontId="13" fillId="0" borderId="86" xfId="13" applyFont="1" applyBorder="1" applyAlignment="1">
      <alignment vertical="top"/>
    </xf>
    <xf numFmtId="0" fontId="35" fillId="0" borderId="102" xfId="13" applyBorder="1" applyAlignment="1">
      <alignment horizontal="justify"/>
    </xf>
    <xf numFmtId="0" fontId="13" fillId="11" borderId="13" xfId="13" applyFont="1" applyFill="1" applyBorder="1" applyAlignment="1">
      <alignment horizontal="center" vertical="top" wrapText="1"/>
    </xf>
    <xf numFmtId="0" fontId="13" fillId="11" borderId="13" xfId="13" applyFont="1" applyFill="1" applyBorder="1" applyAlignment="1">
      <alignment horizontal="justify" vertical="top" wrapText="1"/>
    </xf>
    <xf numFmtId="0" fontId="9" fillId="3" borderId="13" xfId="13" applyFont="1" applyFill="1" applyBorder="1" applyAlignment="1">
      <alignment vertical="top" wrapText="1"/>
    </xf>
    <xf numFmtId="0" fontId="44" fillId="3" borderId="13" xfId="13" applyFont="1" applyFill="1" applyBorder="1" applyAlignment="1">
      <alignment horizontal="justify" vertical="top" wrapText="1"/>
    </xf>
    <xf numFmtId="0" fontId="44" fillId="3" borderId="13" xfId="13" applyFont="1" applyFill="1" applyBorder="1" applyAlignment="1">
      <alignment horizontal="justify" vertical="center" wrapText="1"/>
    </xf>
    <xf numFmtId="0" fontId="9" fillId="3" borderId="13" xfId="13" quotePrefix="1" applyFont="1" applyFill="1" applyBorder="1" applyAlignment="1">
      <alignment vertical="top" wrapText="1"/>
    </xf>
    <xf numFmtId="49" fontId="2" fillId="2" borderId="24" xfId="0" applyNumberFormat="1" applyFont="1" applyFill="1" applyBorder="1" applyAlignment="1">
      <alignment horizontal="left" vertical="center" wrapText="1" indent="2"/>
    </xf>
    <xf numFmtId="49" fontId="2" fillId="2" borderId="29" xfId="0" applyNumberFormat="1" applyFont="1" applyFill="1" applyBorder="1" applyAlignment="1">
      <alignment horizontal="left" vertical="center" wrapText="1" indent="2"/>
    </xf>
    <xf numFmtId="0" fontId="2" fillId="0" borderId="0" xfId="3" applyFont="1" applyAlignment="1">
      <alignment wrapText="1"/>
    </xf>
    <xf numFmtId="0" fontId="45" fillId="0" borderId="13" xfId="13" applyFont="1" applyBorder="1" applyAlignment="1">
      <alignment horizontal="justify" vertical="center" wrapText="1"/>
    </xf>
    <xf numFmtId="0" fontId="51" fillId="0" borderId="0" xfId="3" applyFont="1" applyAlignment="1">
      <alignment wrapText="1"/>
    </xf>
    <xf numFmtId="0" fontId="9" fillId="0" borderId="102" xfId="13" applyFont="1" applyBorder="1" applyAlignment="1">
      <alignment horizontal="justify" vertical="center" wrapText="1"/>
    </xf>
    <xf numFmtId="0" fontId="22" fillId="0" borderId="101" xfId="13" applyFont="1" applyBorder="1" applyAlignment="1">
      <alignment horizontal="left" vertical="top"/>
    </xf>
    <xf numFmtId="0" fontId="53" fillId="0" borderId="0" xfId="3" applyFont="1" applyAlignment="1">
      <alignment vertical="center" wrapText="1"/>
    </xf>
    <xf numFmtId="0" fontId="44" fillId="0" borderId="0" xfId="3" applyFont="1" applyAlignment="1">
      <alignment vertical="center" wrapText="1"/>
    </xf>
    <xf numFmtId="0" fontId="44" fillId="0" borderId="13" xfId="3" applyFont="1" applyBorder="1" applyAlignment="1">
      <alignment vertical="center" wrapText="1"/>
    </xf>
    <xf numFmtId="0" fontId="44" fillId="0" borderId="89" xfId="3" applyFont="1" applyBorder="1" applyAlignment="1">
      <alignment vertical="center" wrapText="1"/>
    </xf>
    <xf numFmtId="0" fontId="50" fillId="0" borderId="13" xfId="13" applyFont="1" applyBorder="1" applyAlignment="1">
      <alignment horizontal="justify" vertical="center" wrapText="1"/>
    </xf>
    <xf numFmtId="0" fontId="57" fillId="0" borderId="89" xfId="13" applyFont="1" applyBorder="1" applyAlignment="1">
      <alignment horizontal="justify" vertical="center" wrapText="1"/>
    </xf>
    <xf numFmtId="0" fontId="2" fillId="0" borderId="13" xfId="3" applyFont="1" applyBorder="1" applyAlignment="1">
      <alignment wrapText="1"/>
    </xf>
    <xf numFmtId="0" fontId="2" fillId="0" borderId="13" xfId="13" applyFont="1" applyBorder="1" applyAlignment="1">
      <alignment horizontal="justify" vertical="center" wrapText="1"/>
    </xf>
    <xf numFmtId="0" fontId="44" fillId="0" borderId="13" xfId="3" applyFont="1" applyBorder="1" applyAlignment="1">
      <alignment wrapText="1"/>
    </xf>
    <xf numFmtId="0" fontId="44" fillId="0" borderId="13" xfId="3" applyFont="1" applyBorder="1" applyAlignment="1">
      <alignment horizontal="justify" vertical="center" wrapText="1"/>
    </xf>
    <xf numFmtId="0" fontId="44" fillId="0" borderId="13" xfId="13" applyFont="1" applyBorder="1" applyAlignment="1">
      <alignment horizontal="justify" vertical="center" wrapText="1"/>
    </xf>
    <xf numFmtId="0" fontId="57" fillId="0" borderId="13" xfId="13" applyFont="1" applyBorder="1" applyAlignment="1">
      <alignment horizontal="justify" vertical="center" wrapText="1"/>
    </xf>
    <xf numFmtId="0" fontId="55" fillId="0" borderId="13" xfId="13" applyFont="1" applyBorder="1" applyAlignment="1">
      <alignment horizontal="justify" vertical="center" wrapText="1"/>
    </xf>
    <xf numFmtId="0" fontId="70" fillId="0" borderId="89" xfId="13" applyFont="1" applyBorder="1" applyAlignment="1">
      <alignment horizontal="justify" vertical="center" wrapText="1"/>
    </xf>
    <xf numFmtId="0" fontId="42" fillId="0" borderId="13" xfId="13" applyFont="1" applyBorder="1" applyAlignment="1">
      <alignment horizontal="left" vertical="top" indent="3"/>
    </xf>
    <xf numFmtId="0" fontId="70" fillId="0" borderId="0" xfId="3" applyFont="1" applyAlignment="1">
      <alignment vertical="center" wrapText="1"/>
    </xf>
    <xf numFmtId="0" fontId="50" fillId="0" borderId="0" xfId="3" applyFont="1" applyAlignment="1">
      <alignment vertical="center" wrapText="1"/>
    </xf>
    <xf numFmtId="0" fontId="50" fillId="0" borderId="89" xfId="3" applyFont="1" applyBorder="1" applyAlignment="1">
      <alignment vertical="center" wrapText="1"/>
    </xf>
    <xf numFmtId="0" fontId="46" fillId="8" borderId="89" xfId="12" applyFont="1" applyFill="1" applyBorder="1" applyAlignment="1">
      <alignment horizontal="center" vertical="center" wrapText="1"/>
    </xf>
    <xf numFmtId="0" fontId="46" fillId="2" borderId="89" xfId="12" applyFont="1" applyFill="1" applyBorder="1" applyAlignment="1">
      <alignment horizontal="center" vertical="center" wrapText="1"/>
    </xf>
    <xf numFmtId="0" fontId="43" fillId="0" borderId="96" xfId="13" applyFont="1" applyBorder="1" applyAlignment="1">
      <alignment vertical="top"/>
    </xf>
    <xf numFmtId="0" fontId="50" fillId="0" borderId="102" xfId="13" applyFont="1" applyBorder="1" applyAlignment="1">
      <alignment horizontal="justify" vertical="center" wrapText="1"/>
    </xf>
    <xf numFmtId="0" fontId="44" fillId="0" borderId="102" xfId="13" applyFont="1" applyFill="1" applyBorder="1" applyAlignment="1">
      <alignment horizontal="justify" vertical="center" wrapText="1"/>
    </xf>
    <xf numFmtId="165" fontId="17" fillId="0" borderId="0" xfId="16" applyFont="1" applyAlignment="1"/>
    <xf numFmtId="165" fontId="17" fillId="3" borderId="0" xfId="16" applyFont="1" applyFill="1" applyAlignment="1">
      <alignment horizontal="center" vertical="top" wrapText="1"/>
    </xf>
    <xf numFmtId="165" fontId="73" fillId="0" borderId="0" xfId="16" applyFont="1" applyAlignment="1"/>
    <xf numFmtId="165" fontId="5" fillId="0" borderId="0" xfId="16">
      <alignment horizontal="left" vertical="top" wrapText="1"/>
    </xf>
    <xf numFmtId="165" fontId="18" fillId="2" borderId="0" xfId="16" applyFont="1" applyFill="1" applyAlignment="1"/>
    <xf numFmtId="165" fontId="18" fillId="2" borderId="0" xfId="17" applyNumberFormat="1" applyFont="1" applyFill="1"/>
    <xf numFmtId="0" fontId="18" fillId="2" borderId="0" xfId="17" applyFont="1" applyFill="1"/>
    <xf numFmtId="165" fontId="17" fillId="3" borderId="0" xfId="16" applyFont="1" applyFill="1" applyAlignment="1">
      <alignment horizontal="right"/>
    </xf>
    <xf numFmtId="165" fontId="13" fillId="3" borderId="0" xfId="16" applyFont="1" applyFill="1" applyAlignment="1">
      <alignment horizontal="center"/>
    </xf>
    <xf numFmtId="14" fontId="13" fillId="0" borderId="0" xfId="16" applyNumberFormat="1" applyFont="1" applyAlignment="1">
      <alignment horizontal="center" vertical="top" wrapText="1"/>
    </xf>
    <xf numFmtId="165" fontId="6" fillId="2" borderId="0" xfId="16" applyFont="1" applyFill="1" applyAlignment="1"/>
    <xf numFmtId="165" fontId="13" fillId="2" borderId="0" xfId="16" applyFont="1" applyFill="1" applyAlignment="1"/>
    <xf numFmtId="165" fontId="6" fillId="3" borderId="5" xfId="16" applyFont="1" applyFill="1" applyBorder="1" applyAlignment="1">
      <alignment horizontal="left" vertical="top"/>
    </xf>
    <xf numFmtId="166" fontId="6" fillId="0" borderId="5" xfId="16" applyNumberFormat="1" applyFont="1" applyBorder="1">
      <alignment horizontal="left" vertical="top" wrapText="1"/>
    </xf>
    <xf numFmtId="165" fontId="6" fillId="3" borderId="5" xfId="16" applyFont="1" applyFill="1" applyBorder="1" applyAlignment="1">
      <alignment horizontal="center" vertical="top"/>
    </xf>
    <xf numFmtId="165" fontId="18" fillId="0" borderId="0" xfId="16" applyFont="1" applyAlignment="1"/>
    <xf numFmtId="165" fontId="5" fillId="2" borderId="13" xfId="16" applyFill="1" applyBorder="1" applyAlignment="1" applyProtection="1">
      <alignment horizontal="center"/>
      <protection locked="0" hidden="1"/>
    </xf>
    <xf numFmtId="165" fontId="18" fillId="2" borderId="0" xfId="16" applyFont="1" applyFill="1" applyAlignment="1">
      <alignment horizontal="left"/>
    </xf>
    <xf numFmtId="165" fontId="18" fillId="2" borderId="5" xfId="16" applyFont="1" applyFill="1" applyBorder="1" applyAlignment="1">
      <alignment horizontal="center"/>
    </xf>
    <xf numFmtId="166" fontId="13" fillId="0" borderId="5" xfId="16" applyNumberFormat="1" applyFont="1" applyBorder="1" applyAlignment="1">
      <alignment horizontal="right"/>
    </xf>
    <xf numFmtId="165" fontId="13" fillId="0" borderId="0" xfId="16" applyFont="1" applyAlignment="1">
      <alignment horizontal="left"/>
    </xf>
    <xf numFmtId="165" fontId="13" fillId="0" borderId="0" xfId="16" applyFont="1" applyAlignment="1"/>
    <xf numFmtId="165" fontId="6" fillId="0" borderId="5" xfId="16" applyFont="1" applyBorder="1" applyAlignment="1">
      <alignment horizontal="left" vertical="top"/>
    </xf>
    <xf numFmtId="166" fontId="13" fillId="0" borderId="0" xfId="16" applyNumberFormat="1" applyFont="1" applyAlignment="1">
      <alignment horizontal="center"/>
    </xf>
    <xf numFmtId="165" fontId="6" fillId="3" borderId="0" xfId="16" applyFont="1" applyFill="1" applyAlignment="1">
      <alignment horizontal="left"/>
    </xf>
    <xf numFmtId="165" fontId="6" fillId="0" borderId="0" xfId="16" applyFont="1" applyAlignment="1">
      <alignment horizontal="left"/>
    </xf>
    <xf numFmtId="166" fontId="13" fillId="0" borderId="0" xfId="16" applyNumberFormat="1" applyFont="1" applyAlignment="1">
      <alignment horizontal="center" wrapText="1"/>
    </xf>
    <xf numFmtId="165" fontId="6" fillId="3" borderId="0" xfId="16" applyFont="1" applyFill="1" applyAlignment="1">
      <alignment horizontal="left" vertical="center"/>
    </xf>
    <xf numFmtId="165" fontId="13" fillId="3" borderId="0" xfId="16" applyFont="1" applyFill="1" applyAlignment="1">
      <alignment vertical="top"/>
    </xf>
    <xf numFmtId="165" fontId="75" fillId="0" borderId="0" xfId="16" applyFont="1" applyAlignment="1">
      <alignment vertical="top" wrapText="1"/>
    </xf>
    <xf numFmtId="165" fontId="6" fillId="0" borderId="0" xfId="16" applyFont="1" applyAlignment="1"/>
    <xf numFmtId="165" fontId="5" fillId="3" borderId="0" xfId="16" applyFill="1" applyAlignment="1">
      <alignment wrapText="1"/>
    </xf>
    <xf numFmtId="165" fontId="13" fillId="3" borderId="5" xfId="16" applyFont="1" applyFill="1" applyBorder="1" applyAlignment="1">
      <alignment horizontal="center" vertical="top" wrapText="1"/>
    </xf>
    <xf numFmtId="165" fontId="76" fillId="0" borderId="0" xfId="16" applyFont="1" applyAlignment="1">
      <alignment horizontal="justify" vertical="top"/>
    </xf>
    <xf numFmtId="165" fontId="76" fillId="2" borderId="0" xfId="16" applyFont="1" applyFill="1" applyAlignment="1">
      <alignment horizontal="justify" vertical="top" wrapText="1"/>
    </xf>
    <xf numFmtId="165" fontId="13" fillId="8" borderId="5" xfId="16" applyFont="1" applyFill="1" applyBorder="1" applyAlignment="1">
      <alignment horizontal="center" vertical="center"/>
    </xf>
    <xf numFmtId="165" fontId="6" fillId="0" borderId="0" xfId="16" applyFont="1" applyAlignment="1">
      <alignment horizontal="left" vertical="center"/>
    </xf>
    <xf numFmtId="165" fontId="5" fillId="3" borderId="0" xfId="16" applyFill="1" applyAlignment="1">
      <alignment vertical="center" wrapText="1"/>
    </xf>
    <xf numFmtId="166" fontId="77" fillId="0" borderId="0" xfId="16" applyNumberFormat="1" applyFont="1" applyAlignment="1">
      <alignment horizontal="left" vertical="top"/>
    </xf>
    <xf numFmtId="165" fontId="5" fillId="3" borderId="0" xfId="16" applyFill="1" applyAlignment="1">
      <alignment vertical="center"/>
    </xf>
    <xf numFmtId="165" fontId="18" fillId="3" borderId="5" xfId="16" applyFont="1" applyFill="1" applyBorder="1" applyAlignment="1">
      <alignment vertical="top" wrapText="1"/>
    </xf>
    <xf numFmtId="165" fontId="18" fillId="3" borderId="5" xfId="16" applyFont="1" applyFill="1" applyBorder="1">
      <alignment horizontal="left" vertical="top" wrapText="1"/>
    </xf>
    <xf numFmtId="165" fontId="5" fillId="2" borderId="0" xfId="16" applyFill="1" applyAlignment="1"/>
    <xf numFmtId="0" fontId="5" fillId="2" borderId="0" xfId="17" applyFill="1"/>
    <xf numFmtId="165" fontId="18" fillId="2" borderId="0" xfId="16" applyFont="1" applyFill="1" applyAlignment="1">
      <alignment vertical="top" wrapText="1"/>
    </xf>
    <xf numFmtId="165" fontId="18" fillId="2" borderId="113" xfId="16" applyFont="1" applyFill="1" applyBorder="1" applyAlignment="1">
      <alignment horizontal="center"/>
    </xf>
    <xf numFmtId="14" fontId="6" fillId="2" borderId="5" xfId="16" applyNumberFormat="1" applyFont="1" applyFill="1" applyBorder="1" applyAlignment="1">
      <alignment horizontal="left"/>
    </xf>
    <xf numFmtId="14" fontId="74" fillId="2" borderId="5" xfId="16" applyNumberFormat="1" applyFont="1" applyFill="1" applyBorder="1" applyAlignment="1">
      <alignment horizontal="left"/>
    </xf>
    <xf numFmtId="166" fontId="13" fillId="0" borderId="23" xfId="16" applyNumberFormat="1" applyFont="1" applyBorder="1" applyAlignment="1">
      <alignment horizontal="center"/>
    </xf>
    <xf numFmtId="166" fontId="13" fillId="0" borderId="24" xfId="16" applyNumberFormat="1" applyFont="1" applyBorder="1" applyAlignment="1">
      <alignment horizontal="center"/>
    </xf>
    <xf numFmtId="0" fontId="6" fillId="4" borderId="71" xfId="1" applyFont="1" applyFill="1" applyBorder="1" applyAlignment="1">
      <alignment horizontal="center" vertical="top" wrapText="1"/>
    </xf>
    <xf numFmtId="0" fontId="6" fillId="4" borderId="72" xfId="1" applyFont="1" applyFill="1" applyBorder="1" applyAlignment="1">
      <alignment horizontal="center" vertical="top" wrapText="1"/>
    </xf>
    <xf numFmtId="0" fontId="6" fillId="4" borderId="80" xfId="1" applyFont="1" applyFill="1" applyBorder="1" applyAlignment="1">
      <alignment horizontal="center" vertical="top" wrapText="1"/>
    </xf>
    <xf numFmtId="0" fontId="6" fillId="4" borderId="81" xfId="1" applyFont="1" applyFill="1" applyBorder="1" applyAlignment="1">
      <alignment horizontal="center" vertical="top" wrapText="1"/>
    </xf>
    <xf numFmtId="0" fontId="6" fillId="4" borderId="82" xfId="1" applyFont="1" applyFill="1" applyBorder="1" applyAlignment="1">
      <alignment horizontal="center" vertical="top" wrapText="1"/>
    </xf>
    <xf numFmtId="0" fontId="42" fillId="0" borderId="86" xfId="13" applyFont="1" applyBorder="1" applyAlignment="1">
      <alignment horizontal="left" vertical="top" wrapText="1" indent="3"/>
    </xf>
    <xf numFmtId="0" fontId="42" fillId="0" borderId="89" xfId="13" applyFont="1" applyBorder="1" applyAlignment="1">
      <alignment horizontal="left" vertical="top" wrapText="1" indent="3"/>
    </xf>
    <xf numFmtId="0" fontId="42" fillId="0" borderId="104" xfId="13" applyFont="1" applyBorder="1" applyAlignment="1">
      <alignment horizontal="left" vertical="top" wrapText="1" indent="3"/>
    </xf>
    <xf numFmtId="0" fontId="22" fillId="0" borderId="86" xfId="13" applyFont="1" applyBorder="1" applyAlignment="1">
      <alignment horizontal="left" vertical="top" wrapText="1" indent="1"/>
    </xf>
    <xf numFmtId="0" fontId="22" fillId="0" borderId="89" xfId="13" applyFont="1" applyBorder="1" applyAlignment="1">
      <alignment horizontal="left" vertical="top" wrapText="1" indent="1"/>
    </xf>
    <xf numFmtId="0" fontId="22" fillId="0" borderId="104" xfId="13" applyFont="1" applyBorder="1" applyAlignment="1">
      <alignment horizontal="left" vertical="top" wrapText="1" indent="1"/>
    </xf>
    <xf numFmtId="0" fontId="33" fillId="4" borderId="0" xfId="12" applyFont="1" applyFill="1" applyAlignment="1">
      <alignment horizontal="center"/>
    </xf>
    <xf numFmtId="0" fontId="30" fillId="0" borderId="0" xfId="12" applyFont="1" applyAlignment="1">
      <alignment horizontal="justify" vertical="top" wrapText="1"/>
    </xf>
    <xf numFmtId="0" fontId="42" fillId="0" borderId="89" xfId="13" applyFont="1" applyBorder="1" applyAlignment="1">
      <alignment horizontal="left" vertical="top" indent="3"/>
    </xf>
    <xf numFmtId="0" fontId="42" fillId="0" borderId="104" xfId="13" applyFont="1" applyBorder="1" applyAlignment="1">
      <alignment horizontal="left" vertical="top" indent="3"/>
    </xf>
    <xf numFmtId="0" fontId="42" fillId="0" borderId="86" xfId="13" applyFont="1" applyBorder="1" applyAlignment="1">
      <alignment horizontal="left" vertical="top" wrapText="1"/>
    </xf>
    <xf numFmtId="0" fontId="42" fillId="0" borderId="89" xfId="13" applyFont="1" applyBorder="1" applyAlignment="1">
      <alignment horizontal="left" vertical="top" wrapText="1"/>
    </xf>
    <xf numFmtId="0" fontId="42" fillId="0" borderId="104" xfId="13" applyFont="1" applyBorder="1" applyAlignment="1">
      <alignment horizontal="left" vertical="top" wrapText="1"/>
    </xf>
    <xf numFmtId="0" fontId="22" fillId="0" borderId="86" xfId="13" applyFont="1" applyBorder="1" applyAlignment="1">
      <alignment horizontal="left" vertical="top" wrapText="1"/>
    </xf>
    <xf numFmtId="0" fontId="22" fillId="0" borderId="89" xfId="13" applyFont="1" applyBorder="1" applyAlignment="1">
      <alignment horizontal="left" vertical="top" wrapText="1"/>
    </xf>
    <xf numFmtId="0" fontId="22" fillId="0" borderId="104" xfId="13" applyFont="1" applyBorder="1" applyAlignment="1">
      <alignment horizontal="left" vertical="top" wrapText="1"/>
    </xf>
    <xf numFmtId="0" fontId="42" fillId="0" borderId="86" xfId="13" applyFont="1" applyBorder="1" applyAlignment="1">
      <alignment horizontal="justify" vertical="top" wrapText="1"/>
    </xf>
    <xf numFmtId="0" fontId="42" fillId="0" borderId="89" xfId="13" applyFont="1" applyBorder="1" applyAlignment="1">
      <alignment horizontal="justify" vertical="top"/>
    </xf>
    <xf numFmtId="0" fontId="42" fillId="0" borderId="104" xfId="13" applyFont="1" applyBorder="1" applyAlignment="1">
      <alignment horizontal="justify" vertical="top"/>
    </xf>
    <xf numFmtId="0" fontId="42" fillId="0" borderId="86" xfId="13" applyFont="1" applyBorder="1" applyAlignment="1">
      <alignment horizontal="justify" vertical="top"/>
    </xf>
    <xf numFmtId="0" fontId="17" fillId="0" borderId="0" xfId="13" applyFont="1" applyAlignment="1">
      <alignment horizontal="left" vertical="center" wrapText="1"/>
    </xf>
    <xf numFmtId="0" fontId="44" fillId="3" borderId="13" xfId="13" applyFont="1" applyFill="1" applyBorder="1" applyAlignment="1">
      <alignment vertical="top" wrapText="1"/>
    </xf>
    <xf numFmtId="0" fontId="9" fillId="3" borderId="13" xfId="13" applyFont="1" applyFill="1" applyBorder="1" applyAlignment="1">
      <alignment vertical="top" wrapText="1"/>
    </xf>
    <xf numFmtId="165" fontId="13" fillId="0" borderId="5" xfId="16" applyFont="1" applyBorder="1" applyAlignment="1">
      <alignment horizontal="right"/>
    </xf>
  </cellXfs>
  <cellStyles count="18">
    <cellStyle name="Hivatkozás 2" xfId="4" xr:uid="{55A40F7B-B301-4EBB-AAA3-5A1ECFF3850E}"/>
    <cellStyle name="Normál" xfId="0" builtinId="0"/>
    <cellStyle name="Normál 14 3" xfId="13" xr:uid="{4F17A477-E5D0-486A-B0F8-BE4C173DF1AB}"/>
    <cellStyle name="Normál 2" xfId="3" xr:uid="{DEF6C90A-3B84-4757-8074-18EE9907EA48}"/>
    <cellStyle name="Normál 2 2" xfId="6" xr:uid="{9EBB025A-FCD7-486B-929E-C3A61C059E21}"/>
    <cellStyle name="Normál 2 3" xfId="12" xr:uid="{660B2D89-677E-4183-9382-F1C3F4C05FCD}"/>
    <cellStyle name="Normál 2 4" xfId="9" xr:uid="{FBDA3B12-0705-4B65-A126-15E4E3AB3711}"/>
    <cellStyle name="Normál 2 5" xfId="17" xr:uid="{9E61887A-2EDB-4A78-804F-716413DB5B93}"/>
    <cellStyle name="Normál 3" xfId="2" xr:uid="{00000000-0005-0000-0000-000001000000}"/>
    <cellStyle name="Normál 4" xfId="14" xr:uid="{FFF10943-FE08-4755-9164-424AD8646289}"/>
    <cellStyle name="Normál 5" xfId="15" xr:uid="{B0904531-61F9-4440-AE00-26782A46100B}"/>
    <cellStyle name="Normál 6" xfId="16" xr:uid="{9151053F-3085-46C7-9454-0A716F140831}"/>
    <cellStyle name="Normál_A.I.20" xfId="5" xr:uid="{15E7147D-79F5-4596-9328-A2CB970D0752}"/>
    <cellStyle name="Normál_Dunacargo - forgalmi - A 2004-2005-05-25" xfId="10" xr:uid="{A8D77A30-8CF8-4CD3-97C2-29C5EA0D74D7}"/>
    <cellStyle name="Normál_kérdőív 1.1,1.2" xfId="8" xr:uid="{D7982750-AFB6-4A88-9137-902ABDDBFA77}"/>
    <cellStyle name="Normál_Leltár összesítők" xfId="7" xr:uid="{776CE80C-EFD6-48F8-9E07-096BB60CE609}"/>
    <cellStyle name="Normál_Munka1" xfId="11" xr:uid="{A6FBF0C6-2063-43B9-8AE8-436DCAB877CF}"/>
    <cellStyle name="Normál_Szabályozottság tesztelése"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https://optijus.hu/optijus/lawtext/1-A1600479.KOR?tvalid=2022.1.1.&amp;tcompare=2021.12.21.&amp;tline=undefined#new3"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https://optijus.hu/optijus/lawtext/1-A1600479.KOR?tvalid=2022.1.1.&amp;tcompare=2021.12.21.&amp;tline=undefined#new3"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https://optijus.hu/optijus/lawtext/1-A1600479.KOR?tvalid=2022.1.1.&amp;tcompare=2021.12.21.&amp;tline=undefined#new3"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https://optijus.hu/optijus/lawtext/1-A1600479.KOR?tvalid=2022.1.1.&amp;tcompare=2021.12.21.&amp;tline=undefined#new3" TargetMode="External"/></Relationships>
</file>

<file path=xl/drawings/drawing1.xml><?xml version="1.0" encoding="utf-8"?>
<xdr:wsDr xmlns:xdr="http://schemas.openxmlformats.org/drawingml/2006/spreadsheetDrawing" xmlns:a="http://schemas.openxmlformats.org/drawingml/2006/main">
  <xdr:oneCellAnchor>
    <xdr:from>
      <xdr:col>2</xdr:col>
      <xdr:colOff>0</xdr:colOff>
      <xdr:row>90</xdr:row>
      <xdr:rowOff>0</xdr:rowOff>
    </xdr:from>
    <xdr:ext cx="304800" cy="307941"/>
    <xdr:sp macro="" textlink="">
      <xdr:nvSpPr>
        <xdr:cNvPr id="2" name="AutoShape 2" descr="https://optijus.hu/system/cms/modules/optijus/img/newline-v1656577693.png">
          <a:hlinkClick xmlns:r="http://schemas.openxmlformats.org/officeDocument/2006/relationships" r:id="rId1"/>
          <a:extLst>
            <a:ext uri="{FF2B5EF4-FFF2-40B4-BE49-F238E27FC236}">
              <a16:creationId xmlns:a16="http://schemas.microsoft.com/office/drawing/2014/main" id="{D759CAFC-E326-4351-9975-BB3804F16441}"/>
            </a:ext>
          </a:extLst>
        </xdr:cNvPr>
        <xdr:cNvSpPr>
          <a:spLocks noChangeAspect="1" noChangeArrowheads="1"/>
        </xdr:cNvSpPr>
      </xdr:nvSpPr>
      <xdr:spPr bwMode="auto">
        <a:xfrm>
          <a:off x="1760220" y="68564760"/>
          <a:ext cx="304800" cy="30794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156</xdr:row>
      <xdr:rowOff>0</xdr:rowOff>
    </xdr:from>
    <xdr:ext cx="304800" cy="307941"/>
    <xdr:sp macro="" textlink="">
      <xdr:nvSpPr>
        <xdr:cNvPr id="2" name="AutoShape 2" descr="https://optijus.hu/system/cms/modules/optijus/img/newline-v1656577693.png">
          <a:hlinkClick xmlns:r="http://schemas.openxmlformats.org/officeDocument/2006/relationships" r:id="rId1"/>
          <a:extLst>
            <a:ext uri="{FF2B5EF4-FFF2-40B4-BE49-F238E27FC236}">
              <a16:creationId xmlns:a16="http://schemas.microsoft.com/office/drawing/2014/main" id="{2FE9EEEA-3339-4CD3-A65C-82B5FFCBF0EE}"/>
            </a:ext>
          </a:extLst>
        </xdr:cNvPr>
        <xdr:cNvSpPr>
          <a:spLocks noChangeAspect="1" noChangeArrowheads="1"/>
        </xdr:cNvSpPr>
      </xdr:nvSpPr>
      <xdr:spPr bwMode="auto">
        <a:xfrm>
          <a:off x="1371600" y="28232100"/>
          <a:ext cx="304800" cy="30794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176</xdr:row>
      <xdr:rowOff>0</xdr:rowOff>
    </xdr:from>
    <xdr:to>
      <xdr:col>2</xdr:col>
      <xdr:colOff>304800</xdr:colOff>
      <xdr:row>177</xdr:row>
      <xdr:rowOff>98391</xdr:rowOff>
    </xdr:to>
    <xdr:sp macro="" textlink="">
      <xdr:nvSpPr>
        <xdr:cNvPr id="2" name="AutoShape 2" descr="https://optijus.hu/system/cms/modules/optijus/img/newline-v1656577693.png">
          <a:hlinkClick xmlns:r="http://schemas.openxmlformats.org/officeDocument/2006/relationships" r:id="rId1"/>
          <a:extLst>
            <a:ext uri="{FF2B5EF4-FFF2-40B4-BE49-F238E27FC236}">
              <a16:creationId xmlns:a16="http://schemas.microsoft.com/office/drawing/2014/main" id="{CC7004C0-7C9C-4C22-8E1D-AA612786B222}"/>
            </a:ext>
          </a:extLst>
        </xdr:cNvPr>
        <xdr:cNvSpPr>
          <a:spLocks noChangeAspect="1" noChangeArrowheads="1"/>
        </xdr:cNvSpPr>
      </xdr:nvSpPr>
      <xdr:spPr bwMode="auto">
        <a:xfrm>
          <a:off x="1762125" y="82848450"/>
          <a:ext cx="304800" cy="30794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73</xdr:row>
      <xdr:rowOff>0</xdr:rowOff>
    </xdr:from>
    <xdr:to>
      <xdr:col>2</xdr:col>
      <xdr:colOff>304800</xdr:colOff>
      <xdr:row>73</xdr:row>
      <xdr:rowOff>307941</xdr:rowOff>
    </xdr:to>
    <xdr:sp macro="" textlink="">
      <xdr:nvSpPr>
        <xdr:cNvPr id="2" name="AutoShape 2" descr="https://optijus.hu/system/cms/modules/optijus/img/newline-v1656577693.png">
          <a:hlinkClick xmlns:r="http://schemas.openxmlformats.org/officeDocument/2006/relationships" r:id="rId1"/>
          <a:extLst>
            <a:ext uri="{FF2B5EF4-FFF2-40B4-BE49-F238E27FC236}">
              <a16:creationId xmlns:a16="http://schemas.microsoft.com/office/drawing/2014/main" id="{FD2F95FF-6AC3-4AF8-931A-C4BC56D03C88}"/>
            </a:ext>
          </a:extLst>
        </xdr:cNvPr>
        <xdr:cNvSpPr>
          <a:spLocks noChangeAspect="1" noChangeArrowheads="1"/>
        </xdr:cNvSpPr>
      </xdr:nvSpPr>
      <xdr:spPr bwMode="auto">
        <a:xfrm>
          <a:off x="1762125" y="30003750"/>
          <a:ext cx="304800" cy="30794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Merleg_2009_kimaradt_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igitAudit_TESZT\Konyvvizsgalat\%23Alap\Masol\2017\AuditDok\Merleg_2009_kimaradt_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K&#214;NYVVIZSG&#193;LAT\DIGITAUDIT\2011%20AuditDok\Munkalap%202010\Merleg_2007SQ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red_koc"/>
      <sheetName val="Ügyféltől anyagok"/>
      <sheetName val="Kiküld teszt"/>
      <sheetName val="Napló"/>
      <sheetName val="Cash-Flow_régi"/>
      <sheetName val="Lényeg"/>
      <sheetName val="II.C3"/>
      <sheetName val="Kikuld"/>
      <sheetName val="II.B"/>
      <sheetName val="II.B1_A"/>
      <sheetName val="II.B2_A"/>
      <sheetName val="II.B2_B3"/>
      <sheetName val="II.B3_A"/>
      <sheetName val="II.B6"/>
      <sheetName val="II.B7"/>
      <sheetName val="II.F1"/>
      <sheetName val="II.F2"/>
      <sheetName val="Állandó"/>
      <sheetName val="Tartalomj."/>
      <sheetName val="Dokumentumok"/>
      <sheetName val="Tervezés"/>
      <sheetName val="Min_ell szab."/>
      <sheetName val="II.B2_A_régi"/>
      <sheetName val="Munka1"/>
      <sheetName val="Munka2"/>
      <sheetName val="Munka3"/>
      <sheetName val="8. L.A.II.6."/>
      <sheetName val="11. L.A.III.2.,4.,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red_koc"/>
      <sheetName val="Ügyféltől anyagok"/>
      <sheetName val="Kiküld teszt"/>
      <sheetName val="Napló"/>
      <sheetName val="Cash-Flow_régi"/>
      <sheetName val="Lényeg"/>
      <sheetName val="II.C3"/>
      <sheetName val="Kikuld"/>
      <sheetName val="II.B"/>
      <sheetName val="II.B1_A"/>
      <sheetName val="II.B2_A"/>
      <sheetName val="II.B2_B3"/>
      <sheetName val="II.B3_A"/>
      <sheetName val="II.B6"/>
      <sheetName val="II.B7"/>
      <sheetName val="II.F1"/>
      <sheetName val="II.F2"/>
      <sheetName val="Állandó"/>
      <sheetName val="Tartalomj."/>
      <sheetName val="Dokumentumok"/>
      <sheetName val="Tervezés"/>
      <sheetName val="Min_ell szab."/>
      <sheetName val="II.B2_A_régi"/>
      <sheetName val="Munka1"/>
      <sheetName val="Munka2"/>
      <sheetName val="Munka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leg_2007SQL"/>
      <sheetName val="#HIV"/>
    </sheetNames>
    <sheetDataSet>
      <sheetData sheetId="0" refreshError="1"/>
      <sheetData sheetId="1" refreshError="1"/>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onadozo.hu/archivum/2018_01/a_szamviteli_torveny_2018_evi_valtozasai" TargetMode="External"/><Relationship Id="rId1" Type="http://schemas.openxmlformats.org/officeDocument/2006/relationships/hyperlink" Target="http://www.szamviteli-egyesulet.hu/postalada/1502885853.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58A78-FC57-489B-9611-AA2A911AB693}">
  <sheetPr>
    <pageSetUpPr fitToPage="1"/>
  </sheetPr>
  <dimension ref="A1:O50"/>
  <sheetViews>
    <sheetView showGridLines="0" tabSelected="1" workbookViewId="0"/>
  </sheetViews>
  <sheetFormatPr defaultColWidth="8" defaultRowHeight="16.5" customHeight="1" x14ac:dyDescent="0.3"/>
  <cols>
    <col min="1" max="1" width="11" style="417" customWidth="1"/>
    <col min="2" max="2" width="70" style="457" customWidth="1"/>
    <col min="3" max="6" width="13.5" style="417" customWidth="1"/>
    <col min="7" max="7" width="11.375" style="417" customWidth="1"/>
    <col min="8" max="8" width="9" style="417" customWidth="1"/>
    <col min="9" max="9" width="11.5" style="417" bestFit="1" customWidth="1"/>
    <col min="10" max="13" width="9" style="417" customWidth="1"/>
    <col min="14" max="29" width="8" style="419" customWidth="1"/>
    <col min="30" max="16384" width="8" style="419"/>
  </cols>
  <sheetData>
    <row r="1" spans="1:15" ht="18.75" x14ac:dyDescent="0.3">
      <c r="A1" s="413" t="s">
        <v>1723</v>
      </c>
      <c r="B1" s="414" t="s">
        <v>307</v>
      </c>
      <c r="C1" s="415"/>
      <c r="D1" s="415"/>
      <c r="E1" s="415"/>
      <c r="F1" s="416"/>
      <c r="M1" s="417" t="s">
        <v>327</v>
      </c>
      <c r="N1" s="418" t="s">
        <v>328</v>
      </c>
      <c r="O1" s="418" t="s">
        <v>566</v>
      </c>
    </row>
    <row r="2" spans="1:15" ht="18.75" x14ac:dyDescent="0.3">
      <c r="A2" s="415"/>
      <c r="B2" s="420"/>
      <c r="C2" s="415"/>
      <c r="D2" s="415"/>
      <c r="E2" s="415"/>
      <c r="F2" s="415"/>
    </row>
    <row r="3" spans="1:15" ht="18.75" x14ac:dyDescent="0.3">
      <c r="A3" s="413" t="s">
        <v>1719</v>
      </c>
      <c r="B3" s="415"/>
      <c r="C3" s="421" t="s">
        <v>308</v>
      </c>
      <c r="D3" s="422" t="str">
        <f>IF(Alapa!F12=0,"",Alapa!F12)</f>
        <v/>
      </c>
      <c r="E3" s="415"/>
      <c r="F3" s="415"/>
      <c r="H3" s="423" t="s">
        <v>279</v>
      </c>
      <c r="I3" s="424" t="s">
        <v>309</v>
      </c>
    </row>
    <row r="4" spans="1:15" ht="16.5" customHeight="1" x14ac:dyDescent="0.3">
      <c r="A4" s="425" t="s">
        <v>310</v>
      </c>
      <c r="B4" s="426">
        <f>Alapa!C17</f>
        <v>0</v>
      </c>
      <c r="C4" s="427" t="s">
        <v>311</v>
      </c>
      <c r="D4" s="427" t="s">
        <v>312</v>
      </c>
      <c r="E4" s="428"/>
      <c r="F4" s="428"/>
      <c r="H4" s="429">
        <v>1</v>
      </c>
      <c r="I4" s="430" t="str">
        <f>IF(Alapa!F2=0,"",Alapa!F2)</f>
        <v/>
      </c>
      <c r="J4" s="431" t="str">
        <f>IF(Alapa!G2="","",Alapa!G2)</f>
        <v/>
      </c>
      <c r="K4" s="430" t="str">
        <f>IF(Alapa!H2="","",Alapa!H2)</f>
        <v/>
      </c>
    </row>
    <row r="5" spans="1:15" ht="16.5" customHeight="1" x14ac:dyDescent="0.3">
      <c r="A5" s="425" t="s">
        <v>313</v>
      </c>
      <c r="B5" s="459">
        <f>Alapa!C15</f>
        <v>0</v>
      </c>
      <c r="C5" s="491">
        <f>Alapa!P95</f>
        <v>0</v>
      </c>
      <c r="D5" s="491">
        <f>Alapa!Q95</f>
        <v>0</v>
      </c>
      <c r="E5" s="433" t="s">
        <v>314</v>
      </c>
      <c r="F5" s="428"/>
      <c r="I5" s="430" t="str">
        <f>IF(Alapa!F3=0,"",Alapa!F3)</f>
        <v/>
      </c>
      <c r="J5" s="431" t="str">
        <f>IF(Alapa!G3="","",Alapa!G3)</f>
        <v/>
      </c>
      <c r="K5" s="430" t="str">
        <f>IF(Alapa!H3="","",Alapa!H3)</f>
        <v/>
      </c>
    </row>
    <row r="6" spans="1:15" ht="16.5" customHeight="1" x14ac:dyDescent="0.3">
      <c r="A6" s="425" t="s">
        <v>279</v>
      </c>
      <c r="B6" s="426" t="str">
        <f>IFERROR(VLOOKUP(H4,Alapa!$G$2:$H$22,2),"")</f>
        <v/>
      </c>
      <c r="C6" s="461">
        <f>Alapa!R95</f>
        <v>0</v>
      </c>
      <c r="D6" s="462"/>
      <c r="E6" s="434" t="s">
        <v>315</v>
      </c>
      <c r="F6" s="428"/>
      <c r="H6" s="424" t="s">
        <v>316</v>
      </c>
      <c r="I6" s="430"/>
      <c r="J6" s="431" t="str">
        <f>IF(Alapa!G4="","",Alapa!G4)</f>
        <v/>
      </c>
      <c r="K6" s="430" t="str">
        <f>IF(Alapa!H4="","",Alapa!H4)</f>
        <v/>
      </c>
    </row>
    <row r="7" spans="1:15" ht="16.5" customHeight="1" x14ac:dyDescent="0.3">
      <c r="A7" s="435" t="s">
        <v>316</v>
      </c>
      <c r="B7" s="426" t="str">
        <f>IFERROR(VLOOKUP(H7,Alapa!$G$2:$H$22,2),"")</f>
        <v/>
      </c>
      <c r="C7" s="491">
        <f>C5*C6%</f>
        <v>0</v>
      </c>
      <c r="D7" s="491">
        <f>D5*C6%</f>
        <v>0</v>
      </c>
      <c r="E7" s="433" t="s">
        <v>317</v>
      </c>
      <c r="F7" s="428"/>
      <c r="H7" s="429">
        <v>1</v>
      </c>
      <c r="I7" s="430"/>
      <c r="J7" s="431" t="str">
        <f>IF(Alapa!G5="","",Alapa!G5)</f>
        <v/>
      </c>
      <c r="K7" s="430" t="str">
        <f>IF(Alapa!H5="","",Alapa!H5)</f>
        <v/>
      </c>
    </row>
    <row r="8" spans="1:15" ht="16.5" customHeight="1" x14ac:dyDescent="0.3">
      <c r="A8" s="425" t="s">
        <v>318</v>
      </c>
      <c r="B8" s="460"/>
      <c r="C8" s="432" t="s">
        <v>566</v>
      </c>
      <c r="D8" s="432" t="s">
        <v>566</v>
      </c>
      <c r="E8" s="433" t="s">
        <v>319</v>
      </c>
      <c r="F8" s="428"/>
      <c r="I8" s="430"/>
      <c r="J8" s="431" t="str">
        <f>IF(Alapa!G6="","",Alapa!G6)</f>
        <v/>
      </c>
      <c r="K8" s="430" t="str">
        <f>IF(Alapa!H6="","",Alapa!H6)</f>
        <v/>
      </c>
    </row>
    <row r="9" spans="1:15" ht="16.5" customHeight="1" x14ac:dyDescent="0.3">
      <c r="A9" s="425" t="s">
        <v>278</v>
      </c>
      <c r="B9" s="426" t="str">
        <f>IF(Alapa!N2=0,"",Alapa!N2)</f>
        <v/>
      </c>
      <c r="C9" s="491">
        <f>Alapa!S95</f>
        <v>0</v>
      </c>
      <c r="D9" s="491">
        <f>Alapa!T95</f>
        <v>0</v>
      </c>
      <c r="E9" s="433" t="s">
        <v>320</v>
      </c>
      <c r="F9" s="428"/>
      <c r="I9" s="430"/>
      <c r="J9" s="458"/>
      <c r="K9" s="430"/>
    </row>
    <row r="10" spans="1:15" x14ac:dyDescent="0.3">
      <c r="A10" s="436">
        <f>Alapa!D95</f>
        <v>0</v>
      </c>
      <c r="B10" s="437" t="s">
        <v>321</v>
      </c>
      <c r="C10" s="428"/>
      <c r="D10" s="428"/>
      <c r="E10" s="428"/>
      <c r="F10" s="428"/>
      <c r="I10" s="430"/>
      <c r="J10" s="430"/>
      <c r="K10" s="430"/>
    </row>
    <row r="11" spans="1:15" x14ac:dyDescent="0.3">
      <c r="A11" s="436">
        <f>Alapa!E95</f>
        <v>0</v>
      </c>
      <c r="B11" s="437" t="s">
        <v>1505</v>
      </c>
      <c r="C11" s="428"/>
      <c r="D11" s="428"/>
      <c r="E11" s="438"/>
      <c r="F11" s="428"/>
      <c r="I11" s="430"/>
      <c r="J11" s="430"/>
      <c r="K11" s="430"/>
    </row>
    <row r="12" spans="1:15" x14ac:dyDescent="0.3">
      <c r="A12" s="439">
        <f>Alapa!F95</f>
        <v>0</v>
      </c>
      <c r="B12" s="440" t="s">
        <v>322</v>
      </c>
      <c r="C12" s="428"/>
      <c r="D12" s="428"/>
      <c r="E12" s="438"/>
      <c r="F12" s="428"/>
      <c r="I12" s="430"/>
      <c r="J12" s="430"/>
      <c r="K12" s="430"/>
    </row>
    <row r="13" spans="1:15" ht="16.5" customHeight="1" x14ac:dyDescent="0.3">
      <c r="A13" s="441" t="s">
        <v>277</v>
      </c>
      <c r="B13" s="442" t="s">
        <v>323</v>
      </c>
      <c r="C13" s="428"/>
      <c r="D13" s="428"/>
      <c r="E13" s="433"/>
      <c r="F13" s="428"/>
      <c r="I13" s="430"/>
      <c r="J13" s="430"/>
      <c r="K13" s="430"/>
    </row>
    <row r="14" spans="1:15" ht="16.5" customHeight="1" x14ac:dyDescent="0.3">
      <c r="A14" s="441" t="s">
        <v>324</v>
      </c>
      <c r="B14" s="442" t="s">
        <v>323</v>
      </c>
      <c r="C14" s="428"/>
      <c r="D14" s="428"/>
      <c r="E14" s="433"/>
      <c r="F14" s="428"/>
    </row>
    <row r="15" spans="1:15" ht="16.5" customHeight="1" x14ac:dyDescent="0.3">
      <c r="A15" s="441" t="s">
        <v>325</v>
      </c>
      <c r="B15" s="442" t="s">
        <v>323</v>
      </c>
      <c r="C15" s="428"/>
      <c r="D15" s="428"/>
      <c r="E15" s="428"/>
      <c r="F15" s="428"/>
    </row>
    <row r="16" spans="1:15" ht="16.5" customHeight="1" x14ac:dyDescent="0.3">
      <c r="A16" s="443" t="s">
        <v>2</v>
      </c>
      <c r="B16" s="444"/>
      <c r="C16" s="428"/>
      <c r="D16" s="428"/>
      <c r="E16" s="428"/>
      <c r="F16" s="428"/>
      <c r="G16" s="445" t="s">
        <v>1722</v>
      </c>
    </row>
    <row r="17" spans="1:7" ht="33" x14ac:dyDescent="0.3">
      <c r="A17" s="446"/>
      <c r="B17" s="447" t="s">
        <v>1720</v>
      </c>
      <c r="C17" s="428"/>
      <c r="D17" s="428"/>
      <c r="E17" s="428"/>
      <c r="F17" s="428"/>
      <c r="G17" s="448" t="s">
        <v>327</v>
      </c>
    </row>
    <row r="18" spans="1:7" ht="16.5" customHeight="1" x14ac:dyDescent="0.3">
      <c r="A18" s="449" t="s">
        <v>326</v>
      </c>
      <c r="B18" s="450"/>
      <c r="C18" s="428"/>
      <c r="D18" s="428"/>
      <c r="E18" s="428"/>
      <c r="F18" s="428"/>
    </row>
    <row r="19" spans="1:7" x14ac:dyDescent="0.3">
      <c r="A19" s="446"/>
      <c r="B19" s="447" t="s">
        <v>1721</v>
      </c>
      <c r="C19" s="428"/>
      <c r="D19" s="428"/>
      <c r="E19" s="428"/>
      <c r="F19" s="428"/>
    </row>
    <row r="20" spans="1:7" x14ac:dyDescent="0.3">
      <c r="A20" s="451">
        <f>Alapa!U95</f>
        <v>0</v>
      </c>
      <c r="B20" s="452"/>
      <c r="C20" s="428"/>
      <c r="D20" s="428"/>
      <c r="E20" s="428"/>
      <c r="F20" s="428"/>
    </row>
    <row r="21" spans="1:7" x14ac:dyDescent="0.3">
      <c r="A21" s="453"/>
      <c r="B21" s="454"/>
      <c r="C21" s="453"/>
      <c r="D21" s="453"/>
      <c r="E21" s="453"/>
      <c r="F21" s="453"/>
    </row>
    <row r="22" spans="1:7" ht="16.5" customHeight="1" x14ac:dyDescent="0.3">
      <c r="A22" s="453"/>
      <c r="B22" s="454"/>
      <c r="C22" s="453"/>
      <c r="D22" s="453"/>
      <c r="E22" s="453"/>
      <c r="F22" s="453"/>
    </row>
    <row r="23" spans="1:7" ht="16.5" customHeight="1" x14ac:dyDescent="0.3">
      <c r="A23" s="453"/>
      <c r="B23" s="454"/>
      <c r="C23" s="453"/>
      <c r="D23" s="453"/>
      <c r="E23" s="453"/>
      <c r="F23" s="453"/>
    </row>
    <row r="24" spans="1:7" ht="16.5" customHeight="1" x14ac:dyDescent="0.3">
      <c r="A24" s="453"/>
      <c r="B24" s="454"/>
      <c r="C24" s="453"/>
      <c r="D24" s="453"/>
      <c r="E24" s="453"/>
      <c r="F24" s="453"/>
    </row>
    <row r="25" spans="1:7" ht="16.5" customHeight="1" x14ac:dyDescent="0.3">
      <c r="A25" s="453"/>
      <c r="B25" s="454"/>
      <c r="C25" s="453"/>
      <c r="D25" s="453"/>
      <c r="E25" s="453"/>
      <c r="F25" s="453"/>
    </row>
    <row r="26" spans="1:7" ht="16.5" customHeight="1" x14ac:dyDescent="0.3">
      <c r="A26" s="453"/>
      <c r="B26" s="454"/>
      <c r="C26" s="453"/>
      <c r="D26" s="453"/>
      <c r="E26" s="453"/>
      <c r="F26" s="453"/>
    </row>
    <row r="27" spans="1:7" ht="16.5" customHeight="1" x14ac:dyDescent="0.3">
      <c r="A27" s="453"/>
      <c r="B27" s="454"/>
      <c r="C27" s="453"/>
      <c r="D27" s="453"/>
      <c r="E27" s="453"/>
      <c r="F27" s="453"/>
    </row>
    <row r="28" spans="1:7" ht="16.5" customHeight="1" x14ac:dyDescent="0.3">
      <c r="A28" s="453"/>
      <c r="B28" s="454"/>
      <c r="C28" s="453"/>
      <c r="D28" s="453"/>
      <c r="E28" s="453"/>
      <c r="F28" s="453"/>
    </row>
    <row r="29" spans="1:7" ht="16.5" customHeight="1" x14ac:dyDescent="0.3">
      <c r="A29" s="453"/>
      <c r="B29" s="454"/>
      <c r="C29" s="453"/>
      <c r="D29" s="453"/>
      <c r="E29" s="453"/>
      <c r="F29" s="453"/>
    </row>
    <row r="30" spans="1:7" ht="16.5" customHeight="1" x14ac:dyDescent="0.3">
      <c r="A30" s="453"/>
      <c r="B30" s="454"/>
      <c r="C30" s="453"/>
      <c r="D30" s="453"/>
      <c r="E30" s="453"/>
      <c r="F30" s="453"/>
    </row>
    <row r="31" spans="1:7" ht="16.5" customHeight="1" x14ac:dyDescent="0.3">
      <c r="A31" s="453"/>
      <c r="B31" s="454"/>
      <c r="C31" s="453"/>
      <c r="D31" s="453"/>
      <c r="E31" s="453"/>
      <c r="F31" s="453"/>
    </row>
    <row r="32" spans="1:7" ht="16.5" customHeight="1" x14ac:dyDescent="0.3">
      <c r="A32" s="453"/>
      <c r="B32" s="454"/>
      <c r="C32" s="453"/>
      <c r="D32" s="453"/>
      <c r="E32" s="453"/>
      <c r="F32" s="453"/>
    </row>
    <row r="33" spans="1:13" ht="16.5" customHeight="1" x14ac:dyDescent="0.3">
      <c r="A33" s="453"/>
      <c r="B33" s="454"/>
      <c r="C33" s="453"/>
      <c r="D33" s="453"/>
      <c r="E33" s="453"/>
      <c r="F33" s="453"/>
    </row>
    <row r="34" spans="1:13" x14ac:dyDescent="0.3">
      <c r="A34" s="453"/>
      <c r="B34" s="454"/>
      <c r="C34" s="453"/>
      <c r="D34" s="453"/>
      <c r="E34" s="453"/>
      <c r="F34" s="453"/>
    </row>
    <row r="35" spans="1:13" x14ac:dyDescent="0.3">
      <c r="A35" s="453"/>
      <c r="B35" s="454"/>
      <c r="C35" s="453"/>
      <c r="D35" s="453"/>
      <c r="E35" s="453"/>
      <c r="F35" s="453"/>
    </row>
    <row r="36" spans="1:13" x14ac:dyDescent="0.3">
      <c r="A36" s="453"/>
      <c r="B36" s="454"/>
      <c r="C36" s="453"/>
      <c r="D36" s="453"/>
      <c r="E36" s="453"/>
      <c r="F36" s="453"/>
    </row>
    <row r="37" spans="1:13" x14ac:dyDescent="0.3">
      <c r="A37" s="453"/>
      <c r="B37" s="454"/>
      <c r="C37" s="453"/>
      <c r="D37" s="453"/>
      <c r="E37" s="453"/>
      <c r="F37" s="453"/>
    </row>
    <row r="38" spans="1:13" x14ac:dyDescent="0.3">
      <c r="A38" s="453"/>
      <c r="B38" s="454"/>
      <c r="C38" s="453"/>
      <c r="D38" s="453"/>
      <c r="E38" s="453"/>
      <c r="F38" s="453"/>
    </row>
    <row r="39" spans="1:13" x14ac:dyDescent="0.3">
      <c r="A39" s="453"/>
      <c r="B39" s="454"/>
      <c r="C39" s="453"/>
      <c r="D39" s="453"/>
      <c r="E39" s="453"/>
      <c r="F39" s="453"/>
    </row>
    <row r="40" spans="1:13" x14ac:dyDescent="0.3">
      <c r="A40" s="453"/>
      <c r="B40" s="454"/>
      <c r="C40" s="453"/>
      <c r="D40" s="453"/>
      <c r="E40" s="453"/>
      <c r="F40" s="453"/>
    </row>
    <row r="41" spans="1:13" x14ac:dyDescent="0.3">
      <c r="A41" s="453"/>
      <c r="B41" s="454"/>
      <c r="C41" s="453"/>
      <c r="D41" s="453"/>
      <c r="E41" s="453"/>
      <c r="F41" s="453"/>
    </row>
    <row r="42" spans="1:13" x14ac:dyDescent="0.3">
      <c r="A42" s="453"/>
      <c r="B42" s="454"/>
      <c r="C42" s="453"/>
      <c r="D42" s="453"/>
      <c r="E42" s="453"/>
      <c r="F42" s="453"/>
    </row>
    <row r="43" spans="1:13" x14ac:dyDescent="0.3">
      <c r="A43" s="453"/>
      <c r="B43" s="454"/>
      <c r="C43" s="453"/>
      <c r="D43" s="453"/>
      <c r="E43" s="453"/>
      <c r="F43" s="453"/>
    </row>
    <row r="48" spans="1:13" s="456" customFormat="1" x14ac:dyDescent="0.3">
      <c r="A48" s="455"/>
      <c r="B48" s="455"/>
      <c r="C48" s="417"/>
      <c r="D48" s="417"/>
      <c r="E48" s="417"/>
      <c r="F48" s="417"/>
      <c r="G48" s="455"/>
      <c r="H48" s="455"/>
      <c r="I48" s="455"/>
      <c r="J48" s="455"/>
      <c r="K48" s="455"/>
      <c r="L48" s="455"/>
      <c r="M48" s="455"/>
    </row>
    <row r="49" spans="1:13" s="456" customFormat="1" x14ac:dyDescent="0.3">
      <c r="A49" s="417"/>
      <c r="B49" s="417"/>
      <c r="C49" s="417"/>
      <c r="D49" s="417"/>
      <c r="E49" s="417"/>
      <c r="F49" s="417"/>
      <c r="G49" s="455"/>
      <c r="H49" s="455"/>
      <c r="I49" s="455"/>
      <c r="J49" s="455"/>
      <c r="K49" s="455"/>
      <c r="L49" s="455"/>
      <c r="M49" s="455"/>
    </row>
    <row r="50" spans="1:13" s="456" customFormat="1" x14ac:dyDescent="0.3">
      <c r="A50" s="417"/>
      <c r="B50" s="417"/>
      <c r="C50" s="417"/>
      <c r="D50" s="417"/>
      <c r="E50" s="417"/>
      <c r="F50" s="417"/>
      <c r="G50" s="455"/>
      <c r="H50" s="455"/>
      <c r="I50" s="455"/>
      <c r="J50" s="455"/>
      <c r="K50" s="455"/>
      <c r="L50" s="455"/>
      <c r="M50" s="455"/>
    </row>
  </sheetData>
  <mergeCells count="1">
    <mergeCell ref="C6:D6"/>
  </mergeCells>
  <dataValidations count="1">
    <dataValidation type="list" allowBlank="1" showInputMessage="1" showErrorMessage="1" sqref="G17" xr:uid="{779B4866-904B-4A5B-B0E0-CE8E51F9E00A}">
      <formula1>$L$1:$O$1</formula1>
    </dataValidation>
  </dataValidations>
  <pageMargins left="0.70866141732283505" right="0.70866141732283505" top="0.74803149606299202" bottom="0.74803149606299202" header="0.31496062992126" footer="0.31496062992126"/>
  <pageSetup paperSize="9" scale="59" orientation="portrait" r:id="rId1"/>
  <headerFooter>
    <oddFooter>&amp;L&amp;"Arial Narrow,Normál"&amp;8&amp;F/&amp;A&amp;C&amp;"Arial Narrow,Normál"&amp;8&amp;P/&amp;N&amp;R&amp;"Arial Narrow,Normál"&amp;8DigitAudit/AuditDok</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893D4-A2DD-49C5-9D67-DEA92D19389F}">
  <sheetPr>
    <pageSetUpPr fitToPage="1"/>
  </sheetPr>
  <dimension ref="A1:I223"/>
  <sheetViews>
    <sheetView showGridLines="0" topLeftCell="A70" zoomScaleNormal="100" workbookViewId="0"/>
  </sheetViews>
  <sheetFormatPr defaultColWidth="9" defaultRowHeight="16.5" x14ac:dyDescent="0.3"/>
  <cols>
    <col min="1" max="1" width="9" style="234"/>
    <col min="2" max="2" width="14.125" style="234" customWidth="1"/>
    <col min="3" max="3" width="76.875" style="320" customWidth="1"/>
    <col min="4" max="6" width="10.375" style="234" customWidth="1"/>
    <col min="7" max="7" width="19.25" style="234" customWidth="1"/>
    <col min="8" max="16384" width="9" style="234"/>
  </cols>
  <sheetData>
    <row r="1" spans="1:9" x14ac:dyDescent="0.3">
      <c r="A1" s="228" t="s">
        <v>772</v>
      </c>
      <c r="B1" s="229"/>
      <c r="C1" s="230"/>
      <c r="D1" s="231"/>
      <c r="E1" s="232"/>
      <c r="F1" s="232"/>
      <c r="G1" s="233"/>
    </row>
    <row r="2" spans="1:9" x14ac:dyDescent="0.3">
      <c r="A2" s="233"/>
      <c r="B2" s="229"/>
      <c r="C2" s="235"/>
      <c r="D2" s="236">
        <f>A220</f>
        <v>0</v>
      </c>
      <c r="E2" s="237">
        <f>A222</f>
        <v>0</v>
      </c>
      <c r="F2" s="233"/>
      <c r="G2" s="233"/>
      <c r="H2" s="161" t="s">
        <v>283</v>
      </c>
    </row>
    <row r="3" spans="1:9" x14ac:dyDescent="0.3">
      <c r="A3" s="233"/>
      <c r="B3" s="229"/>
      <c r="C3" s="235"/>
      <c r="D3" s="231"/>
      <c r="E3" s="238"/>
      <c r="F3" s="239"/>
      <c r="G3" s="233"/>
      <c r="H3" s="161"/>
    </row>
    <row r="4" spans="1:9" ht="16.5" customHeight="1" x14ac:dyDescent="0.3">
      <c r="A4" s="474" t="s">
        <v>773</v>
      </c>
      <c r="B4" s="474"/>
      <c r="C4" s="474"/>
      <c r="D4" s="474"/>
      <c r="E4" s="474"/>
      <c r="F4" s="474"/>
      <c r="G4" s="474"/>
      <c r="H4" s="161"/>
    </row>
    <row r="5" spans="1:9" x14ac:dyDescent="0.3">
      <c r="A5" s="240" t="s">
        <v>310</v>
      </c>
      <c r="B5" s="241">
        <f xml:space="preserve"> Alapa!$C$17</f>
        <v>0</v>
      </c>
      <c r="C5" s="242"/>
      <c r="D5" s="243"/>
      <c r="E5" s="170"/>
      <c r="F5" s="170"/>
      <c r="G5" s="244"/>
    </row>
    <row r="6" spans="1:9" x14ac:dyDescent="0.3">
      <c r="A6" s="240" t="s">
        <v>308</v>
      </c>
      <c r="B6" s="245">
        <f xml:space="preserve"> Alapa!$C$12</f>
        <v>0</v>
      </c>
      <c r="C6" s="242"/>
      <c r="D6" s="243"/>
      <c r="E6" s="170"/>
      <c r="F6" s="170"/>
      <c r="G6" s="244"/>
    </row>
    <row r="7" spans="1:9" x14ac:dyDescent="0.3">
      <c r="A7" s="240" t="s">
        <v>281</v>
      </c>
      <c r="B7" s="246"/>
      <c r="C7" s="242"/>
      <c r="D7" s="243"/>
      <c r="E7" s="170"/>
      <c r="F7" s="170"/>
      <c r="G7" s="244"/>
    </row>
    <row r="8" spans="1:9" x14ac:dyDescent="0.3">
      <c r="A8" s="240" t="s">
        <v>279</v>
      </c>
      <c r="B8" s="241" t="e">
        <f>VLOOKUP(I8,Alapa!$G$2:$H$22,2)</f>
        <v>#N/A</v>
      </c>
      <c r="C8" s="242"/>
      <c r="D8" s="242"/>
      <c r="E8" s="242"/>
      <c r="F8" s="242"/>
      <c r="G8" s="244"/>
      <c r="H8" s="164" t="s">
        <v>279</v>
      </c>
      <c r="I8" s="247">
        <v>1</v>
      </c>
    </row>
    <row r="9" spans="1:9" x14ac:dyDescent="0.3">
      <c r="A9" s="240" t="s">
        <v>278</v>
      </c>
      <c r="B9" s="241" t="str">
        <f>IF(Alapa!$N$2=0," ",Alapa!$N$2)</f>
        <v xml:space="preserve"> </v>
      </c>
      <c r="C9" s="242"/>
      <c r="D9" s="243"/>
      <c r="E9" s="170"/>
      <c r="F9" s="170"/>
      <c r="G9" s="244"/>
    </row>
    <row r="10" spans="1:9" x14ac:dyDescent="0.3">
      <c r="A10" s="233"/>
      <c r="B10" s="248"/>
      <c r="C10" s="249"/>
      <c r="D10" s="249"/>
      <c r="E10" s="249"/>
      <c r="F10" s="249"/>
      <c r="G10" s="249"/>
    </row>
    <row r="11" spans="1:9" x14ac:dyDescent="0.3">
      <c r="A11" s="233"/>
      <c r="B11" s="229" t="s">
        <v>569</v>
      </c>
      <c r="C11" s="250" t="s">
        <v>570</v>
      </c>
      <c r="D11" s="249"/>
      <c r="E11" s="249"/>
      <c r="F11" s="249"/>
      <c r="G11" s="249"/>
    </row>
    <row r="12" spans="1:9" x14ac:dyDescent="0.3">
      <c r="A12" s="233"/>
      <c r="B12" s="229" t="s">
        <v>277</v>
      </c>
      <c r="C12" s="250" t="s">
        <v>774</v>
      </c>
      <c r="D12" s="249"/>
      <c r="E12" s="249"/>
      <c r="F12" s="249"/>
      <c r="G12" s="249"/>
    </row>
    <row r="13" spans="1:9" x14ac:dyDescent="0.3">
      <c r="A13" s="233"/>
      <c r="B13" s="248"/>
      <c r="C13" s="251"/>
      <c r="D13" s="249"/>
      <c r="E13" s="249"/>
      <c r="F13" s="249"/>
      <c r="G13" s="249"/>
    </row>
    <row r="14" spans="1:9" x14ac:dyDescent="0.3">
      <c r="A14" s="233"/>
      <c r="B14" s="229" t="s">
        <v>325</v>
      </c>
      <c r="C14" s="250" t="s">
        <v>572</v>
      </c>
      <c r="D14" s="249"/>
      <c r="E14" s="249"/>
      <c r="F14" s="249"/>
      <c r="G14" s="249"/>
    </row>
    <row r="15" spans="1:9" x14ac:dyDescent="0.3">
      <c r="A15" s="233"/>
      <c r="B15" s="248"/>
      <c r="C15" s="252"/>
      <c r="D15" s="249"/>
      <c r="E15" s="249"/>
      <c r="F15" s="249"/>
      <c r="G15" s="249"/>
    </row>
    <row r="16" spans="1:9" ht="16.5" customHeight="1" x14ac:dyDescent="0.3">
      <c r="A16" s="253" t="s">
        <v>775</v>
      </c>
      <c r="B16" s="233"/>
      <c r="C16" s="254"/>
      <c r="D16" s="249"/>
      <c r="E16" s="249"/>
      <c r="F16" s="249"/>
      <c r="G16" s="249"/>
    </row>
    <row r="17" spans="1:7" ht="49.5" customHeight="1" x14ac:dyDescent="0.3">
      <c r="A17" s="255"/>
      <c r="B17" s="475" t="s">
        <v>776</v>
      </c>
      <c r="C17" s="475"/>
      <c r="D17" s="475"/>
      <c r="E17" s="475"/>
      <c r="F17" s="475"/>
      <c r="G17" s="475"/>
    </row>
    <row r="18" spans="1:7" ht="23.25" customHeight="1" x14ac:dyDescent="0.3">
      <c r="A18" s="255"/>
      <c r="B18" s="233" t="s">
        <v>777</v>
      </c>
      <c r="C18" s="257"/>
      <c r="D18" s="257"/>
      <c r="E18" s="257"/>
      <c r="F18" s="257"/>
      <c r="G18" s="257"/>
    </row>
    <row r="19" spans="1:7" ht="16.5" customHeight="1" x14ac:dyDescent="0.3">
      <c r="A19" s="255"/>
      <c r="B19" s="233" t="s">
        <v>576</v>
      </c>
      <c r="C19" s="254"/>
      <c r="D19" s="249"/>
      <c r="E19" s="249"/>
      <c r="F19" s="249"/>
      <c r="G19" s="249"/>
    </row>
    <row r="20" spans="1:7" ht="16.5" customHeight="1" x14ac:dyDescent="0.3">
      <c r="A20" s="255"/>
      <c r="B20" s="258" t="s">
        <v>577</v>
      </c>
      <c r="C20" s="254"/>
      <c r="D20" s="249"/>
      <c r="E20" s="249"/>
      <c r="F20" s="249"/>
      <c r="G20" s="249"/>
    </row>
    <row r="21" spans="1:7" ht="16.5" customHeight="1" x14ac:dyDescent="0.3">
      <c r="A21" s="255"/>
      <c r="B21" s="259" t="s">
        <v>578</v>
      </c>
      <c r="C21" s="254"/>
      <c r="D21" s="249"/>
      <c r="E21" s="249"/>
      <c r="F21" s="249"/>
      <c r="G21" s="249"/>
    </row>
    <row r="22" spans="1:7" ht="16.5" customHeight="1" x14ac:dyDescent="0.3">
      <c r="A22" s="255"/>
      <c r="B22" s="259" t="s">
        <v>579</v>
      </c>
      <c r="C22" s="254"/>
      <c r="D22" s="249"/>
      <c r="E22" s="249"/>
      <c r="F22" s="249"/>
      <c r="G22" s="249"/>
    </row>
    <row r="23" spans="1:7" x14ac:dyDescent="0.3">
      <c r="A23" s="233"/>
      <c r="B23" s="260"/>
      <c r="C23" s="233"/>
      <c r="D23" s="249"/>
      <c r="E23" s="249"/>
      <c r="F23" s="249"/>
      <c r="G23" s="249"/>
    </row>
    <row r="24" spans="1:7" ht="33" x14ac:dyDescent="0.3">
      <c r="A24" s="261" t="s">
        <v>580</v>
      </c>
      <c r="B24" s="262" t="s">
        <v>581</v>
      </c>
      <c r="C24" s="262" t="s">
        <v>582</v>
      </c>
      <c r="D24" s="262" t="s">
        <v>583</v>
      </c>
      <c r="E24" s="262" t="s">
        <v>584</v>
      </c>
      <c r="F24" s="262" t="s">
        <v>329</v>
      </c>
      <c r="G24" s="264" t="s">
        <v>269</v>
      </c>
    </row>
    <row r="25" spans="1:7" ht="18" x14ac:dyDescent="0.3">
      <c r="A25" s="265">
        <f>COUNT($A$24:A24)+1</f>
        <v>1</v>
      </c>
      <c r="B25" s="488" t="s">
        <v>586</v>
      </c>
      <c r="C25" s="488"/>
      <c r="D25" s="268"/>
      <c r="E25" s="269"/>
      <c r="F25" s="269"/>
      <c r="G25" s="270"/>
    </row>
    <row r="26" spans="1:7" ht="18" customHeight="1" x14ac:dyDescent="0.3">
      <c r="A26" s="265">
        <f>COUNT($A$24:A25)+1</f>
        <v>2</v>
      </c>
      <c r="B26" s="271" t="s">
        <v>670</v>
      </c>
      <c r="C26" s="272"/>
      <c r="D26" s="273"/>
      <c r="E26" s="233"/>
      <c r="F26" s="233"/>
      <c r="G26" s="274"/>
    </row>
    <row r="27" spans="1:7" x14ac:dyDescent="0.3">
      <c r="A27" s="265">
        <f>COUNT($A$24:A26)+1</f>
        <v>3</v>
      </c>
      <c r="B27" s="293" t="s">
        <v>778</v>
      </c>
      <c r="C27" s="272"/>
      <c r="D27" s="276"/>
      <c r="E27" s="277"/>
      <c r="F27" s="277"/>
      <c r="G27" s="278"/>
    </row>
    <row r="28" spans="1:7" ht="38.25" x14ac:dyDescent="0.3">
      <c r="A28" s="265">
        <f>COUNT($A$24:A27)+1</f>
        <v>4</v>
      </c>
      <c r="B28" s="279" t="s">
        <v>779</v>
      </c>
      <c r="C28" s="280" t="s">
        <v>780</v>
      </c>
      <c r="D28" s="281"/>
      <c r="E28" s="281"/>
      <c r="F28" s="281"/>
      <c r="G28" s="283"/>
    </row>
    <row r="29" spans="1:7" ht="63.75" x14ac:dyDescent="0.3">
      <c r="A29" s="265">
        <f>COUNT($A$24:A28)+1</f>
        <v>5</v>
      </c>
      <c r="B29" s="296"/>
      <c r="C29" s="285" t="s">
        <v>781</v>
      </c>
      <c r="D29" s="281"/>
      <c r="E29" s="281"/>
      <c r="F29" s="281"/>
      <c r="G29" s="283"/>
    </row>
    <row r="30" spans="1:7" ht="51" x14ac:dyDescent="0.3">
      <c r="A30" s="265">
        <f>COUNT($A$24:A29)+1</f>
        <v>6</v>
      </c>
      <c r="B30" s="296"/>
      <c r="C30" s="285" t="s">
        <v>782</v>
      </c>
      <c r="D30" s="281"/>
      <c r="E30" s="281"/>
      <c r="F30" s="281"/>
      <c r="G30" s="283"/>
    </row>
    <row r="31" spans="1:7" ht="89.25" x14ac:dyDescent="0.3">
      <c r="A31" s="265">
        <f>COUNT($A$24:A30)+1</f>
        <v>7</v>
      </c>
      <c r="B31" s="296"/>
      <c r="C31" s="285" t="s">
        <v>783</v>
      </c>
      <c r="D31" s="281"/>
      <c r="E31" s="281"/>
      <c r="F31" s="281"/>
      <c r="G31" s="283"/>
    </row>
    <row r="32" spans="1:7" ht="76.5" x14ac:dyDescent="0.3">
      <c r="A32" s="265">
        <f>COUNT($A$24:A31)+1</f>
        <v>8</v>
      </c>
      <c r="B32" s="296"/>
      <c r="C32" s="285" t="s">
        <v>784</v>
      </c>
      <c r="D32" s="281"/>
      <c r="E32" s="281"/>
      <c r="F32" s="281"/>
      <c r="G32" s="283"/>
    </row>
    <row r="33" spans="1:7" ht="25.5" x14ac:dyDescent="0.3">
      <c r="A33" s="265">
        <f>COUNT($A$24:A32)+1</f>
        <v>9</v>
      </c>
      <c r="B33" s="296"/>
      <c r="C33" s="294" t="s">
        <v>785</v>
      </c>
      <c r="D33" s="281"/>
      <c r="E33" s="281"/>
      <c r="F33" s="281"/>
      <c r="G33" s="283"/>
    </row>
    <row r="34" spans="1:7" ht="25.5" x14ac:dyDescent="0.3">
      <c r="A34" s="265">
        <f>COUNT($A$24:A33)+1</f>
        <v>10</v>
      </c>
      <c r="B34" s="289"/>
      <c r="C34" s="294" t="s">
        <v>786</v>
      </c>
      <c r="D34" s="281"/>
      <c r="E34" s="281"/>
      <c r="F34" s="281"/>
      <c r="G34" s="283"/>
    </row>
    <row r="35" spans="1:7" x14ac:dyDescent="0.3">
      <c r="A35" s="265">
        <v>11</v>
      </c>
      <c r="B35" s="271" t="s">
        <v>683</v>
      </c>
      <c r="C35" s="272"/>
      <c r="D35" s="291"/>
      <c r="E35" s="291"/>
      <c r="F35" s="291"/>
      <c r="G35" s="292"/>
    </row>
    <row r="36" spans="1:7" x14ac:dyDescent="0.3">
      <c r="A36" s="265">
        <v>12</v>
      </c>
      <c r="B36" s="293" t="s">
        <v>787</v>
      </c>
      <c r="C36" s="272"/>
      <c r="D36" s="291"/>
      <c r="E36" s="291"/>
      <c r="F36" s="291"/>
      <c r="G36" s="292"/>
    </row>
    <row r="37" spans="1:7" ht="89.25" x14ac:dyDescent="0.3">
      <c r="A37" s="265">
        <v>13</v>
      </c>
      <c r="B37" s="279" t="s">
        <v>779</v>
      </c>
      <c r="C37" s="280" t="s">
        <v>788</v>
      </c>
      <c r="D37" s="281"/>
      <c r="E37" s="281"/>
      <c r="F37" s="281"/>
      <c r="G37" s="283"/>
    </row>
    <row r="38" spans="1:7" ht="51" x14ac:dyDescent="0.3">
      <c r="A38" s="265">
        <v>14</v>
      </c>
      <c r="B38" s="296"/>
      <c r="C38" s="285" t="s">
        <v>789</v>
      </c>
      <c r="D38" s="281"/>
      <c r="E38" s="281"/>
      <c r="F38" s="281"/>
      <c r="G38" s="283"/>
    </row>
    <row r="39" spans="1:7" ht="25.5" x14ac:dyDescent="0.3">
      <c r="A39" s="265">
        <v>15</v>
      </c>
      <c r="B39" s="296"/>
      <c r="C39" s="294" t="s">
        <v>790</v>
      </c>
      <c r="D39" s="281"/>
      <c r="E39" s="281"/>
      <c r="F39" s="281"/>
      <c r="G39" s="283"/>
    </row>
    <row r="40" spans="1:7" ht="25.5" x14ac:dyDescent="0.3">
      <c r="A40" s="265">
        <v>16</v>
      </c>
      <c r="B40" s="289"/>
      <c r="C40" s="294" t="s">
        <v>791</v>
      </c>
      <c r="D40" s="281"/>
      <c r="E40" s="281"/>
      <c r="F40" s="281"/>
      <c r="G40" s="283"/>
    </row>
    <row r="41" spans="1:7" x14ac:dyDescent="0.3">
      <c r="A41" s="265">
        <v>17</v>
      </c>
      <c r="B41" s="293" t="s">
        <v>792</v>
      </c>
      <c r="C41" s="272"/>
      <c r="D41" s="291"/>
      <c r="E41" s="291"/>
      <c r="F41" s="291"/>
      <c r="G41" s="292"/>
    </row>
    <row r="42" spans="1:7" ht="38.25" x14ac:dyDescent="0.3">
      <c r="A42" s="265">
        <v>18</v>
      </c>
      <c r="B42" s="279" t="s">
        <v>779</v>
      </c>
      <c r="C42" s="285" t="s">
        <v>793</v>
      </c>
      <c r="D42" s="281"/>
      <c r="E42" s="281"/>
      <c r="F42" s="281"/>
      <c r="G42" s="283"/>
    </row>
    <row r="43" spans="1:7" ht="38.25" x14ac:dyDescent="0.3">
      <c r="A43" s="265">
        <v>19</v>
      </c>
      <c r="B43" s="296"/>
      <c r="C43" s="285" t="s">
        <v>794</v>
      </c>
      <c r="D43" s="281"/>
      <c r="E43" s="281"/>
      <c r="F43" s="281"/>
      <c r="G43" s="283"/>
    </row>
    <row r="44" spans="1:7" ht="25.5" x14ac:dyDescent="0.3">
      <c r="A44" s="265">
        <v>20</v>
      </c>
      <c r="B44" s="296"/>
      <c r="C44" s="294" t="s">
        <v>795</v>
      </c>
      <c r="D44" s="281"/>
      <c r="E44" s="281"/>
      <c r="F44" s="281"/>
      <c r="G44" s="283"/>
    </row>
    <row r="45" spans="1:7" ht="25.5" x14ac:dyDescent="0.3">
      <c r="A45" s="265">
        <v>21</v>
      </c>
      <c r="B45" s="289"/>
      <c r="C45" s="294" t="s">
        <v>796</v>
      </c>
      <c r="D45" s="281"/>
      <c r="E45" s="281"/>
      <c r="F45" s="281"/>
      <c r="G45" s="283"/>
    </row>
    <row r="46" spans="1:7" x14ac:dyDescent="0.3">
      <c r="A46" s="265">
        <v>22</v>
      </c>
      <c r="B46" s="293" t="s">
        <v>797</v>
      </c>
      <c r="C46" s="272"/>
      <c r="D46" s="291"/>
      <c r="E46" s="291"/>
      <c r="F46" s="291"/>
      <c r="G46" s="292"/>
    </row>
    <row r="47" spans="1:7" ht="38.25" x14ac:dyDescent="0.3">
      <c r="A47" s="265">
        <v>23</v>
      </c>
      <c r="B47" s="279" t="s">
        <v>779</v>
      </c>
      <c r="C47" s="285" t="s">
        <v>798</v>
      </c>
      <c r="D47" s="281"/>
      <c r="E47" s="281"/>
      <c r="F47" s="281"/>
      <c r="G47" s="283"/>
    </row>
    <row r="48" spans="1:7" ht="25.5" x14ac:dyDescent="0.3">
      <c r="A48" s="265">
        <v>24</v>
      </c>
      <c r="B48" s="296"/>
      <c r="C48" s="294" t="s">
        <v>799</v>
      </c>
      <c r="D48" s="281"/>
      <c r="E48" s="281"/>
      <c r="F48" s="281"/>
      <c r="G48" s="283"/>
    </row>
    <row r="49" spans="1:7" ht="25.5" x14ac:dyDescent="0.3">
      <c r="A49" s="265">
        <v>25</v>
      </c>
      <c r="B49" s="289"/>
      <c r="C49" s="294" t="s">
        <v>800</v>
      </c>
      <c r="D49" s="281"/>
      <c r="E49" s="281"/>
      <c r="F49" s="281"/>
      <c r="G49" s="283"/>
    </row>
    <row r="50" spans="1:7" x14ac:dyDescent="0.3">
      <c r="A50" s="265">
        <v>26</v>
      </c>
      <c r="B50" s="293" t="s">
        <v>801</v>
      </c>
      <c r="C50" s="272"/>
      <c r="D50" s="291"/>
      <c r="E50" s="291"/>
      <c r="F50" s="291"/>
      <c r="G50" s="292"/>
    </row>
    <row r="51" spans="1:7" ht="76.5" x14ac:dyDescent="0.3">
      <c r="A51" s="265">
        <v>27</v>
      </c>
      <c r="B51" s="323" t="s">
        <v>802</v>
      </c>
      <c r="C51" s="285" t="s">
        <v>803</v>
      </c>
      <c r="D51" s="281"/>
      <c r="E51" s="281"/>
      <c r="F51" s="281"/>
      <c r="G51" s="283"/>
    </row>
    <row r="52" spans="1:7" x14ac:dyDescent="0.3">
      <c r="A52" s="265">
        <v>28</v>
      </c>
      <c r="B52" s="271" t="s">
        <v>702</v>
      </c>
      <c r="C52" s="272"/>
      <c r="D52" s="291"/>
      <c r="E52" s="291"/>
      <c r="F52" s="291"/>
      <c r="G52" s="292"/>
    </row>
    <row r="53" spans="1:7" x14ac:dyDescent="0.3">
      <c r="A53" s="265">
        <v>29</v>
      </c>
      <c r="B53" s="293" t="s">
        <v>804</v>
      </c>
      <c r="C53" s="272"/>
      <c r="D53" s="291"/>
      <c r="E53" s="291"/>
      <c r="F53" s="291"/>
      <c r="G53" s="292"/>
    </row>
    <row r="54" spans="1:7" ht="89.25" x14ac:dyDescent="0.3">
      <c r="A54" s="265">
        <v>30</v>
      </c>
      <c r="B54" s="323" t="s">
        <v>802</v>
      </c>
      <c r="C54" s="285" t="s">
        <v>805</v>
      </c>
      <c r="D54" s="281"/>
      <c r="E54" s="281"/>
      <c r="F54" s="281"/>
      <c r="G54" s="283"/>
    </row>
    <row r="55" spans="1:7" x14ac:dyDescent="0.3">
      <c r="A55" s="265">
        <v>31</v>
      </c>
      <c r="B55" s="271" t="s">
        <v>806</v>
      </c>
      <c r="C55" s="272"/>
      <c r="D55" s="291"/>
      <c r="E55" s="291"/>
      <c r="F55" s="291"/>
      <c r="G55" s="292"/>
    </row>
    <row r="56" spans="1:7" x14ac:dyDescent="0.3">
      <c r="A56" s="265">
        <v>32</v>
      </c>
      <c r="B56" s="293" t="s">
        <v>807</v>
      </c>
      <c r="C56" s="272"/>
      <c r="D56" s="291"/>
      <c r="E56" s="291"/>
      <c r="F56" s="291"/>
      <c r="G56" s="292"/>
    </row>
    <row r="57" spans="1:7" ht="38.25" x14ac:dyDescent="0.3">
      <c r="A57" s="265">
        <v>33</v>
      </c>
      <c r="B57" s="279" t="s">
        <v>779</v>
      </c>
      <c r="C57" s="285" t="s">
        <v>808</v>
      </c>
      <c r="D57" s="281"/>
      <c r="E57" s="281"/>
      <c r="F57" s="281"/>
      <c r="G57" s="283"/>
    </row>
    <row r="58" spans="1:7" ht="25.5" x14ac:dyDescent="0.3">
      <c r="A58" s="265">
        <v>34</v>
      </c>
      <c r="B58" s="296"/>
      <c r="C58" s="294" t="s">
        <v>809</v>
      </c>
      <c r="D58" s="281"/>
      <c r="E58" s="281"/>
      <c r="F58" s="281"/>
      <c r="G58" s="283"/>
    </row>
    <row r="59" spans="1:7" ht="25.5" x14ac:dyDescent="0.3">
      <c r="A59" s="265">
        <v>35</v>
      </c>
      <c r="B59" s="296"/>
      <c r="C59" s="294" t="s">
        <v>810</v>
      </c>
      <c r="D59" s="281"/>
      <c r="E59" s="281"/>
      <c r="F59" s="281"/>
      <c r="G59" s="283"/>
    </row>
    <row r="60" spans="1:7" x14ac:dyDescent="0.3">
      <c r="A60" s="265">
        <v>36</v>
      </c>
      <c r="B60" s="296"/>
      <c r="C60" s="285" t="s">
        <v>811</v>
      </c>
      <c r="D60" s="281"/>
      <c r="E60" s="281"/>
      <c r="F60" s="281"/>
      <c r="G60" s="283"/>
    </row>
    <row r="61" spans="1:7" ht="63.75" x14ac:dyDescent="0.3">
      <c r="A61" s="265">
        <v>37</v>
      </c>
      <c r="B61" s="296"/>
      <c r="C61" s="285" t="s">
        <v>812</v>
      </c>
      <c r="D61" s="281"/>
      <c r="E61" s="281"/>
      <c r="F61" s="281"/>
      <c r="G61" s="283"/>
    </row>
    <row r="62" spans="1:7" ht="38.25" x14ac:dyDescent="0.3">
      <c r="A62" s="265">
        <v>38</v>
      </c>
      <c r="B62" s="296"/>
      <c r="C62" s="285" t="s">
        <v>813</v>
      </c>
      <c r="D62" s="281"/>
      <c r="E62" s="281"/>
      <c r="F62" s="281"/>
      <c r="G62" s="283"/>
    </row>
    <row r="63" spans="1:7" ht="25.5" x14ac:dyDescent="0.3">
      <c r="A63" s="265">
        <v>39</v>
      </c>
      <c r="B63" s="296"/>
      <c r="C63" s="294" t="s">
        <v>814</v>
      </c>
      <c r="D63" s="281"/>
      <c r="E63" s="281"/>
      <c r="F63" s="281"/>
      <c r="G63" s="283"/>
    </row>
    <row r="64" spans="1:7" ht="25.5" x14ac:dyDescent="0.3">
      <c r="A64" s="265">
        <v>40</v>
      </c>
      <c r="B64" s="289"/>
      <c r="C64" s="294" t="s">
        <v>815</v>
      </c>
      <c r="D64" s="281"/>
      <c r="E64" s="281"/>
      <c r="F64" s="281"/>
      <c r="G64" s="283"/>
    </row>
    <row r="65" spans="1:7" x14ac:dyDescent="0.3">
      <c r="A65" s="265">
        <v>41</v>
      </c>
      <c r="B65" s="271" t="s">
        <v>816</v>
      </c>
      <c r="C65" s="272"/>
      <c r="D65" s="291"/>
      <c r="E65" s="291"/>
      <c r="F65" s="291"/>
      <c r="G65" s="292"/>
    </row>
    <row r="66" spans="1:7" x14ac:dyDescent="0.3">
      <c r="A66" s="265">
        <v>42</v>
      </c>
      <c r="B66" s="293" t="s">
        <v>817</v>
      </c>
      <c r="C66" s="272"/>
      <c r="D66" s="291"/>
      <c r="E66" s="291"/>
      <c r="F66" s="291"/>
      <c r="G66" s="292"/>
    </row>
    <row r="67" spans="1:7" ht="51" x14ac:dyDescent="0.3">
      <c r="A67" s="265">
        <v>43</v>
      </c>
      <c r="B67" s="279" t="s">
        <v>779</v>
      </c>
      <c r="C67" s="280" t="s">
        <v>818</v>
      </c>
      <c r="D67" s="281"/>
      <c r="E67" s="281"/>
      <c r="F67" s="281"/>
      <c r="G67" s="283"/>
    </row>
    <row r="68" spans="1:7" ht="25.5" x14ac:dyDescent="0.3">
      <c r="A68" s="265">
        <v>44</v>
      </c>
      <c r="B68" s="296"/>
      <c r="C68" s="294" t="s">
        <v>819</v>
      </c>
      <c r="D68" s="281"/>
      <c r="E68" s="281"/>
      <c r="F68" s="281"/>
      <c r="G68" s="283"/>
    </row>
    <row r="69" spans="1:7" ht="25.5" x14ac:dyDescent="0.3">
      <c r="A69" s="265">
        <v>45</v>
      </c>
      <c r="B69" s="289"/>
      <c r="C69" s="294" t="s">
        <v>820</v>
      </c>
      <c r="D69" s="281"/>
      <c r="E69" s="281"/>
      <c r="F69" s="281"/>
      <c r="G69" s="283"/>
    </row>
    <row r="70" spans="1:7" x14ac:dyDescent="0.3">
      <c r="A70" s="265">
        <v>46</v>
      </c>
      <c r="B70" s="271" t="s">
        <v>821</v>
      </c>
      <c r="C70" s="272"/>
      <c r="D70" s="291"/>
      <c r="E70" s="291"/>
      <c r="F70" s="291"/>
      <c r="G70" s="292"/>
    </row>
    <row r="71" spans="1:7" x14ac:dyDescent="0.3">
      <c r="A71" s="265">
        <v>47</v>
      </c>
      <c r="B71" s="293" t="s">
        <v>822</v>
      </c>
      <c r="C71" s="272"/>
      <c r="D71" s="291"/>
      <c r="E71" s="291"/>
      <c r="F71" s="291"/>
      <c r="G71" s="292"/>
    </row>
    <row r="72" spans="1:7" ht="63.75" x14ac:dyDescent="0.3">
      <c r="A72" s="265">
        <v>48</v>
      </c>
      <c r="B72" s="279" t="s">
        <v>779</v>
      </c>
      <c r="C72" s="285" t="s">
        <v>823</v>
      </c>
      <c r="D72" s="281"/>
      <c r="E72" s="281"/>
      <c r="F72" s="281"/>
      <c r="G72" s="283"/>
    </row>
    <row r="73" spans="1:7" ht="25.5" x14ac:dyDescent="0.3">
      <c r="A73" s="265">
        <v>49</v>
      </c>
      <c r="B73" s="296"/>
      <c r="C73" s="285" t="s">
        <v>824</v>
      </c>
      <c r="D73" s="281"/>
      <c r="E73" s="281"/>
      <c r="F73" s="281"/>
      <c r="G73" s="283"/>
    </row>
    <row r="74" spans="1:7" ht="25.5" x14ac:dyDescent="0.3">
      <c r="A74" s="265">
        <v>50</v>
      </c>
      <c r="B74" s="296"/>
      <c r="C74" s="294" t="s">
        <v>825</v>
      </c>
      <c r="D74" s="281"/>
      <c r="E74" s="281"/>
      <c r="F74" s="281"/>
      <c r="G74" s="283"/>
    </row>
    <row r="75" spans="1:7" ht="25.5" x14ac:dyDescent="0.3">
      <c r="A75" s="265">
        <v>51</v>
      </c>
      <c r="B75" s="289"/>
      <c r="C75" s="294" t="s">
        <v>826</v>
      </c>
      <c r="D75" s="281"/>
      <c r="E75" s="281"/>
      <c r="F75" s="281"/>
      <c r="G75" s="283"/>
    </row>
    <row r="76" spans="1:7" x14ac:dyDescent="0.3">
      <c r="A76" s="265">
        <v>52</v>
      </c>
      <c r="B76" s="324" t="s">
        <v>587</v>
      </c>
      <c r="C76" s="285"/>
      <c r="D76" s="281"/>
      <c r="E76" s="281"/>
      <c r="F76" s="281"/>
      <c r="G76" s="283"/>
    </row>
    <row r="77" spans="1:7" x14ac:dyDescent="0.3">
      <c r="A77" s="265">
        <v>53</v>
      </c>
      <c r="B77" s="293" t="s">
        <v>827</v>
      </c>
      <c r="C77" s="272"/>
      <c r="D77" s="291"/>
      <c r="E77" s="291"/>
      <c r="F77" s="291"/>
      <c r="G77" s="292"/>
    </row>
    <row r="78" spans="1:7" ht="76.5" x14ac:dyDescent="0.3">
      <c r="A78" s="265">
        <v>54</v>
      </c>
      <c r="B78" s="279" t="s">
        <v>779</v>
      </c>
      <c r="C78" s="285" t="s">
        <v>828</v>
      </c>
      <c r="D78" s="281"/>
      <c r="E78" s="281"/>
      <c r="F78" s="281"/>
      <c r="G78" s="283"/>
    </row>
    <row r="79" spans="1:7" ht="25.5" x14ac:dyDescent="0.3">
      <c r="A79" s="265">
        <v>55</v>
      </c>
      <c r="B79" s="296"/>
      <c r="C79" s="294" t="s">
        <v>829</v>
      </c>
      <c r="D79" s="281"/>
      <c r="E79" s="281"/>
      <c r="F79" s="281"/>
      <c r="G79" s="283"/>
    </row>
    <row r="80" spans="1:7" ht="25.5" x14ac:dyDescent="0.3">
      <c r="A80" s="265">
        <v>56</v>
      </c>
      <c r="B80" s="289"/>
      <c r="C80" s="294" t="s">
        <v>830</v>
      </c>
      <c r="D80" s="281"/>
      <c r="E80" s="281"/>
      <c r="F80" s="281"/>
      <c r="G80" s="283"/>
    </row>
    <row r="81" spans="1:7" x14ac:dyDescent="0.3">
      <c r="A81" s="265">
        <v>57</v>
      </c>
      <c r="B81" s="271" t="s">
        <v>600</v>
      </c>
      <c r="C81" s="272"/>
      <c r="D81" s="291"/>
      <c r="E81" s="291"/>
      <c r="F81" s="291"/>
      <c r="G81" s="292"/>
    </row>
    <row r="82" spans="1:7" x14ac:dyDescent="0.3">
      <c r="A82" s="265">
        <v>58</v>
      </c>
      <c r="B82" s="293" t="s">
        <v>831</v>
      </c>
      <c r="C82" s="272"/>
      <c r="D82" s="291"/>
      <c r="E82" s="291"/>
      <c r="F82" s="291"/>
      <c r="G82" s="292"/>
    </row>
    <row r="83" spans="1:7" ht="25.5" x14ac:dyDescent="0.3">
      <c r="A83" s="265">
        <v>59</v>
      </c>
      <c r="B83" s="279" t="s">
        <v>779</v>
      </c>
      <c r="C83" s="285" t="s">
        <v>832</v>
      </c>
      <c r="D83" s="281"/>
      <c r="E83" s="281"/>
      <c r="F83" s="281"/>
      <c r="G83" s="283"/>
    </row>
    <row r="84" spans="1:7" ht="25.5" x14ac:dyDescent="0.3">
      <c r="A84" s="265">
        <v>60</v>
      </c>
      <c r="B84" s="296"/>
      <c r="C84" s="294" t="s">
        <v>833</v>
      </c>
      <c r="D84" s="281"/>
      <c r="E84" s="281"/>
      <c r="F84" s="281"/>
      <c r="G84" s="283"/>
    </row>
    <row r="85" spans="1:7" ht="25.5" x14ac:dyDescent="0.3">
      <c r="A85" s="265">
        <v>61</v>
      </c>
      <c r="B85" s="289"/>
      <c r="C85" s="294" t="s">
        <v>834</v>
      </c>
      <c r="D85" s="281"/>
      <c r="E85" s="281"/>
      <c r="F85" s="281"/>
      <c r="G85" s="283"/>
    </row>
    <row r="86" spans="1:7" x14ac:dyDescent="0.3">
      <c r="A86" s="265">
        <v>62</v>
      </c>
      <c r="B86" s="293" t="s">
        <v>835</v>
      </c>
      <c r="C86" s="272"/>
      <c r="D86" s="291"/>
      <c r="E86" s="291"/>
      <c r="F86" s="291"/>
      <c r="G86" s="292"/>
    </row>
    <row r="87" spans="1:7" ht="38.25" x14ac:dyDescent="0.3">
      <c r="A87" s="265">
        <v>63</v>
      </c>
      <c r="B87" s="279" t="s">
        <v>779</v>
      </c>
      <c r="C87" s="285" t="s">
        <v>836</v>
      </c>
      <c r="D87" s="281"/>
      <c r="E87" s="281"/>
      <c r="F87" s="281"/>
      <c r="G87" s="283"/>
    </row>
    <row r="88" spans="1:7" ht="38.25" x14ac:dyDescent="0.3">
      <c r="A88" s="265">
        <v>64</v>
      </c>
      <c r="B88" s="296"/>
      <c r="C88" s="285" t="s">
        <v>837</v>
      </c>
      <c r="D88" s="281"/>
      <c r="E88" s="281"/>
      <c r="F88" s="281"/>
      <c r="G88" s="283"/>
    </row>
    <row r="89" spans="1:7" ht="63.75" x14ac:dyDescent="0.3">
      <c r="A89" s="265">
        <v>65</v>
      </c>
      <c r="B89" s="296"/>
      <c r="C89" s="285" t="s">
        <v>838</v>
      </c>
      <c r="D89" s="281"/>
      <c r="E89" s="281"/>
      <c r="F89" s="281"/>
      <c r="G89" s="283"/>
    </row>
    <row r="90" spans="1:7" ht="51" x14ac:dyDescent="0.3">
      <c r="A90" s="265">
        <v>66</v>
      </c>
      <c r="B90" s="296"/>
      <c r="C90" s="285" t="s">
        <v>839</v>
      </c>
      <c r="D90" s="281"/>
      <c r="E90" s="281"/>
      <c r="F90" s="281"/>
      <c r="G90" s="283"/>
    </row>
    <row r="91" spans="1:7" ht="38.25" x14ac:dyDescent="0.3">
      <c r="A91" s="265">
        <v>67</v>
      </c>
      <c r="B91" s="296"/>
      <c r="C91" s="285" t="s">
        <v>840</v>
      </c>
      <c r="D91" s="281"/>
      <c r="E91" s="281"/>
      <c r="F91" s="281"/>
      <c r="G91" s="283"/>
    </row>
    <row r="92" spans="1:7" ht="38.25" x14ac:dyDescent="0.3">
      <c r="A92" s="265">
        <v>68</v>
      </c>
      <c r="B92" s="296"/>
      <c r="C92" s="285" t="s">
        <v>841</v>
      </c>
      <c r="D92" s="281"/>
      <c r="E92" s="281"/>
      <c r="F92" s="281"/>
      <c r="G92" s="283"/>
    </row>
    <row r="93" spans="1:7" ht="38.25" x14ac:dyDescent="0.3">
      <c r="A93" s="265">
        <v>69</v>
      </c>
      <c r="B93" s="296"/>
      <c r="C93" s="294" t="s">
        <v>842</v>
      </c>
      <c r="D93" s="281"/>
      <c r="E93" s="281"/>
      <c r="F93" s="281"/>
      <c r="G93" s="283"/>
    </row>
    <row r="94" spans="1:7" ht="38.25" x14ac:dyDescent="0.3">
      <c r="A94" s="265">
        <v>70</v>
      </c>
      <c r="B94" s="289"/>
      <c r="C94" s="294" t="s">
        <v>843</v>
      </c>
      <c r="D94" s="281"/>
      <c r="E94" s="281"/>
      <c r="F94" s="281"/>
      <c r="G94" s="283"/>
    </row>
    <row r="95" spans="1:7" x14ac:dyDescent="0.3">
      <c r="A95" s="265">
        <v>71</v>
      </c>
      <c r="B95" s="293" t="s">
        <v>844</v>
      </c>
      <c r="C95" s="272"/>
      <c r="D95" s="291"/>
      <c r="E95" s="291"/>
      <c r="F95" s="291"/>
      <c r="G95" s="292"/>
    </row>
    <row r="96" spans="1:7" ht="51" x14ac:dyDescent="0.3">
      <c r="A96" s="265">
        <v>72</v>
      </c>
      <c r="B96" s="279" t="s">
        <v>779</v>
      </c>
      <c r="C96" s="285" t="s">
        <v>845</v>
      </c>
      <c r="D96" s="281"/>
      <c r="E96" s="281"/>
      <c r="F96" s="281"/>
      <c r="G96" s="283"/>
    </row>
    <row r="97" spans="1:7" ht="51" x14ac:dyDescent="0.3">
      <c r="A97" s="265">
        <v>73</v>
      </c>
      <c r="B97" s="296"/>
      <c r="C97" s="285" t="s">
        <v>846</v>
      </c>
      <c r="D97" s="281"/>
      <c r="E97" s="281"/>
      <c r="F97" s="281"/>
      <c r="G97" s="283"/>
    </row>
    <row r="98" spans="1:7" ht="25.5" x14ac:dyDescent="0.3">
      <c r="A98" s="265">
        <v>74</v>
      </c>
      <c r="B98" s="296"/>
      <c r="C98" s="294" t="s">
        <v>847</v>
      </c>
      <c r="D98" s="281"/>
      <c r="E98" s="281"/>
      <c r="F98" s="281"/>
      <c r="G98" s="283"/>
    </row>
    <row r="99" spans="1:7" ht="25.5" x14ac:dyDescent="0.3">
      <c r="A99" s="265">
        <v>75</v>
      </c>
      <c r="B99" s="289"/>
      <c r="C99" s="294" t="s">
        <v>848</v>
      </c>
      <c r="D99" s="281"/>
      <c r="E99" s="281"/>
      <c r="F99" s="281"/>
      <c r="G99" s="283"/>
    </row>
    <row r="100" spans="1:7" x14ac:dyDescent="0.3">
      <c r="A100" s="265">
        <v>76</v>
      </c>
      <c r="B100" s="293" t="s">
        <v>849</v>
      </c>
      <c r="C100" s="272"/>
      <c r="D100" s="291"/>
      <c r="E100" s="291"/>
      <c r="F100" s="291"/>
      <c r="G100" s="292"/>
    </row>
    <row r="101" spans="1:7" ht="51" x14ac:dyDescent="0.3">
      <c r="A101" s="265">
        <v>77</v>
      </c>
      <c r="B101" s="279" t="s">
        <v>779</v>
      </c>
      <c r="C101" s="285" t="s">
        <v>850</v>
      </c>
      <c r="D101" s="281"/>
      <c r="E101" s="281"/>
      <c r="F101" s="281"/>
      <c r="G101" s="283"/>
    </row>
    <row r="102" spans="1:7" ht="51" x14ac:dyDescent="0.3">
      <c r="A102" s="265">
        <v>78</v>
      </c>
      <c r="B102" s="296"/>
      <c r="C102" s="285" t="s">
        <v>851</v>
      </c>
      <c r="D102" s="281"/>
      <c r="E102" s="281"/>
      <c r="F102" s="281"/>
      <c r="G102" s="283"/>
    </row>
    <row r="103" spans="1:7" ht="38.25" x14ac:dyDescent="0.3">
      <c r="A103" s="265">
        <v>79</v>
      </c>
      <c r="B103" s="296"/>
      <c r="C103" s="285" t="s">
        <v>852</v>
      </c>
      <c r="D103" s="281"/>
      <c r="E103" s="281"/>
      <c r="F103" s="281"/>
      <c r="G103" s="283"/>
    </row>
    <row r="104" spans="1:7" ht="25.5" x14ac:dyDescent="0.3">
      <c r="A104" s="265">
        <v>80</v>
      </c>
      <c r="B104" s="296"/>
      <c r="C104" s="294" t="s">
        <v>853</v>
      </c>
      <c r="D104" s="281"/>
      <c r="E104" s="281"/>
      <c r="F104" s="281"/>
      <c r="G104" s="283"/>
    </row>
    <row r="105" spans="1:7" ht="25.5" x14ac:dyDescent="0.3">
      <c r="A105" s="265">
        <v>81</v>
      </c>
      <c r="B105" s="289"/>
      <c r="C105" s="294" t="s">
        <v>854</v>
      </c>
      <c r="D105" s="281"/>
      <c r="E105" s="281"/>
      <c r="F105" s="281"/>
      <c r="G105" s="283"/>
    </row>
    <row r="106" spans="1:7" x14ac:dyDescent="0.3">
      <c r="A106" s="265">
        <v>82</v>
      </c>
      <c r="B106" s="293" t="s">
        <v>855</v>
      </c>
      <c r="C106" s="272"/>
      <c r="D106" s="291"/>
      <c r="E106" s="291"/>
      <c r="F106" s="291"/>
      <c r="G106" s="292"/>
    </row>
    <row r="107" spans="1:7" ht="76.5" x14ac:dyDescent="0.3">
      <c r="A107" s="265">
        <v>83</v>
      </c>
      <c r="B107" s="279" t="s">
        <v>779</v>
      </c>
      <c r="C107" s="285" t="s">
        <v>856</v>
      </c>
      <c r="D107" s="281"/>
      <c r="E107" s="281"/>
      <c r="F107" s="281"/>
      <c r="G107" s="283"/>
    </row>
    <row r="108" spans="1:7" ht="25.5" x14ac:dyDescent="0.3">
      <c r="A108" s="265">
        <v>84</v>
      </c>
      <c r="B108" s="296"/>
      <c r="C108" s="294" t="s">
        <v>857</v>
      </c>
      <c r="D108" s="281"/>
      <c r="E108" s="281"/>
      <c r="F108" s="281"/>
      <c r="G108" s="283"/>
    </row>
    <row r="109" spans="1:7" ht="25.5" x14ac:dyDescent="0.3">
      <c r="A109" s="265">
        <v>85</v>
      </c>
      <c r="B109" s="289"/>
      <c r="C109" s="294" t="s">
        <v>858</v>
      </c>
      <c r="D109" s="281"/>
      <c r="E109" s="281"/>
      <c r="F109" s="281"/>
      <c r="G109" s="283"/>
    </row>
    <row r="110" spans="1:7" x14ac:dyDescent="0.3">
      <c r="A110" s="265">
        <v>86</v>
      </c>
      <c r="B110" s="293" t="s">
        <v>859</v>
      </c>
      <c r="C110" s="272"/>
      <c r="D110" s="325"/>
      <c r="E110" s="325"/>
      <c r="F110" s="325"/>
      <c r="G110" s="326"/>
    </row>
    <row r="111" spans="1:7" ht="38.25" x14ac:dyDescent="0.3">
      <c r="A111" s="265">
        <v>87</v>
      </c>
      <c r="B111" s="327" t="s">
        <v>779</v>
      </c>
      <c r="C111" s="285" t="s">
        <v>860</v>
      </c>
      <c r="D111" s="281"/>
      <c r="E111" s="281"/>
      <c r="F111" s="281"/>
      <c r="G111" s="283"/>
    </row>
    <row r="112" spans="1:7" x14ac:dyDescent="0.3">
      <c r="A112" s="265">
        <v>88</v>
      </c>
      <c r="B112" s="293" t="s">
        <v>861</v>
      </c>
      <c r="C112" s="272"/>
      <c r="D112" s="291"/>
      <c r="E112" s="291"/>
      <c r="F112" s="291"/>
      <c r="G112" s="292"/>
    </row>
    <row r="113" spans="1:7" ht="51" x14ac:dyDescent="0.3">
      <c r="A113" s="265">
        <v>89</v>
      </c>
      <c r="B113" s="279" t="s">
        <v>779</v>
      </c>
      <c r="C113" s="285" t="s">
        <v>862</v>
      </c>
      <c r="D113" s="281"/>
      <c r="E113" s="281"/>
      <c r="F113" s="281"/>
      <c r="G113" s="283"/>
    </row>
    <row r="114" spans="1:7" ht="25.5" x14ac:dyDescent="0.3">
      <c r="A114" s="265">
        <v>90</v>
      </c>
      <c r="B114" s="296"/>
      <c r="C114" s="285" t="s">
        <v>863</v>
      </c>
      <c r="D114" s="281"/>
      <c r="E114" s="281"/>
      <c r="F114" s="281"/>
      <c r="G114" s="283"/>
    </row>
    <row r="115" spans="1:7" ht="25.5" x14ac:dyDescent="0.3">
      <c r="A115" s="265">
        <v>91</v>
      </c>
      <c r="B115" s="296"/>
      <c r="C115" s="294" t="s">
        <v>864</v>
      </c>
      <c r="D115" s="281"/>
      <c r="E115" s="281"/>
      <c r="F115" s="281"/>
      <c r="G115" s="283"/>
    </row>
    <row r="116" spans="1:7" ht="25.5" x14ac:dyDescent="0.3">
      <c r="A116" s="265">
        <v>92</v>
      </c>
      <c r="B116" s="289"/>
      <c r="C116" s="294" t="s">
        <v>865</v>
      </c>
      <c r="D116" s="281"/>
      <c r="E116" s="281"/>
      <c r="F116" s="281"/>
      <c r="G116" s="283"/>
    </row>
    <row r="117" spans="1:7" x14ac:dyDescent="0.3">
      <c r="A117" s="265">
        <v>93</v>
      </c>
      <c r="B117" s="271" t="s">
        <v>866</v>
      </c>
      <c r="C117" s="272"/>
      <c r="D117" s="291"/>
      <c r="E117" s="291"/>
      <c r="F117" s="291"/>
      <c r="G117" s="292"/>
    </row>
    <row r="118" spans="1:7" x14ac:dyDescent="0.3">
      <c r="A118" s="265">
        <v>94</v>
      </c>
      <c r="B118" s="293" t="s">
        <v>867</v>
      </c>
      <c r="C118" s="272"/>
      <c r="D118" s="291"/>
      <c r="E118" s="291"/>
      <c r="F118" s="291"/>
      <c r="G118" s="292"/>
    </row>
    <row r="119" spans="1:7" ht="51" x14ac:dyDescent="0.3">
      <c r="A119" s="265">
        <v>95</v>
      </c>
      <c r="B119" s="279" t="s">
        <v>779</v>
      </c>
      <c r="C119" s="285" t="s">
        <v>868</v>
      </c>
      <c r="D119" s="281"/>
      <c r="E119" s="281"/>
      <c r="F119" s="281"/>
      <c r="G119" s="283"/>
    </row>
    <row r="120" spans="1:7" ht="25.5" x14ac:dyDescent="0.3">
      <c r="A120" s="265">
        <v>96</v>
      </c>
      <c r="B120" s="296"/>
      <c r="C120" s="294" t="s">
        <v>869</v>
      </c>
      <c r="D120" s="281"/>
      <c r="E120" s="281"/>
      <c r="F120" s="281"/>
      <c r="G120" s="283"/>
    </row>
    <row r="121" spans="1:7" ht="25.5" x14ac:dyDescent="0.3">
      <c r="A121" s="265">
        <v>97</v>
      </c>
      <c r="B121" s="289"/>
      <c r="C121" s="294" t="s">
        <v>870</v>
      </c>
      <c r="D121" s="281"/>
      <c r="E121" s="281"/>
      <c r="F121" s="281"/>
      <c r="G121" s="283"/>
    </row>
    <row r="122" spans="1:7" x14ac:dyDescent="0.3">
      <c r="A122" s="265">
        <v>98</v>
      </c>
      <c r="B122" s="271" t="s">
        <v>634</v>
      </c>
      <c r="C122" s="272"/>
      <c r="D122" s="291"/>
      <c r="E122" s="291"/>
      <c r="F122" s="291"/>
      <c r="G122" s="292"/>
    </row>
    <row r="123" spans="1:7" x14ac:dyDescent="0.3">
      <c r="A123" s="265">
        <v>99</v>
      </c>
      <c r="B123" s="293" t="s">
        <v>871</v>
      </c>
      <c r="C123" s="272"/>
      <c r="D123" s="291"/>
      <c r="E123" s="291"/>
      <c r="F123" s="291"/>
      <c r="G123" s="292"/>
    </row>
    <row r="124" spans="1:7" ht="51" x14ac:dyDescent="0.3">
      <c r="A124" s="265">
        <v>100</v>
      </c>
      <c r="B124" s="279" t="s">
        <v>779</v>
      </c>
      <c r="C124" s="285" t="s">
        <v>872</v>
      </c>
      <c r="D124" s="281"/>
      <c r="E124" s="281"/>
      <c r="F124" s="281"/>
      <c r="G124" s="283"/>
    </row>
    <row r="125" spans="1:7" ht="25.5" x14ac:dyDescent="0.3">
      <c r="A125" s="265">
        <v>101</v>
      </c>
      <c r="B125" s="296"/>
      <c r="C125" s="294" t="s">
        <v>873</v>
      </c>
      <c r="D125" s="281"/>
      <c r="E125" s="281"/>
      <c r="F125" s="281"/>
      <c r="G125" s="283"/>
    </row>
    <row r="126" spans="1:7" ht="25.5" x14ac:dyDescent="0.3">
      <c r="A126" s="265">
        <v>102</v>
      </c>
      <c r="B126" s="289"/>
      <c r="C126" s="294" t="s">
        <v>874</v>
      </c>
      <c r="D126" s="281"/>
      <c r="E126" s="281"/>
      <c r="F126" s="281"/>
      <c r="G126" s="283"/>
    </row>
    <row r="127" spans="1:7" x14ac:dyDescent="0.3">
      <c r="A127" s="265">
        <v>103</v>
      </c>
      <c r="B127" s="271" t="s">
        <v>875</v>
      </c>
      <c r="C127" s="272"/>
      <c r="D127" s="291"/>
      <c r="E127" s="291"/>
      <c r="F127" s="291"/>
      <c r="G127" s="292"/>
    </row>
    <row r="128" spans="1:7" x14ac:dyDescent="0.3">
      <c r="A128" s="265">
        <v>104</v>
      </c>
      <c r="B128" s="293" t="s">
        <v>876</v>
      </c>
      <c r="C128" s="272"/>
      <c r="D128" s="291"/>
      <c r="E128" s="291"/>
      <c r="F128" s="291"/>
      <c r="G128" s="292"/>
    </row>
    <row r="129" spans="1:7" ht="51" x14ac:dyDescent="0.3">
      <c r="A129" s="265">
        <v>105</v>
      </c>
      <c r="B129" s="327" t="s">
        <v>779</v>
      </c>
      <c r="C129" s="285" t="s">
        <v>877</v>
      </c>
      <c r="D129" s="281"/>
      <c r="E129" s="281"/>
      <c r="F129" s="281"/>
      <c r="G129" s="283"/>
    </row>
    <row r="130" spans="1:7" x14ac:dyDescent="0.3">
      <c r="A130" s="265">
        <v>106</v>
      </c>
      <c r="B130" s="271" t="s">
        <v>878</v>
      </c>
      <c r="C130" s="272"/>
      <c r="D130" s="291"/>
      <c r="E130" s="291"/>
      <c r="F130" s="291"/>
      <c r="G130" s="292"/>
    </row>
    <row r="131" spans="1:7" x14ac:dyDescent="0.3">
      <c r="A131" s="265">
        <v>107</v>
      </c>
      <c r="B131" s="293" t="s">
        <v>879</v>
      </c>
      <c r="C131" s="272"/>
      <c r="D131" s="291"/>
      <c r="E131" s="291"/>
      <c r="F131" s="291"/>
      <c r="G131" s="292"/>
    </row>
    <row r="132" spans="1:7" ht="51" x14ac:dyDescent="0.3">
      <c r="A132" s="265">
        <v>108</v>
      </c>
      <c r="B132" s="279" t="s">
        <v>779</v>
      </c>
      <c r="C132" s="285" t="s">
        <v>880</v>
      </c>
      <c r="D132" s="281"/>
      <c r="E132" s="281"/>
      <c r="F132" s="281"/>
      <c r="G132" s="283"/>
    </row>
    <row r="133" spans="1:7" ht="25.5" x14ac:dyDescent="0.3">
      <c r="A133" s="265">
        <v>109</v>
      </c>
      <c r="B133" s="296"/>
      <c r="C133" s="294" t="s">
        <v>881</v>
      </c>
      <c r="D133" s="281"/>
      <c r="E133" s="281"/>
      <c r="F133" s="281"/>
      <c r="G133" s="283"/>
    </row>
    <row r="134" spans="1:7" ht="25.5" x14ac:dyDescent="0.3">
      <c r="A134" s="265">
        <v>110</v>
      </c>
      <c r="B134" s="289"/>
      <c r="C134" s="294" t="s">
        <v>882</v>
      </c>
      <c r="D134" s="281"/>
      <c r="E134" s="281"/>
      <c r="F134" s="281"/>
      <c r="G134" s="283"/>
    </row>
    <row r="135" spans="1:7" x14ac:dyDescent="0.3">
      <c r="A135" s="265">
        <v>111</v>
      </c>
      <c r="B135" s="271" t="s">
        <v>883</v>
      </c>
      <c r="C135" s="272"/>
      <c r="D135" s="291"/>
      <c r="E135" s="291"/>
      <c r="F135" s="291"/>
      <c r="G135" s="292"/>
    </row>
    <row r="136" spans="1:7" x14ac:dyDescent="0.3">
      <c r="A136" s="265">
        <v>112</v>
      </c>
      <c r="B136" s="293" t="s">
        <v>884</v>
      </c>
      <c r="C136" s="272"/>
      <c r="D136" s="291"/>
      <c r="E136" s="291"/>
      <c r="F136" s="291"/>
      <c r="G136" s="292"/>
    </row>
    <row r="137" spans="1:7" ht="63.75" x14ac:dyDescent="0.3">
      <c r="A137" s="265">
        <v>113</v>
      </c>
      <c r="B137" s="328" t="s">
        <v>779</v>
      </c>
      <c r="C137" s="329" t="s">
        <v>885</v>
      </c>
      <c r="D137" s="330"/>
      <c r="E137" s="330"/>
      <c r="F137" s="330"/>
      <c r="G137" s="331"/>
    </row>
    <row r="138" spans="1:7" ht="63.75" x14ac:dyDescent="0.3">
      <c r="A138" s="265">
        <v>114</v>
      </c>
      <c r="B138" s="296"/>
      <c r="C138" s="285" t="s">
        <v>886</v>
      </c>
      <c r="D138" s="281"/>
      <c r="E138" s="281"/>
      <c r="F138" s="281"/>
      <c r="G138" s="283"/>
    </row>
    <row r="139" spans="1:7" ht="25.5" x14ac:dyDescent="0.3">
      <c r="A139" s="265">
        <v>115</v>
      </c>
      <c r="B139" s="296"/>
      <c r="C139" s="294" t="s">
        <v>887</v>
      </c>
      <c r="D139" s="281"/>
      <c r="E139" s="281"/>
      <c r="F139" s="281"/>
      <c r="G139" s="283"/>
    </row>
    <row r="140" spans="1:7" ht="25.5" x14ac:dyDescent="0.3">
      <c r="A140" s="265">
        <v>116</v>
      </c>
      <c r="B140" s="289"/>
      <c r="C140" s="294" t="s">
        <v>888</v>
      </c>
      <c r="D140" s="281"/>
      <c r="E140" s="281"/>
      <c r="F140" s="281"/>
      <c r="G140" s="283"/>
    </row>
    <row r="141" spans="1:7" x14ac:dyDescent="0.3">
      <c r="A141" s="265">
        <v>117</v>
      </c>
      <c r="B141" s="293" t="s">
        <v>889</v>
      </c>
      <c r="C141" s="272"/>
      <c r="D141" s="291"/>
      <c r="E141" s="291"/>
      <c r="F141" s="291"/>
      <c r="G141" s="292"/>
    </row>
    <row r="142" spans="1:7" ht="165.75" x14ac:dyDescent="0.3">
      <c r="A142" s="265">
        <v>118</v>
      </c>
      <c r="B142" s="279" t="s">
        <v>779</v>
      </c>
      <c r="C142" s="285" t="s">
        <v>890</v>
      </c>
      <c r="D142" s="281"/>
      <c r="E142" s="281"/>
      <c r="F142" s="281"/>
      <c r="G142" s="283"/>
    </row>
    <row r="143" spans="1:7" ht="63.75" x14ac:dyDescent="0.3">
      <c r="A143" s="265">
        <v>119</v>
      </c>
      <c r="B143" s="296"/>
      <c r="C143" s="285" t="s">
        <v>891</v>
      </c>
      <c r="D143" s="281"/>
      <c r="E143" s="281"/>
      <c r="F143" s="281"/>
      <c r="G143" s="283"/>
    </row>
    <row r="144" spans="1:7" ht="25.5" x14ac:dyDescent="0.3">
      <c r="A144" s="265">
        <v>120</v>
      </c>
      <c r="B144" s="296"/>
      <c r="C144" s="294" t="s">
        <v>892</v>
      </c>
      <c r="D144" s="281"/>
      <c r="E144" s="281"/>
      <c r="F144" s="281"/>
      <c r="G144" s="283"/>
    </row>
    <row r="145" spans="1:7" ht="25.5" x14ac:dyDescent="0.3">
      <c r="A145" s="265">
        <v>121</v>
      </c>
      <c r="B145" s="289"/>
      <c r="C145" s="294" t="s">
        <v>893</v>
      </c>
      <c r="D145" s="281"/>
      <c r="E145" s="281"/>
      <c r="F145" s="281"/>
      <c r="G145" s="283"/>
    </row>
    <row r="146" spans="1:7" x14ac:dyDescent="0.3">
      <c r="A146" s="265">
        <v>122</v>
      </c>
      <c r="B146" s="293" t="s">
        <v>894</v>
      </c>
      <c r="C146" s="272"/>
      <c r="D146" s="291"/>
      <c r="E146" s="291"/>
      <c r="F146" s="291"/>
      <c r="G146" s="292"/>
    </row>
    <row r="147" spans="1:7" ht="63.75" x14ac:dyDescent="0.3">
      <c r="A147" s="265">
        <v>123</v>
      </c>
      <c r="B147" s="279" t="s">
        <v>779</v>
      </c>
      <c r="C147" s="322" t="s">
        <v>895</v>
      </c>
      <c r="D147" s="281"/>
      <c r="E147" s="281"/>
      <c r="F147" s="281"/>
      <c r="G147" s="283"/>
    </row>
    <row r="148" spans="1:7" ht="38.25" x14ac:dyDescent="0.3">
      <c r="A148" s="265">
        <v>124</v>
      </c>
      <c r="B148" s="296"/>
      <c r="C148" s="322" t="s">
        <v>896</v>
      </c>
      <c r="D148" s="281"/>
      <c r="E148" s="281"/>
      <c r="F148" s="281"/>
      <c r="G148" s="283"/>
    </row>
    <row r="149" spans="1:7" ht="25.5" x14ac:dyDescent="0.3">
      <c r="A149" s="265">
        <v>125</v>
      </c>
      <c r="B149" s="296"/>
      <c r="C149" s="294" t="s">
        <v>897</v>
      </c>
      <c r="D149" s="281"/>
      <c r="E149" s="281"/>
      <c r="F149" s="281"/>
      <c r="G149" s="283"/>
    </row>
    <row r="150" spans="1:7" x14ac:dyDescent="0.3">
      <c r="A150" s="265">
        <v>126</v>
      </c>
      <c r="B150" s="289"/>
      <c r="C150" s="294" t="s">
        <v>898</v>
      </c>
      <c r="D150" s="281"/>
      <c r="E150" s="281"/>
      <c r="F150" s="281"/>
      <c r="G150" s="283"/>
    </row>
    <row r="151" spans="1:7" x14ac:dyDescent="0.3">
      <c r="A151" s="265">
        <v>127</v>
      </c>
      <c r="B151" s="271" t="s">
        <v>899</v>
      </c>
      <c r="C151" s="272"/>
      <c r="D151" s="291"/>
      <c r="E151" s="291"/>
      <c r="F151" s="291"/>
      <c r="G151" s="292"/>
    </row>
    <row r="152" spans="1:7" x14ac:dyDescent="0.3">
      <c r="A152" s="265">
        <v>128</v>
      </c>
      <c r="B152" s="275" t="s">
        <v>900</v>
      </c>
      <c r="C152" s="286"/>
      <c r="D152" s="287"/>
      <c r="E152" s="287"/>
      <c r="F152" s="287"/>
      <c r="G152" s="288"/>
    </row>
    <row r="153" spans="1:7" ht="51" x14ac:dyDescent="0.3">
      <c r="A153" s="265">
        <v>129</v>
      </c>
      <c r="B153" s="279" t="s">
        <v>779</v>
      </c>
      <c r="C153" s="285" t="s">
        <v>901</v>
      </c>
      <c r="D153" s="281"/>
      <c r="E153" s="281"/>
      <c r="F153" s="281"/>
      <c r="G153" s="283"/>
    </row>
    <row r="154" spans="1:7" ht="63.75" x14ac:dyDescent="0.3">
      <c r="A154" s="265">
        <v>130</v>
      </c>
      <c r="B154" s="296"/>
      <c r="C154" s="285" t="s">
        <v>902</v>
      </c>
      <c r="D154" s="281"/>
      <c r="E154" s="281"/>
      <c r="F154" s="281"/>
      <c r="G154" s="283"/>
    </row>
    <row r="155" spans="1:7" ht="25.5" x14ac:dyDescent="0.3">
      <c r="A155" s="265">
        <v>131</v>
      </c>
      <c r="B155" s="296"/>
      <c r="C155" s="294" t="s">
        <v>903</v>
      </c>
      <c r="D155" s="281"/>
      <c r="E155" s="281"/>
      <c r="F155" s="281"/>
      <c r="G155" s="283"/>
    </row>
    <row r="156" spans="1:7" ht="25.5" x14ac:dyDescent="0.3">
      <c r="A156" s="265">
        <v>132</v>
      </c>
      <c r="B156" s="289"/>
      <c r="C156" s="294" t="s">
        <v>904</v>
      </c>
      <c r="D156" s="281"/>
      <c r="E156" s="281"/>
      <c r="F156" s="281"/>
      <c r="G156" s="283"/>
    </row>
    <row r="157" spans="1:7" x14ac:dyDescent="0.3">
      <c r="A157" s="265">
        <v>133</v>
      </c>
      <c r="B157" s="275" t="s">
        <v>905</v>
      </c>
      <c r="C157" s="286"/>
      <c r="D157" s="287"/>
      <c r="E157" s="287"/>
      <c r="F157" s="287"/>
      <c r="G157" s="288"/>
    </row>
    <row r="158" spans="1:7" ht="25.5" x14ac:dyDescent="0.3">
      <c r="A158" s="265">
        <v>134</v>
      </c>
      <c r="B158" s="279" t="s">
        <v>779</v>
      </c>
      <c r="C158" s="285" t="s">
        <v>906</v>
      </c>
      <c r="D158" s="281"/>
      <c r="E158" s="281"/>
      <c r="F158" s="281"/>
      <c r="G158" s="283"/>
    </row>
    <row r="159" spans="1:7" ht="127.5" x14ac:dyDescent="0.3">
      <c r="A159" s="265">
        <v>135</v>
      </c>
      <c r="B159" s="296"/>
      <c r="C159" s="285" t="s">
        <v>907</v>
      </c>
      <c r="D159" s="281"/>
      <c r="E159" s="281"/>
      <c r="F159" s="281"/>
      <c r="G159" s="283"/>
    </row>
    <row r="160" spans="1:7" ht="25.5" x14ac:dyDescent="0.3">
      <c r="A160" s="265">
        <v>136</v>
      </c>
      <c r="B160" s="296"/>
      <c r="C160" s="294" t="s">
        <v>908</v>
      </c>
      <c r="D160" s="281"/>
      <c r="E160" s="281"/>
      <c r="F160" s="281"/>
      <c r="G160" s="283"/>
    </row>
    <row r="161" spans="1:7" ht="25.5" x14ac:dyDescent="0.3">
      <c r="A161" s="265">
        <v>137</v>
      </c>
      <c r="B161" s="289"/>
      <c r="C161" s="294" t="s">
        <v>909</v>
      </c>
      <c r="D161" s="281"/>
      <c r="E161" s="281"/>
      <c r="F161" s="281"/>
      <c r="G161" s="283"/>
    </row>
    <row r="162" spans="1:7" x14ac:dyDescent="0.3">
      <c r="A162" s="265">
        <v>138</v>
      </c>
      <c r="B162" s="271" t="s">
        <v>910</v>
      </c>
      <c r="C162" s="272"/>
      <c r="D162" s="291"/>
      <c r="E162" s="291"/>
      <c r="F162" s="291"/>
      <c r="G162" s="292"/>
    </row>
    <row r="163" spans="1:7" x14ac:dyDescent="0.3">
      <c r="A163" s="265">
        <v>139</v>
      </c>
      <c r="B163" s="275" t="s">
        <v>911</v>
      </c>
      <c r="C163" s="286"/>
      <c r="D163" s="287"/>
      <c r="E163" s="287"/>
      <c r="F163" s="287"/>
      <c r="G163" s="288"/>
    </row>
    <row r="164" spans="1:7" ht="38.25" x14ac:dyDescent="0.3">
      <c r="A164" s="265">
        <v>140</v>
      </c>
      <c r="B164" s="279" t="s">
        <v>779</v>
      </c>
      <c r="C164" s="285" t="s">
        <v>912</v>
      </c>
      <c r="D164" s="281"/>
      <c r="E164" s="281"/>
      <c r="F164" s="281"/>
      <c r="G164" s="283"/>
    </row>
    <row r="165" spans="1:7" ht="25.5" x14ac:dyDescent="0.3">
      <c r="A165" s="265">
        <v>141</v>
      </c>
      <c r="B165" s="296"/>
      <c r="C165" s="294" t="s">
        <v>913</v>
      </c>
      <c r="D165" s="281"/>
      <c r="E165" s="281"/>
      <c r="F165" s="281"/>
      <c r="G165" s="283"/>
    </row>
    <row r="166" spans="1:7" ht="25.5" x14ac:dyDescent="0.3">
      <c r="A166" s="265">
        <v>142</v>
      </c>
      <c r="B166" s="289"/>
      <c r="C166" s="294" t="s">
        <v>914</v>
      </c>
      <c r="D166" s="281"/>
      <c r="E166" s="281"/>
      <c r="F166" s="281"/>
      <c r="G166" s="283"/>
    </row>
    <row r="167" spans="1:7" x14ac:dyDescent="0.3">
      <c r="A167" s="265">
        <v>143</v>
      </c>
      <c r="B167" s="271" t="s">
        <v>915</v>
      </c>
      <c r="C167" s="272"/>
      <c r="D167" s="291"/>
      <c r="E167" s="291"/>
      <c r="F167" s="291"/>
      <c r="G167" s="292"/>
    </row>
    <row r="168" spans="1:7" x14ac:dyDescent="0.3">
      <c r="A168" s="265">
        <v>144</v>
      </c>
      <c r="B168" s="293" t="s">
        <v>916</v>
      </c>
      <c r="C168" s="286"/>
      <c r="D168" s="287"/>
      <c r="E168" s="287"/>
      <c r="F168" s="287"/>
      <c r="G168" s="288"/>
    </row>
    <row r="169" spans="1:7" ht="38.25" x14ac:dyDescent="0.3">
      <c r="A169" s="265">
        <v>145</v>
      </c>
      <c r="B169" s="279" t="s">
        <v>802</v>
      </c>
      <c r="C169" s="285" t="s">
        <v>917</v>
      </c>
      <c r="D169" s="281"/>
      <c r="E169" s="281"/>
      <c r="F169" s="281"/>
      <c r="G169" s="283"/>
    </row>
    <row r="170" spans="1:7" ht="25.5" x14ac:dyDescent="0.3">
      <c r="A170" s="265">
        <v>146</v>
      </c>
      <c r="B170" s="296"/>
      <c r="C170" s="294" t="s">
        <v>918</v>
      </c>
      <c r="D170" s="281"/>
      <c r="E170" s="281"/>
      <c r="F170" s="281"/>
      <c r="G170" s="283"/>
    </row>
    <row r="171" spans="1:7" ht="25.5" x14ac:dyDescent="0.3">
      <c r="A171" s="265">
        <v>147</v>
      </c>
      <c r="B171" s="289"/>
      <c r="C171" s="294" t="s">
        <v>919</v>
      </c>
      <c r="D171" s="281"/>
      <c r="E171" s="281"/>
      <c r="F171" s="281"/>
      <c r="G171" s="283"/>
    </row>
    <row r="172" spans="1:7" x14ac:dyDescent="0.3">
      <c r="A172" s="265">
        <v>148</v>
      </c>
      <c r="B172" s="293" t="s">
        <v>920</v>
      </c>
      <c r="C172" s="286"/>
      <c r="D172" s="287"/>
      <c r="E172" s="287"/>
      <c r="F172" s="287"/>
      <c r="G172" s="288"/>
    </row>
    <row r="173" spans="1:7" ht="76.5" x14ac:dyDescent="0.3">
      <c r="A173" s="265">
        <v>149</v>
      </c>
      <c r="B173" s="279" t="s">
        <v>802</v>
      </c>
      <c r="C173" s="285" t="s">
        <v>921</v>
      </c>
      <c r="D173" s="281"/>
      <c r="E173" s="281"/>
      <c r="F173" s="281"/>
      <c r="G173" s="283"/>
    </row>
    <row r="174" spans="1:7" ht="63.75" x14ac:dyDescent="0.3">
      <c r="A174" s="265">
        <v>150</v>
      </c>
      <c r="B174" s="296"/>
      <c r="C174" s="322" t="s">
        <v>922</v>
      </c>
      <c r="D174" s="281"/>
      <c r="E174" s="281"/>
      <c r="F174" s="281"/>
      <c r="G174" s="283"/>
    </row>
    <row r="175" spans="1:7" ht="25.5" x14ac:dyDescent="0.3">
      <c r="A175" s="265">
        <v>151</v>
      </c>
      <c r="B175" s="296"/>
      <c r="C175" s="285" t="s">
        <v>923</v>
      </c>
      <c r="D175" s="281"/>
      <c r="E175" s="281"/>
      <c r="F175" s="281"/>
      <c r="G175" s="283"/>
    </row>
    <row r="176" spans="1:7" x14ac:dyDescent="0.3">
      <c r="A176" s="265">
        <v>152</v>
      </c>
      <c r="B176" s="296"/>
      <c r="C176" s="332" t="s">
        <v>924</v>
      </c>
      <c r="D176" s="281"/>
      <c r="E176" s="281"/>
      <c r="F176" s="281"/>
      <c r="G176" s="283"/>
    </row>
    <row r="177" spans="1:7" x14ac:dyDescent="0.3">
      <c r="A177" s="265">
        <v>153</v>
      </c>
      <c r="B177" s="296"/>
      <c r="C177" s="285" t="s">
        <v>925</v>
      </c>
      <c r="D177" s="281"/>
      <c r="E177" s="281"/>
      <c r="F177" s="281"/>
      <c r="G177" s="283"/>
    </row>
    <row r="178" spans="1:7" ht="38.25" x14ac:dyDescent="0.3">
      <c r="A178" s="265">
        <v>154</v>
      </c>
      <c r="B178" s="296"/>
      <c r="C178" s="322" t="s">
        <v>926</v>
      </c>
      <c r="D178" s="281"/>
      <c r="E178" s="281"/>
      <c r="F178" s="281"/>
      <c r="G178" s="283"/>
    </row>
    <row r="179" spans="1:7" ht="38.25" x14ac:dyDescent="0.3">
      <c r="A179" s="265">
        <v>155</v>
      </c>
      <c r="B179" s="296"/>
      <c r="C179" s="297" t="s">
        <v>927</v>
      </c>
      <c r="D179" s="281"/>
      <c r="E179" s="281"/>
      <c r="F179" s="281"/>
      <c r="G179" s="283"/>
    </row>
    <row r="180" spans="1:7" ht="25.5" x14ac:dyDescent="0.3">
      <c r="A180" s="265">
        <v>156</v>
      </c>
      <c r="B180" s="296"/>
      <c r="C180" s="294" t="s">
        <v>928</v>
      </c>
      <c r="D180" s="281"/>
      <c r="E180" s="281"/>
      <c r="F180" s="281"/>
      <c r="G180" s="283"/>
    </row>
    <row r="181" spans="1:7" x14ac:dyDescent="0.3">
      <c r="A181" s="265">
        <v>157</v>
      </c>
      <c r="B181" s="293" t="s">
        <v>929</v>
      </c>
      <c r="C181" s="286"/>
      <c r="D181" s="287"/>
      <c r="E181" s="287"/>
      <c r="F181" s="287"/>
      <c r="G181" s="288"/>
    </row>
    <row r="182" spans="1:7" ht="89.25" x14ac:dyDescent="0.3">
      <c r="A182" s="265">
        <v>158</v>
      </c>
      <c r="B182" s="279" t="s">
        <v>802</v>
      </c>
      <c r="C182" s="285" t="s">
        <v>930</v>
      </c>
      <c r="D182" s="281"/>
      <c r="E182" s="281"/>
      <c r="F182" s="281"/>
      <c r="G182" s="283"/>
    </row>
    <row r="183" spans="1:7" ht="25.5" x14ac:dyDescent="0.3">
      <c r="A183" s="265">
        <v>159</v>
      </c>
      <c r="B183" s="289"/>
      <c r="C183" s="294" t="s">
        <v>931</v>
      </c>
      <c r="D183" s="281"/>
      <c r="E183" s="281"/>
      <c r="F183" s="281"/>
      <c r="G183" s="283"/>
    </row>
    <row r="184" spans="1:7" x14ac:dyDescent="0.3">
      <c r="A184" s="265">
        <v>160</v>
      </c>
      <c r="B184" s="271" t="s">
        <v>932</v>
      </c>
      <c r="C184" s="272"/>
      <c r="D184" s="291"/>
      <c r="E184" s="291"/>
      <c r="F184" s="291"/>
      <c r="G184" s="292"/>
    </row>
    <row r="185" spans="1:7" x14ac:dyDescent="0.3">
      <c r="A185" s="265">
        <v>161</v>
      </c>
      <c r="B185" s="321" t="s">
        <v>933</v>
      </c>
      <c r="C185" s="286"/>
      <c r="D185" s="287"/>
      <c r="E185" s="287"/>
      <c r="F185" s="287"/>
      <c r="G185" s="288"/>
    </row>
    <row r="186" spans="1:7" ht="63.75" x14ac:dyDescent="0.3">
      <c r="A186" s="265">
        <v>162</v>
      </c>
      <c r="B186" s="279" t="s">
        <v>779</v>
      </c>
      <c r="C186" s="285" t="s">
        <v>934</v>
      </c>
      <c r="D186" s="281"/>
      <c r="E186" s="281"/>
      <c r="F186" s="281"/>
      <c r="G186" s="283"/>
    </row>
    <row r="187" spans="1:7" ht="25.5" x14ac:dyDescent="0.3">
      <c r="A187" s="265">
        <v>163</v>
      </c>
      <c r="B187" s="289"/>
      <c r="C187" s="285" t="s">
        <v>935</v>
      </c>
      <c r="D187" s="281"/>
      <c r="E187" s="281"/>
      <c r="F187" s="281"/>
      <c r="G187" s="283"/>
    </row>
    <row r="188" spans="1:7" ht="38.25" x14ac:dyDescent="0.3">
      <c r="A188" s="265">
        <v>164</v>
      </c>
      <c r="B188" s="279" t="s">
        <v>936</v>
      </c>
      <c r="C188" s="285" t="s">
        <v>937</v>
      </c>
      <c r="D188" s="281"/>
      <c r="E188" s="281"/>
      <c r="F188" s="281"/>
      <c r="G188" s="283"/>
    </row>
    <row r="189" spans="1:7" ht="51" x14ac:dyDescent="0.3">
      <c r="A189" s="265">
        <v>165</v>
      </c>
      <c r="B189" s="296"/>
      <c r="C189" s="285" t="s">
        <v>938</v>
      </c>
      <c r="D189" s="281"/>
      <c r="E189" s="281"/>
      <c r="F189" s="281"/>
      <c r="G189" s="283"/>
    </row>
    <row r="190" spans="1:7" ht="63.75" x14ac:dyDescent="0.3">
      <c r="A190" s="265">
        <v>166</v>
      </c>
      <c r="B190" s="296"/>
      <c r="C190" s="285" t="s">
        <v>939</v>
      </c>
      <c r="D190" s="281"/>
      <c r="E190" s="281"/>
      <c r="F190" s="281"/>
      <c r="G190" s="283"/>
    </row>
    <row r="191" spans="1:7" ht="51" x14ac:dyDescent="0.3">
      <c r="A191" s="265">
        <v>167</v>
      </c>
      <c r="B191" s="289"/>
      <c r="C191" s="285" t="s">
        <v>940</v>
      </c>
      <c r="D191" s="281"/>
      <c r="E191" s="281"/>
      <c r="F191" s="281"/>
      <c r="G191" s="283"/>
    </row>
    <row r="192" spans="1:7" x14ac:dyDescent="0.3">
      <c r="A192" s="265">
        <v>168</v>
      </c>
      <c r="B192" s="271" t="s">
        <v>941</v>
      </c>
      <c r="C192" s="272"/>
      <c r="D192" s="291"/>
      <c r="E192" s="291"/>
      <c r="F192" s="291"/>
      <c r="G192" s="292"/>
    </row>
    <row r="193" spans="1:7" x14ac:dyDescent="0.3">
      <c r="A193" s="265">
        <v>169</v>
      </c>
      <c r="B193" s="293" t="s">
        <v>942</v>
      </c>
      <c r="C193" s="286"/>
      <c r="D193" s="287"/>
      <c r="E193" s="287"/>
      <c r="F193" s="287"/>
      <c r="G193" s="288"/>
    </row>
    <row r="194" spans="1:7" ht="76.5" x14ac:dyDescent="0.3">
      <c r="A194" s="265">
        <v>170</v>
      </c>
      <c r="B194" s="279" t="s">
        <v>779</v>
      </c>
      <c r="C194" s="285" t="s">
        <v>943</v>
      </c>
      <c r="D194" s="281"/>
      <c r="E194" s="281"/>
      <c r="F194" s="281"/>
      <c r="G194" s="283"/>
    </row>
    <row r="195" spans="1:7" ht="63.75" x14ac:dyDescent="0.3">
      <c r="A195" s="265">
        <v>171</v>
      </c>
      <c r="B195" s="296"/>
      <c r="C195" s="285" t="s">
        <v>944</v>
      </c>
      <c r="D195" s="281"/>
      <c r="E195" s="281"/>
      <c r="F195" s="281"/>
      <c r="G195" s="283"/>
    </row>
    <row r="196" spans="1:7" ht="25.5" x14ac:dyDescent="0.3">
      <c r="A196" s="265">
        <v>172</v>
      </c>
      <c r="B196" s="296"/>
      <c r="C196" s="294" t="s">
        <v>945</v>
      </c>
      <c r="D196" s="281"/>
      <c r="E196" s="281"/>
      <c r="F196" s="281"/>
      <c r="G196" s="283"/>
    </row>
    <row r="197" spans="1:7" ht="25.5" x14ac:dyDescent="0.3">
      <c r="A197" s="265">
        <v>173</v>
      </c>
      <c r="B197" s="289"/>
      <c r="C197" s="294" t="s">
        <v>946</v>
      </c>
      <c r="D197" s="281"/>
      <c r="E197" s="281"/>
      <c r="F197" s="281"/>
      <c r="G197" s="283"/>
    </row>
    <row r="198" spans="1:7" x14ac:dyDescent="0.3">
      <c r="A198" s="265">
        <v>174</v>
      </c>
      <c r="B198" s="293" t="s">
        <v>947</v>
      </c>
      <c r="C198" s="286"/>
      <c r="D198" s="287"/>
      <c r="E198" s="287"/>
      <c r="F198" s="287"/>
      <c r="G198" s="288"/>
    </row>
    <row r="199" spans="1:7" ht="63.75" x14ac:dyDescent="0.3">
      <c r="A199" s="265">
        <v>175</v>
      </c>
      <c r="B199" s="279" t="s">
        <v>779</v>
      </c>
      <c r="C199" s="285" t="s">
        <v>948</v>
      </c>
      <c r="D199" s="281"/>
      <c r="E199" s="281"/>
      <c r="F199" s="281"/>
      <c r="G199" s="283"/>
    </row>
    <row r="200" spans="1:7" ht="25.5" x14ac:dyDescent="0.3">
      <c r="A200" s="265">
        <v>176</v>
      </c>
      <c r="B200" s="296"/>
      <c r="C200" s="294" t="s">
        <v>949</v>
      </c>
      <c r="D200" s="281"/>
      <c r="E200" s="281"/>
      <c r="F200" s="281"/>
      <c r="G200" s="283"/>
    </row>
    <row r="201" spans="1:7" ht="25.5" x14ac:dyDescent="0.3">
      <c r="A201" s="265">
        <v>177</v>
      </c>
      <c r="B201" s="333"/>
      <c r="C201" s="294" t="s">
        <v>950</v>
      </c>
      <c r="D201" s="281"/>
      <c r="E201" s="281"/>
      <c r="F201" s="281"/>
      <c r="G201" s="283"/>
    </row>
    <row r="202" spans="1:7" x14ac:dyDescent="0.3">
      <c r="A202" s="265">
        <v>178</v>
      </c>
      <c r="B202" s="271" t="s">
        <v>951</v>
      </c>
      <c r="C202" s="272"/>
      <c r="D202" s="291"/>
      <c r="E202" s="291"/>
      <c r="F202" s="291"/>
      <c r="G202" s="292"/>
    </row>
    <row r="203" spans="1:7" x14ac:dyDescent="0.3">
      <c r="A203" s="265">
        <v>179</v>
      </c>
      <c r="B203" s="275" t="s">
        <v>952</v>
      </c>
      <c r="C203" s="286"/>
      <c r="D203" s="287"/>
      <c r="E203" s="287"/>
      <c r="F203" s="287"/>
      <c r="G203" s="288"/>
    </row>
    <row r="204" spans="1:7" ht="38.25" x14ac:dyDescent="0.3">
      <c r="A204" s="265">
        <v>180</v>
      </c>
      <c r="B204" s="279" t="s">
        <v>779</v>
      </c>
      <c r="C204" s="285" t="s">
        <v>953</v>
      </c>
      <c r="D204" s="281"/>
      <c r="E204" s="281"/>
      <c r="F204" s="281"/>
      <c r="G204" s="283"/>
    </row>
    <row r="205" spans="1:7" ht="25.5" x14ac:dyDescent="0.3">
      <c r="A205" s="265">
        <v>181</v>
      </c>
      <c r="B205" s="334"/>
      <c r="C205" s="294" t="s">
        <v>954</v>
      </c>
      <c r="D205" s="281"/>
      <c r="E205" s="281"/>
      <c r="F205" s="281"/>
      <c r="G205" s="283"/>
    </row>
    <row r="206" spans="1:7" ht="25.5" x14ac:dyDescent="0.3">
      <c r="A206" s="265">
        <v>182</v>
      </c>
      <c r="B206" s="335"/>
      <c r="C206" s="294" t="s">
        <v>955</v>
      </c>
      <c r="D206" s="281"/>
      <c r="E206" s="281"/>
      <c r="F206" s="281"/>
      <c r="G206" s="283"/>
    </row>
    <row r="207" spans="1:7" x14ac:dyDescent="0.3">
      <c r="A207" s="265">
        <v>183</v>
      </c>
      <c r="B207" s="275" t="s">
        <v>956</v>
      </c>
      <c r="C207" s="286"/>
      <c r="D207" s="287"/>
      <c r="E207" s="287"/>
      <c r="F207" s="287"/>
      <c r="G207" s="288"/>
    </row>
    <row r="208" spans="1:7" x14ac:dyDescent="0.3">
      <c r="A208" s="265">
        <v>184</v>
      </c>
      <c r="B208" s="279" t="s">
        <v>779</v>
      </c>
      <c r="C208" s="322" t="s">
        <v>957</v>
      </c>
      <c r="D208" s="281"/>
      <c r="E208" s="281"/>
      <c r="F208" s="281"/>
      <c r="G208" s="283"/>
    </row>
    <row r="209" spans="1:7" x14ac:dyDescent="0.3">
      <c r="A209" s="265">
        <v>185</v>
      </c>
      <c r="B209" s="334"/>
      <c r="C209" s="322" t="s">
        <v>958</v>
      </c>
      <c r="D209" s="281"/>
      <c r="E209" s="281"/>
      <c r="F209" s="281"/>
      <c r="G209" s="283"/>
    </row>
    <row r="210" spans="1:7" ht="25.5" x14ac:dyDescent="0.3">
      <c r="A210" s="265">
        <v>186</v>
      </c>
      <c r="B210" s="334"/>
      <c r="C210" s="294" t="s">
        <v>959</v>
      </c>
      <c r="D210" s="281"/>
      <c r="E210" s="281"/>
      <c r="F210" s="281"/>
      <c r="G210" s="283"/>
    </row>
    <row r="211" spans="1:7" ht="25.5" x14ac:dyDescent="0.3">
      <c r="A211" s="265">
        <v>187</v>
      </c>
      <c r="B211" s="335"/>
      <c r="C211" s="294" t="s">
        <v>960</v>
      </c>
      <c r="D211" s="281"/>
      <c r="E211" s="281"/>
      <c r="F211" s="281"/>
      <c r="G211" s="283"/>
    </row>
    <row r="212" spans="1:7" x14ac:dyDescent="0.3">
      <c r="A212" s="298"/>
      <c r="B212" s="299"/>
      <c r="C212" s="252"/>
      <c r="D212" s="269"/>
      <c r="E212" s="269"/>
      <c r="F212" s="269"/>
      <c r="G212" s="270"/>
    </row>
    <row r="213" spans="1:7" x14ac:dyDescent="0.3">
      <c r="A213" s="300"/>
      <c r="B213" s="216"/>
      <c r="C213" s="201" t="s">
        <v>9</v>
      </c>
      <c r="D213" s="163"/>
      <c r="E213" s="163"/>
      <c r="F213" s="163"/>
      <c r="G213" s="274"/>
    </row>
    <row r="214" spans="1:7" ht="33" x14ac:dyDescent="0.3">
      <c r="A214" s="300"/>
      <c r="B214" s="216"/>
      <c r="C214" s="301" t="s">
        <v>8</v>
      </c>
      <c r="D214" s="262" t="s">
        <v>583</v>
      </c>
      <c r="E214" s="262" t="s">
        <v>584</v>
      </c>
      <c r="F214" s="264" t="s">
        <v>329</v>
      </c>
      <c r="G214" s="274"/>
    </row>
    <row r="215" spans="1:7" x14ac:dyDescent="0.3">
      <c r="A215" s="300"/>
      <c r="B215" s="216"/>
      <c r="C215" s="304" t="s">
        <v>4</v>
      </c>
      <c r="D215" s="209">
        <f>COUNTA(D28:D211)</f>
        <v>0</v>
      </c>
      <c r="E215" s="209">
        <f>COUNTA(E28:E211)</f>
        <v>0</v>
      </c>
      <c r="F215" s="305">
        <f>COUNTA(F28:F211)</f>
        <v>0</v>
      </c>
      <c r="G215" s="274"/>
    </row>
    <row r="216" spans="1:7" x14ac:dyDescent="0.3">
      <c r="A216" s="300"/>
      <c r="B216" s="216"/>
      <c r="C216" s="306" t="s">
        <v>3</v>
      </c>
      <c r="D216" s="307">
        <f>IF(SUM($D215:$F215)=0,0,D215/SUM($D215:$F215))</f>
        <v>0</v>
      </c>
      <c r="E216" s="307">
        <f>IF(SUM($D215:$F215)=0,0,E215/SUM($D215:$F215))</f>
        <v>0</v>
      </c>
      <c r="F216" s="308">
        <f>IF(SUM($D215:$F215)=0,0,F215/SUM($D215:$F215))</f>
        <v>0</v>
      </c>
      <c r="G216" s="274"/>
    </row>
    <row r="217" spans="1:7" x14ac:dyDescent="0.3">
      <c r="A217" s="300"/>
      <c r="B217" s="216"/>
      <c r="C217" s="163"/>
      <c r="D217" s="163"/>
      <c r="E217" s="163"/>
      <c r="F217" s="163"/>
      <c r="G217" s="274"/>
    </row>
    <row r="218" spans="1:7" x14ac:dyDescent="0.3">
      <c r="A218" s="300"/>
      <c r="B218" s="216"/>
      <c r="C218" s="163"/>
      <c r="D218" s="163"/>
      <c r="E218" s="163"/>
      <c r="F218" s="163"/>
      <c r="G218" s="274"/>
    </row>
    <row r="219" spans="1:7" x14ac:dyDescent="0.3">
      <c r="A219" s="311" t="s">
        <v>2</v>
      </c>
      <c r="B219" s="218"/>
      <c r="C219" s="219"/>
      <c r="D219" s="219"/>
      <c r="E219" s="219"/>
      <c r="F219" s="219"/>
      <c r="G219" s="312"/>
    </row>
    <row r="220" spans="1:7" x14ac:dyDescent="0.3">
      <c r="A220" s="313"/>
      <c r="B220" s="221"/>
      <c r="C220" s="222"/>
      <c r="D220" s="222"/>
      <c r="E220" s="222"/>
      <c r="F220" s="222"/>
      <c r="G220" s="312"/>
    </row>
    <row r="221" spans="1:7" x14ac:dyDescent="0.3">
      <c r="A221" s="314" t="s">
        <v>1</v>
      </c>
      <c r="B221" s="218"/>
      <c r="C221" s="219"/>
      <c r="D221" s="219"/>
      <c r="E221" s="219"/>
      <c r="F221" s="219"/>
      <c r="G221" s="312"/>
    </row>
    <row r="222" spans="1:7" x14ac:dyDescent="0.3">
      <c r="A222" s="315"/>
      <c r="B222" s="221"/>
      <c r="C222" s="224"/>
      <c r="D222" s="224"/>
      <c r="E222" s="224"/>
      <c r="F222" s="224"/>
      <c r="G222" s="312"/>
    </row>
    <row r="223" spans="1:7" x14ac:dyDescent="0.3">
      <c r="A223" s="316"/>
      <c r="B223" s="317"/>
      <c r="C223" s="318"/>
      <c r="D223" s="317"/>
      <c r="E223" s="317"/>
      <c r="F223" s="317"/>
      <c r="G223" s="319"/>
    </row>
  </sheetData>
  <mergeCells count="3">
    <mergeCell ref="A4:G4"/>
    <mergeCell ref="B17:G17"/>
    <mergeCell ref="B25:C25"/>
  </mergeCells>
  <pageMargins left="0.70866141732283472" right="0.70866141732283472" top="0.74803149606299213" bottom="0.74803149606299213" header="0.31496062992125984" footer="0.31496062992125984"/>
  <pageSetup paperSize="9" scale="43" fitToHeight="10" orientation="portrait" verticalDpi="300" r:id="rId1"/>
  <headerFooter>
    <oddFooter>&amp;L&amp;"Arial Narrow,Normál"&amp;8&amp;F/&amp;A&amp;C&amp;"Arial Narrow,Normál"&amp;8&amp;P/&amp;N&amp;R&amp;"Arial Narrow,Normál"&amp;8DigitAudit/AuditDok</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4C5D3-F881-47A3-A0C4-2486459F5199}">
  <sheetPr>
    <pageSetUpPr fitToPage="1"/>
  </sheetPr>
  <dimension ref="A1:I57"/>
  <sheetViews>
    <sheetView showGridLines="0" topLeftCell="A43" zoomScaleNormal="100" workbookViewId="0"/>
  </sheetViews>
  <sheetFormatPr defaultColWidth="9" defaultRowHeight="16.5" x14ac:dyDescent="0.3"/>
  <cols>
    <col min="1" max="1" width="9" style="234"/>
    <col min="2" max="2" width="14.125" style="234" customWidth="1"/>
    <col min="3" max="3" width="76.875" style="320" customWidth="1"/>
    <col min="4" max="6" width="10.375" style="234" customWidth="1"/>
    <col min="7" max="7" width="19.25" style="234" customWidth="1"/>
    <col min="8" max="16384" width="9" style="234"/>
  </cols>
  <sheetData>
    <row r="1" spans="1:9" x14ac:dyDescent="0.3">
      <c r="A1" s="228" t="s">
        <v>961</v>
      </c>
      <c r="B1" s="229"/>
      <c r="C1" s="230"/>
      <c r="D1" s="231"/>
      <c r="E1" s="232"/>
      <c r="F1" s="232"/>
      <c r="G1" s="233"/>
    </row>
    <row r="2" spans="1:9" x14ac:dyDescent="0.3">
      <c r="A2" s="233"/>
      <c r="B2" s="229"/>
      <c r="C2" s="235"/>
      <c r="D2" s="236">
        <f>A54</f>
        <v>0</v>
      </c>
      <c r="E2" s="237">
        <f>A56</f>
        <v>0</v>
      </c>
      <c r="F2" s="233"/>
      <c r="G2" s="233"/>
      <c r="H2" s="161" t="s">
        <v>283</v>
      </c>
    </row>
    <row r="3" spans="1:9" x14ac:dyDescent="0.3">
      <c r="A3" s="233"/>
      <c r="B3" s="229"/>
      <c r="C3" s="235"/>
      <c r="D3" s="231"/>
      <c r="E3" s="238"/>
      <c r="F3" s="239"/>
      <c r="G3" s="233"/>
      <c r="H3" s="161"/>
    </row>
    <row r="4" spans="1:9" ht="16.5" customHeight="1" x14ac:dyDescent="0.3">
      <c r="A4" s="474" t="s">
        <v>962</v>
      </c>
      <c r="B4" s="474"/>
      <c r="C4" s="474"/>
      <c r="D4" s="474"/>
      <c r="E4" s="474"/>
      <c r="F4" s="474"/>
      <c r="G4" s="474"/>
      <c r="H4" s="161"/>
    </row>
    <row r="5" spans="1:9" x14ac:dyDescent="0.3">
      <c r="A5" s="240" t="s">
        <v>310</v>
      </c>
      <c r="B5" s="241">
        <f xml:space="preserve"> Alapa!$C$17</f>
        <v>0</v>
      </c>
      <c r="C5" s="242"/>
      <c r="D5" s="243"/>
      <c r="E5" s="170"/>
      <c r="F5" s="170"/>
      <c r="G5" s="244"/>
    </row>
    <row r="6" spans="1:9" x14ac:dyDescent="0.3">
      <c r="A6" s="240" t="s">
        <v>308</v>
      </c>
      <c r="B6" s="245">
        <f xml:space="preserve"> Alapa!$C$12</f>
        <v>0</v>
      </c>
      <c r="C6" s="242"/>
      <c r="D6" s="243"/>
      <c r="E6" s="170"/>
      <c r="F6" s="170"/>
      <c r="G6" s="244"/>
    </row>
    <row r="7" spans="1:9" x14ac:dyDescent="0.3">
      <c r="A7" s="240" t="s">
        <v>281</v>
      </c>
      <c r="B7" s="246"/>
      <c r="C7" s="242"/>
      <c r="D7" s="243"/>
      <c r="E7" s="170"/>
      <c r="F7" s="170"/>
      <c r="G7" s="244"/>
    </row>
    <row r="8" spans="1:9" x14ac:dyDescent="0.3">
      <c r="A8" s="240" t="s">
        <v>279</v>
      </c>
      <c r="B8" s="241" t="e">
        <f>VLOOKUP(I8,Alapa!$G$2:$H$22,2)</f>
        <v>#N/A</v>
      </c>
      <c r="C8" s="242"/>
      <c r="D8" s="242"/>
      <c r="E8" s="242"/>
      <c r="F8" s="242"/>
      <c r="G8" s="244"/>
      <c r="H8" s="164" t="s">
        <v>279</v>
      </c>
      <c r="I8" s="247">
        <v>1</v>
      </c>
    </row>
    <row r="9" spans="1:9" x14ac:dyDescent="0.3">
      <c r="A9" s="240" t="s">
        <v>278</v>
      </c>
      <c r="B9" s="241" t="str">
        <f>IF(Alapa!$N$2=0," ",Alapa!$N$2)</f>
        <v xml:space="preserve"> </v>
      </c>
      <c r="C9" s="242"/>
      <c r="D9" s="243"/>
      <c r="E9" s="170"/>
      <c r="F9" s="170"/>
      <c r="G9" s="244"/>
    </row>
    <row r="10" spans="1:9" x14ac:dyDescent="0.3">
      <c r="A10" s="233"/>
      <c r="B10" s="248"/>
      <c r="C10" s="249"/>
      <c r="D10" s="249"/>
      <c r="E10" s="249"/>
      <c r="F10" s="249"/>
      <c r="G10" s="249"/>
    </row>
    <row r="11" spans="1:9" x14ac:dyDescent="0.3">
      <c r="A11" s="233"/>
      <c r="B11" s="229" t="s">
        <v>569</v>
      </c>
      <c r="C11" s="250" t="s">
        <v>570</v>
      </c>
      <c r="D11" s="249"/>
      <c r="E11" s="249"/>
      <c r="F11" s="249"/>
      <c r="G11" s="249"/>
    </row>
    <row r="12" spans="1:9" x14ac:dyDescent="0.3">
      <c r="A12" s="233"/>
      <c r="B12" s="229" t="s">
        <v>277</v>
      </c>
      <c r="C12" s="250" t="s">
        <v>963</v>
      </c>
      <c r="D12" s="249"/>
      <c r="E12" s="249"/>
      <c r="F12" s="249"/>
      <c r="G12" s="249"/>
    </row>
    <row r="13" spans="1:9" x14ac:dyDescent="0.3">
      <c r="A13" s="233"/>
      <c r="B13" s="248"/>
      <c r="C13" s="251"/>
      <c r="D13" s="249"/>
      <c r="E13" s="249"/>
      <c r="F13" s="249"/>
      <c r="G13" s="249"/>
    </row>
    <row r="14" spans="1:9" x14ac:dyDescent="0.3">
      <c r="A14" s="233"/>
      <c r="B14" s="229" t="s">
        <v>325</v>
      </c>
      <c r="C14" s="250" t="s">
        <v>572</v>
      </c>
      <c r="D14" s="249"/>
      <c r="E14" s="249"/>
      <c r="F14" s="249"/>
      <c r="G14" s="249"/>
    </row>
    <row r="15" spans="1:9" x14ac:dyDescent="0.3">
      <c r="A15" s="233"/>
      <c r="B15" s="248"/>
      <c r="C15" s="252"/>
      <c r="D15" s="249"/>
      <c r="E15" s="249"/>
      <c r="F15" s="249"/>
      <c r="G15" s="249"/>
    </row>
    <row r="16" spans="1:9" ht="16.5" customHeight="1" x14ac:dyDescent="0.3">
      <c r="A16" s="253" t="s">
        <v>964</v>
      </c>
      <c r="B16" s="233"/>
      <c r="C16" s="254"/>
      <c r="D16" s="249"/>
      <c r="E16" s="249"/>
      <c r="F16" s="249"/>
      <c r="G16" s="249"/>
    </row>
    <row r="17" spans="1:7" ht="16.5" customHeight="1" x14ac:dyDescent="0.3">
      <c r="A17" s="255"/>
      <c r="B17" s="233" t="s">
        <v>965</v>
      </c>
      <c r="C17" s="254"/>
      <c r="D17" s="249"/>
      <c r="E17" s="249"/>
      <c r="F17" s="249"/>
      <c r="G17" s="249"/>
    </row>
    <row r="18" spans="1:7" ht="16.5" customHeight="1" x14ac:dyDescent="0.3">
      <c r="A18" s="255"/>
      <c r="B18" s="336" t="s">
        <v>966</v>
      </c>
      <c r="C18" s="254"/>
      <c r="D18" s="249"/>
      <c r="E18" s="249"/>
      <c r="F18" s="249"/>
      <c r="G18" s="249"/>
    </row>
    <row r="19" spans="1:7" ht="16.5" customHeight="1" x14ac:dyDescent="0.3">
      <c r="A19" s="255"/>
      <c r="B19" s="336" t="s">
        <v>967</v>
      </c>
      <c r="C19" s="254"/>
      <c r="D19" s="249"/>
      <c r="E19" s="249"/>
      <c r="F19" s="249"/>
      <c r="G19" s="249"/>
    </row>
    <row r="20" spans="1:7" x14ac:dyDescent="0.3">
      <c r="A20" s="233"/>
      <c r="B20" s="260"/>
      <c r="C20" s="233"/>
      <c r="D20" s="249"/>
      <c r="E20" s="249"/>
      <c r="F20" s="249"/>
      <c r="G20" s="249"/>
    </row>
    <row r="21" spans="1:7" ht="33" x14ac:dyDescent="0.3">
      <c r="A21" s="261" t="s">
        <v>580</v>
      </c>
      <c r="B21" s="262" t="s">
        <v>581</v>
      </c>
      <c r="C21" s="262" t="s">
        <v>582</v>
      </c>
      <c r="D21" s="262" t="s">
        <v>583</v>
      </c>
      <c r="E21" s="262" t="s">
        <v>584</v>
      </c>
      <c r="F21" s="262" t="s">
        <v>329</v>
      </c>
      <c r="G21" s="264" t="s">
        <v>269</v>
      </c>
    </row>
    <row r="22" spans="1:7" x14ac:dyDescent="0.3">
      <c r="A22" s="265">
        <f>COUNT($A$21:A21)+1</f>
        <v>1</v>
      </c>
      <c r="B22" s="337"/>
      <c r="C22" s="338"/>
      <c r="D22" s="269"/>
      <c r="E22" s="269"/>
      <c r="F22" s="269"/>
      <c r="G22" s="270"/>
    </row>
    <row r="23" spans="1:7" ht="18" x14ac:dyDescent="0.3">
      <c r="A23" s="265">
        <f>COUNT($A$21:A22)+1</f>
        <v>2</v>
      </c>
      <c r="B23" s="488" t="s">
        <v>968</v>
      </c>
      <c r="C23" s="488"/>
      <c r="D23" s="233"/>
      <c r="E23" s="233"/>
      <c r="F23" s="233"/>
      <c r="G23" s="274"/>
    </row>
    <row r="24" spans="1:7" x14ac:dyDescent="0.3">
      <c r="A24" s="265">
        <f>COUNT($A$21:A23)+1</f>
        <v>3</v>
      </c>
      <c r="B24" s="339"/>
      <c r="C24" s="340"/>
      <c r="D24" s="277"/>
      <c r="E24" s="277"/>
      <c r="F24" s="277"/>
      <c r="G24" s="278"/>
    </row>
    <row r="25" spans="1:7" x14ac:dyDescent="0.3">
      <c r="A25" s="265">
        <f>COUNT($A$21:A24)+1</f>
        <v>4</v>
      </c>
      <c r="B25" s="271" t="s">
        <v>969</v>
      </c>
      <c r="C25" s="272"/>
      <c r="D25" s="291"/>
      <c r="E25" s="291"/>
      <c r="F25" s="291"/>
      <c r="G25" s="292"/>
    </row>
    <row r="26" spans="1:7" ht="38.25" x14ac:dyDescent="0.3">
      <c r="A26" s="265">
        <f>COUNT($A$21:A25)+1</f>
        <v>5</v>
      </c>
      <c r="B26" s="341"/>
      <c r="C26" s="280" t="s">
        <v>970</v>
      </c>
      <c r="D26" s="281"/>
      <c r="E26" s="281"/>
      <c r="F26" s="281"/>
      <c r="G26" s="283"/>
    </row>
    <row r="27" spans="1:7" ht="25.5" x14ac:dyDescent="0.3">
      <c r="A27" s="265">
        <f>COUNT($A$21:A26)+1</f>
        <v>6</v>
      </c>
      <c r="B27" s="341"/>
      <c r="C27" s="280" t="s">
        <v>971</v>
      </c>
      <c r="D27" s="281"/>
      <c r="E27" s="281"/>
      <c r="F27" s="281"/>
      <c r="G27" s="283"/>
    </row>
    <row r="28" spans="1:7" ht="76.5" x14ac:dyDescent="0.3">
      <c r="A28" s="265">
        <f>COUNT($A$21:A27)+1</f>
        <v>7</v>
      </c>
      <c r="B28" s="341"/>
      <c r="C28" s="280" t="s">
        <v>972</v>
      </c>
      <c r="D28" s="281"/>
      <c r="E28" s="281"/>
      <c r="F28" s="281"/>
      <c r="G28" s="283"/>
    </row>
    <row r="29" spans="1:7" x14ac:dyDescent="0.3">
      <c r="A29" s="265">
        <f>COUNT($A$21:A28)+1</f>
        <v>8</v>
      </c>
      <c r="B29" s="271" t="s">
        <v>973</v>
      </c>
      <c r="C29" s="272"/>
      <c r="D29" s="291"/>
      <c r="E29" s="291"/>
      <c r="F29" s="291"/>
      <c r="G29" s="292"/>
    </row>
    <row r="30" spans="1:7" ht="38.25" x14ac:dyDescent="0.3">
      <c r="A30" s="265">
        <f>COUNT($A$21:A29)+1</f>
        <v>9</v>
      </c>
      <c r="B30" s="341"/>
      <c r="C30" s="280" t="s">
        <v>974</v>
      </c>
      <c r="D30" s="281"/>
      <c r="E30" s="281"/>
      <c r="F30" s="281"/>
      <c r="G30" s="283"/>
    </row>
    <row r="31" spans="1:7" x14ac:dyDescent="0.3">
      <c r="A31" s="265">
        <f>COUNT($A$21:A30)+1</f>
        <v>10</v>
      </c>
      <c r="B31" s="271" t="s">
        <v>975</v>
      </c>
      <c r="C31" s="272"/>
      <c r="D31" s="291"/>
      <c r="E31" s="291"/>
      <c r="F31" s="291"/>
      <c r="G31" s="292"/>
    </row>
    <row r="32" spans="1:7" ht="51" x14ac:dyDescent="0.3">
      <c r="A32" s="265">
        <f>COUNT($A$21:A31)+1</f>
        <v>11</v>
      </c>
      <c r="B32" s="341"/>
      <c r="C32" s="280" t="s">
        <v>976</v>
      </c>
      <c r="D32" s="281"/>
      <c r="E32" s="281"/>
      <c r="F32" s="281"/>
      <c r="G32" s="283"/>
    </row>
    <row r="33" spans="1:7" ht="25.5" x14ac:dyDescent="0.3">
      <c r="A33" s="265">
        <f>COUNT($A$21:A32)+1</f>
        <v>12</v>
      </c>
      <c r="B33" s="341"/>
      <c r="C33" s="285" t="s">
        <v>977</v>
      </c>
      <c r="D33" s="281"/>
      <c r="E33" s="281"/>
      <c r="F33" s="281"/>
      <c r="G33" s="283"/>
    </row>
    <row r="34" spans="1:7" ht="51" x14ac:dyDescent="0.3">
      <c r="A34" s="265">
        <f>COUNT($A$21:A33)+1</f>
        <v>13</v>
      </c>
      <c r="B34" s="341"/>
      <c r="C34" s="285" t="s">
        <v>978</v>
      </c>
      <c r="D34" s="281"/>
      <c r="E34" s="281"/>
      <c r="F34" s="281"/>
      <c r="G34" s="283"/>
    </row>
    <row r="35" spans="1:7" ht="25.5" x14ac:dyDescent="0.3">
      <c r="A35" s="265">
        <f>COUNT($A$21:A34)+1</f>
        <v>14</v>
      </c>
      <c r="B35" s="341"/>
      <c r="C35" s="285" t="s">
        <v>979</v>
      </c>
      <c r="D35" s="281"/>
      <c r="E35" s="281"/>
      <c r="F35" s="281"/>
      <c r="G35" s="283"/>
    </row>
    <row r="36" spans="1:7" ht="38.25" x14ac:dyDescent="0.3">
      <c r="A36" s="265">
        <f>COUNT($A$21:A35)+1</f>
        <v>15</v>
      </c>
      <c r="B36" s="341"/>
      <c r="C36" s="285" t="s">
        <v>980</v>
      </c>
      <c r="D36" s="281"/>
      <c r="E36" s="281"/>
      <c r="F36" s="281"/>
      <c r="G36" s="283"/>
    </row>
    <row r="37" spans="1:7" x14ac:dyDescent="0.3">
      <c r="A37" s="265">
        <f>COUNT($A$21:A36)+1</f>
        <v>16</v>
      </c>
      <c r="B37" s="271" t="s">
        <v>981</v>
      </c>
      <c r="C37" s="272"/>
      <c r="D37" s="291"/>
      <c r="E37" s="291"/>
      <c r="F37" s="291"/>
      <c r="G37" s="292"/>
    </row>
    <row r="38" spans="1:7" ht="51" x14ac:dyDescent="0.3">
      <c r="A38" s="265">
        <f>COUNT($A$21:A37)+1</f>
        <v>17</v>
      </c>
      <c r="B38" s="341"/>
      <c r="C38" s="285" t="s">
        <v>982</v>
      </c>
      <c r="D38" s="281"/>
      <c r="E38" s="281"/>
      <c r="F38" s="281"/>
      <c r="G38" s="283"/>
    </row>
    <row r="39" spans="1:7" ht="38.25" x14ac:dyDescent="0.3">
      <c r="A39" s="265">
        <f>COUNT($A$21:A38)+1</f>
        <v>18</v>
      </c>
      <c r="B39" s="341"/>
      <c r="C39" s="285" t="s">
        <v>983</v>
      </c>
      <c r="D39" s="281"/>
      <c r="E39" s="281"/>
      <c r="F39" s="281"/>
      <c r="G39" s="283"/>
    </row>
    <row r="40" spans="1:7" x14ac:dyDescent="0.3">
      <c r="A40" s="265">
        <f>COUNT($A$21:A39)+1</f>
        <v>19</v>
      </c>
      <c r="B40" s="271" t="s">
        <v>984</v>
      </c>
      <c r="C40" s="272"/>
      <c r="D40" s="291"/>
      <c r="E40" s="291"/>
      <c r="F40" s="291"/>
      <c r="G40" s="292"/>
    </row>
    <row r="41" spans="1:7" ht="140.25" x14ac:dyDescent="0.3">
      <c r="A41" s="265">
        <f>COUNT($A$21:A40)+1</f>
        <v>20</v>
      </c>
      <c r="B41" s="341"/>
      <c r="C41" s="285" t="s">
        <v>985</v>
      </c>
      <c r="D41" s="281"/>
      <c r="E41" s="281"/>
      <c r="F41" s="281"/>
      <c r="G41" s="283"/>
    </row>
    <row r="42" spans="1:7" x14ac:dyDescent="0.3">
      <c r="A42" s="265">
        <f>COUNT($A$21:A41)+1</f>
        <v>21</v>
      </c>
      <c r="B42" s="271" t="s">
        <v>986</v>
      </c>
      <c r="C42" s="272"/>
      <c r="D42" s="291"/>
      <c r="E42" s="291"/>
      <c r="F42" s="291"/>
      <c r="G42" s="292"/>
    </row>
    <row r="43" spans="1:7" ht="38.25" x14ac:dyDescent="0.3">
      <c r="A43" s="265">
        <f>COUNT($A$21:A42)+1</f>
        <v>22</v>
      </c>
      <c r="B43" s="341"/>
      <c r="C43" s="285" t="s">
        <v>987</v>
      </c>
      <c r="D43" s="281"/>
      <c r="E43" s="281"/>
      <c r="F43" s="281"/>
      <c r="G43" s="283"/>
    </row>
    <row r="44" spans="1:7" x14ac:dyDescent="0.3">
      <c r="A44" s="265">
        <f>COUNT($A$21:A43)+1</f>
        <v>23</v>
      </c>
      <c r="B44" s="342" t="s">
        <v>988</v>
      </c>
      <c r="C44" s="285"/>
      <c r="D44" s="343"/>
      <c r="E44" s="343"/>
      <c r="F44" s="343"/>
      <c r="G44" s="344"/>
    </row>
    <row r="45" spans="1:7" x14ac:dyDescent="0.3">
      <c r="A45" s="265">
        <f>COUNT($A$21:A44)+1</f>
        <v>24</v>
      </c>
      <c r="B45" s="345"/>
      <c r="C45" s="346"/>
      <c r="D45" s="281"/>
      <c r="E45" s="281"/>
      <c r="F45" s="281"/>
      <c r="G45" s="283"/>
    </row>
    <row r="46" spans="1:7" x14ac:dyDescent="0.3">
      <c r="A46" s="298"/>
      <c r="B46" s="299"/>
      <c r="C46" s="252"/>
      <c r="D46" s="269"/>
      <c r="E46" s="269"/>
      <c r="F46" s="269"/>
      <c r="G46" s="270"/>
    </row>
    <row r="47" spans="1:7" x14ac:dyDescent="0.3">
      <c r="A47" s="300"/>
      <c r="B47" s="216"/>
      <c r="C47" s="201" t="s">
        <v>9</v>
      </c>
      <c r="D47" s="163"/>
      <c r="E47" s="163"/>
      <c r="F47" s="163"/>
      <c r="G47" s="274"/>
    </row>
    <row r="48" spans="1:7" ht="33" x14ac:dyDescent="0.3">
      <c r="A48" s="300"/>
      <c r="B48" s="216"/>
      <c r="C48" s="301" t="s">
        <v>8</v>
      </c>
      <c r="D48" s="262" t="s">
        <v>583</v>
      </c>
      <c r="E48" s="262" t="s">
        <v>584</v>
      </c>
      <c r="F48" s="264" t="s">
        <v>329</v>
      </c>
      <c r="G48" s="274"/>
    </row>
    <row r="49" spans="1:7" x14ac:dyDescent="0.3">
      <c r="A49" s="300"/>
      <c r="B49" s="216"/>
      <c r="C49" s="304" t="s">
        <v>4</v>
      </c>
      <c r="D49" s="209">
        <f>COUNTA(D25:D45)</f>
        <v>0</v>
      </c>
      <c r="E49" s="209">
        <f>COUNTA(E25:E45)</f>
        <v>0</v>
      </c>
      <c r="F49" s="305">
        <f>COUNTA(F25:F45)</f>
        <v>0</v>
      </c>
      <c r="G49" s="274"/>
    </row>
    <row r="50" spans="1:7" x14ac:dyDescent="0.3">
      <c r="A50" s="300"/>
      <c r="B50" s="216"/>
      <c r="C50" s="306" t="s">
        <v>3</v>
      </c>
      <c r="D50" s="307">
        <f>IF(SUM($D49:$F49)=0,0,D49/SUM($D49:$F49))</f>
        <v>0</v>
      </c>
      <c r="E50" s="307">
        <f>IF(SUM($D49:$F49)=0,0,E49/SUM($D49:$F49))</f>
        <v>0</v>
      </c>
      <c r="F50" s="308">
        <f>IF(SUM($D49:$F49)=0,0,F49/SUM($D49:$F49))</f>
        <v>0</v>
      </c>
      <c r="G50" s="274"/>
    </row>
    <row r="51" spans="1:7" x14ac:dyDescent="0.3">
      <c r="A51" s="300"/>
      <c r="B51" s="216"/>
      <c r="C51" s="163"/>
      <c r="D51" s="163"/>
      <c r="E51" s="163"/>
      <c r="F51" s="163"/>
      <c r="G51" s="274"/>
    </row>
    <row r="52" spans="1:7" x14ac:dyDescent="0.3">
      <c r="A52" s="300"/>
      <c r="B52" s="216"/>
      <c r="C52" s="163"/>
      <c r="D52" s="163"/>
      <c r="E52" s="163"/>
      <c r="F52" s="163"/>
      <c r="G52" s="274"/>
    </row>
    <row r="53" spans="1:7" x14ac:dyDescent="0.3">
      <c r="A53" s="311" t="s">
        <v>2</v>
      </c>
      <c r="B53" s="218"/>
      <c r="C53" s="219"/>
      <c r="D53" s="219"/>
      <c r="E53" s="219"/>
      <c r="F53" s="219"/>
      <c r="G53" s="312"/>
    </row>
    <row r="54" spans="1:7" x14ac:dyDescent="0.3">
      <c r="A54" s="313"/>
      <c r="B54" s="221"/>
      <c r="C54" s="222"/>
      <c r="D54" s="222"/>
      <c r="E54" s="222"/>
      <c r="F54" s="222"/>
      <c r="G54" s="312"/>
    </row>
    <row r="55" spans="1:7" x14ac:dyDescent="0.3">
      <c r="A55" s="314" t="s">
        <v>1</v>
      </c>
      <c r="B55" s="218"/>
      <c r="C55" s="219"/>
      <c r="D55" s="219"/>
      <c r="E55" s="219"/>
      <c r="F55" s="219"/>
      <c r="G55" s="312"/>
    </row>
    <row r="56" spans="1:7" x14ac:dyDescent="0.3">
      <c r="A56" s="315"/>
      <c r="B56" s="221"/>
      <c r="C56" s="224"/>
      <c r="D56" s="224"/>
      <c r="E56" s="224"/>
      <c r="F56" s="224"/>
      <c r="G56" s="312"/>
    </row>
    <row r="57" spans="1:7" x14ac:dyDescent="0.3">
      <c r="A57" s="316"/>
      <c r="B57" s="317"/>
      <c r="C57" s="318"/>
      <c r="D57" s="317"/>
      <c r="E57" s="317"/>
      <c r="F57" s="317"/>
      <c r="G57" s="319"/>
    </row>
  </sheetData>
  <mergeCells count="2">
    <mergeCell ref="A4:G4"/>
    <mergeCell ref="B23:C23"/>
  </mergeCells>
  <hyperlinks>
    <hyperlink ref="B19" r:id="rId1" xr:uid="{963E683C-08D8-47BA-ADC0-A06430C6DBF9}"/>
    <hyperlink ref="B18" r:id="rId2" xr:uid="{AB8BC3BD-4D5B-4DAC-BFBF-5D875C820C76}"/>
  </hyperlinks>
  <pageMargins left="0.70866141732283472" right="0.70866141732283472" top="0.74803149606299213" bottom="0.74803149606299213" header="0.31496062992125984" footer="0.31496062992125984"/>
  <pageSetup paperSize="9" scale="43" fitToHeight="10" orientation="portrait" verticalDpi="300" r:id="rId3"/>
  <headerFooter>
    <oddFooter>&amp;L&amp;"Arial Narrow,Normál"&amp;8&amp;F/&amp;A&amp;C&amp;"Arial Narrow,Normál"&amp;8&amp;P/&amp;N&amp;R&amp;"Arial Narrow,Normál"&amp;8DigitAudit/AuditDok</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F0659-D718-461A-93FD-C3E2679A05F5}">
  <sheetPr>
    <pageSetUpPr fitToPage="1"/>
  </sheetPr>
  <dimension ref="A1:I86"/>
  <sheetViews>
    <sheetView showGridLines="0" zoomScaleNormal="100" workbookViewId="0"/>
  </sheetViews>
  <sheetFormatPr defaultColWidth="9" defaultRowHeight="16.5" x14ac:dyDescent="0.3"/>
  <cols>
    <col min="1" max="1" width="9" style="234"/>
    <col min="2" max="2" width="14.125" style="234" customWidth="1"/>
    <col min="3" max="3" width="76.875" style="320" customWidth="1"/>
    <col min="4" max="6" width="10.375" style="234" customWidth="1"/>
    <col min="7" max="7" width="19.25" style="234" customWidth="1"/>
    <col min="8" max="16384" width="9" style="234"/>
  </cols>
  <sheetData>
    <row r="1" spans="1:9" x14ac:dyDescent="0.3">
      <c r="A1" s="228" t="s">
        <v>989</v>
      </c>
      <c r="B1" s="229"/>
      <c r="C1" s="230"/>
      <c r="D1" s="231"/>
      <c r="E1" s="232"/>
      <c r="F1" s="232"/>
      <c r="G1" s="233"/>
    </row>
    <row r="2" spans="1:9" x14ac:dyDescent="0.3">
      <c r="A2" s="233"/>
      <c r="B2" s="229"/>
      <c r="C2" s="235"/>
      <c r="D2" s="236">
        <f>A83</f>
        <v>0</v>
      </c>
      <c r="E2" s="237">
        <f>A85</f>
        <v>0</v>
      </c>
      <c r="F2" s="233"/>
      <c r="G2" s="233"/>
      <c r="H2" s="161" t="s">
        <v>283</v>
      </c>
    </row>
    <row r="3" spans="1:9" x14ac:dyDescent="0.3">
      <c r="A3" s="233"/>
      <c r="B3" s="229"/>
      <c r="C3" s="235"/>
      <c r="D3" s="231"/>
      <c r="E3" s="238"/>
      <c r="F3" s="239"/>
      <c r="G3" s="233"/>
      <c r="H3" s="161"/>
    </row>
    <row r="4" spans="1:9" ht="16.5" customHeight="1" x14ac:dyDescent="0.3">
      <c r="A4" s="474" t="s">
        <v>990</v>
      </c>
      <c r="B4" s="474"/>
      <c r="C4" s="474"/>
      <c r="D4" s="474"/>
      <c r="E4" s="474"/>
      <c r="F4" s="474"/>
      <c r="G4" s="474"/>
      <c r="H4" s="161"/>
    </row>
    <row r="5" spans="1:9" x14ac:dyDescent="0.3">
      <c r="A5" s="240" t="s">
        <v>310</v>
      </c>
      <c r="B5" s="241">
        <f xml:space="preserve"> Alapa!$C$17</f>
        <v>0</v>
      </c>
      <c r="C5" s="242"/>
      <c r="D5" s="243"/>
      <c r="E5" s="170"/>
      <c r="F5" s="170"/>
      <c r="G5" s="244"/>
    </row>
    <row r="6" spans="1:9" x14ac:dyDescent="0.3">
      <c r="A6" s="240" t="s">
        <v>308</v>
      </c>
      <c r="B6" s="245">
        <f xml:space="preserve"> Alapa!$C$12</f>
        <v>0</v>
      </c>
      <c r="C6" s="242"/>
      <c r="D6" s="243"/>
      <c r="E6" s="170"/>
      <c r="F6" s="170"/>
      <c r="G6" s="244"/>
    </row>
    <row r="7" spans="1:9" x14ac:dyDescent="0.3">
      <c r="A7" s="240" t="s">
        <v>281</v>
      </c>
      <c r="B7" s="246"/>
      <c r="C7" s="242"/>
      <c r="D7" s="243"/>
      <c r="E7" s="170"/>
      <c r="F7" s="170"/>
      <c r="G7" s="244"/>
    </row>
    <row r="8" spans="1:9" x14ac:dyDescent="0.3">
      <c r="A8" s="240" t="s">
        <v>279</v>
      </c>
      <c r="B8" s="241" t="e">
        <f>VLOOKUP(I8,Alapa!$G$2:$H$22,2)</f>
        <v>#N/A</v>
      </c>
      <c r="C8" s="242"/>
      <c r="D8" s="242"/>
      <c r="E8" s="242"/>
      <c r="F8" s="242"/>
      <c r="G8" s="244"/>
      <c r="H8" s="164" t="s">
        <v>279</v>
      </c>
      <c r="I8" s="247">
        <v>1</v>
      </c>
    </row>
    <row r="9" spans="1:9" x14ac:dyDescent="0.3">
      <c r="A9" s="240" t="s">
        <v>278</v>
      </c>
      <c r="B9" s="241" t="str">
        <f>IF(Alapa!$N$2=0," ",Alapa!$N$2)</f>
        <v xml:space="preserve"> </v>
      </c>
      <c r="C9" s="242"/>
      <c r="D9" s="243"/>
      <c r="E9" s="170"/>
      <c r="F9" s="170"/>
      <c r="G9" s="244"/>
    </row>
    <row r="10" spans="1:9" x14ac:dyDescent="0.3">
      <c r="A10" s="233"/>
      <c r="B10" s="248"/>
      <c r="C10" s="249"/>
      <c r="D10" s="249"/>
      <c r="E10" s="249"/>
      <c r="F10" s="249"/>
      <c r="G10" s="249"/>
    </row>
    <row r="11" spans="1:9" x14ac:dyDescent="0.3">
      <c r="A11" s="233"/>
      <c r="B11" s="229" t="s">
        <v>569</v>
      </c>
      <c r="C11" s="250" t="s">
        <v>570</v>
      </c>
      <c r="D11" s="249"/>
      <c r="E11" s="249"/>
      <c r="F11" s="249"/>
      <c r="G11" s="249"/>
    </row>
    <row r="12" spans="1:9" x14ac:dyDescent="0.3">
      <c r="A12" s="233"/>
      <c r="B12" s="229" t="s">
        <v>277</v>
      </c>
      <c r="C12" s="250" t="s">
        <v>991</v>
      </c>
      <c r="D12" s="249"/>
      <c r="E12" s="249"/>
      <c r="F12" s="249"/>
      <c r="G12" s="249"/>
    </row>
    <row r="13" spans="1:9" x14ac:dyDescent="0.3">
      <c r="A13" s="233"/>
      <c r="B13" s="248"/>
      <c r="C13" s="251"/>
      <c r="D13" s="249"/>
      <c r="E13" s="249"/>
      <c r="F13" s="249"/>
      <c r="G13" s="249"/>
    </row>
    <row r="14" spans="1:9" x14ac:dyDescent="0.3">
      <c r="A14" s="233"/>
      <c r="B14" s="229" t="s">
        <v>325</v>
      </c>
      <c r="C14" s="250" t="s">
        <v>572</v>
      </c>
      <c r="D14" s="249"/>
      <c r="E14" s="249"/>
      <c r="F14" s="249"/>
      <c r="G14" s="249"/>
    </row>
    <row r="15" spans="1:9" x14ac:dyDescent="0.3">
      <c r="A15" s="233"/>
      <c r="B15" s="248"/>
      <c r="C15" s="252"/>
      <c r="D15" s="249"/>
      <c r="E15" s="249"/>
      <c r="F15" s="249"/>
      <c r="G15" s="249"/>
    </row>
    <row r="16" spans="1:9" ht="16.5" customHeight="1" x14ac:dyDescent="0.3">
      <c r="A16" s="255" t="s">
        <v>992</v>
      </c>
      <c r="B16" s="233"/>
      <c r="C16" s="254"/>
      <c r="D16" s="249"/>
      <c r="E16" s="249"/>
      <c r="F16" s="249"/>
      <c r="G16" s="249"/>
    </row>
    <row r="17" spans="1:7" x14ac:dyDescent="0.3">
      <c r="A17" s="233"/>
      <c r="B17" s="260"/>
      <c r="C17" s="233"/>
      <c r="D17" s="249"/>
      <c r="E17" s="249"/>
      <c r="F17" s="249"/>
      <c r="G17" s="249"/>
    </row>
    <row r="18" spans="1:7" ht="33" x14ac:dyDescent="0.3">
      <c r="A18" s="261" t="s">
        <v>580</v>
      </c>
      <c r="B18" s="262" t="s">
        <v>581</v>
      </c>
      <c r="C18" s="262" t="s">
        <v>582</v>
      </c>
      <c r="D18" s="262" t="s">
        <v>583</v>
      </c>
      <c r="E18" s="262" t="s">
        <v>584</v>
      </c>
      <c r="F18" s="262" t="s">
        <v>329</v>
      </c>
      <c r="G18" s="264" t="s">
        <v>269</v>
      </c>
    </row>
    <row r="19" spans="1:7" x14ac:dyDescent="0.3">
      <c r="A19" s="265">
        <f>COUNT($A$18:A18)+1</f>
        <v>1</v>
      </c>
      <c r="B19" s="337"/>
      <c r="C19" s="338"/>
      <c r="D19" s="269"/>
      <c r="E19" s="269"/>
      <c r="F19" s="269"/>
      <c r="G19" s="270"/>
    </row>
    <row r="20" spans="1:7" ht="18" x14ac:dyDescent="0.3">
      <c r="A20" s="265">
        <f>COUNT($A$18:A19)+1</f>
        <v>2</v>
      </c>
      <c r="B20" s="488" t="s">
        <v>968</v>
      </c>
      <c r="C20" s="488"/>
      <c r="D20" s="233"/>
      <c r="E20" s="233"/>
      <c r="F20" s="233"/>
      <c r="G20" s="274"/>
    </row>
    <row r="21" spans="1:7" x14ac:dyDescent="0.3">
      <c r="A21" s="265">
        <f>COUNT($A$18:A20)+1</f>
        <v>3</v>
      </c>
      <c r="B21" s="339"/>
      <c r="C21" s="340"/>
      <c r="D21" s="277"/>
      <c r="E21" s="277"/>
      <c r="F21" s="277"/>
      <c r="G21" s="278"/>
    </row>
    <row r="22" spans="1:7" x14ac:dyDescent="0.3">
      <c r="A22" s="265">
        <f>COUNT($A$18:A21)+1</f>
        <v>4</v>
      </c>
      <c r="B22" s="271" t="s">
        <v>993</v>
      </c>
      <c r="C22" s="272"/>
      <c r="D22" s="291"/>
      <c r="E22" s="291"/>
      <c r="F22" s="291"/>
      <c r="G22" s="292"/>
    </row>
    <row r="23" spans="1:7" ht="51" x14ac:dyDescent="0.3">
      <c r="A23" s="265">
        <f>COUNT($A$18:A22)+1</f>
        <v>5</v>
      </c>
      <c r="B23" s="341"/>
      <c r="C23" s="280" t="s">
        <v>994</v>
      </c>
      <c r="D23" s="281"/>
      <c r="E23" s="281"/>
      <c r="F23" s="281"/>
      <c r="G23" s="283"/>
    </row>
    <row r="24" spans="1:7" ht="38.25" x14ac:dyDescent="0.3">
      <c r="A24" s="265">
        <f>COUNT($A$18:A23)+1</f>
        <v>6</v>
      </c>
      <c r="B24" s="341"/>
      <c r="C24" s="280" t="s">
        <v>995</v>
      </c>
      <c r="D24" s="281"/>
      <c r="E24" s="281"/>
      <c r="F24" s="281"/>
      <c r="G24" s="283"/>
    </row>
    <row r="25" spans="1:7" ht="63.75" x14ac:dyDescent="0.3">
      <c r="A25" s="265">
        <f>COUNT($A$18:A24)+1</f>
        <v>7</v>
      </c>
      <c r="B25" s="341"/>
      <c r="C25" s="280" t="s">
        <v>996</v>
      </c>
      <c r="D25" s="281"/>
      <c r="E25" s="281"/>
      <c r="F25" s="281"/>
      <c r="G25" s="283"/>
    </row>
    <row r="26" spans="1:7" ht="102" x14ac:dyDescent="0.3">
      <c r="A26" s="265">
        <f>COUNT($A$18:A25)+1</f>
        <v>8</v>
      </c>
      <c r="B26" s="341"/>
      <c r="C26" s="280" t="s">
        <v>997</v>
      </c>
      <c r="D26" s="281"/>
      <c r="E26" s="281"/>
      <c r="F26" s="281"/>
      <c r="G26" s="283"/>
    </row>
    <row r="27" spans="1:7" ht="216.75" x14ac:dyDescent="0.3">
      <c r="A27" s="265">
        <f>COUNT($A$18:A26)+1</f>
        <v>9</v>
      </c>
      <c r="B27" s="341"/>
      <c r="C27" s="280" t="s">
        <v>998</v>
      </c>
      <c r="D27" s="281"/>
      <c r="E27" s="281"/>
      <c r="F27" s="281"/>
      <c r="G27" s="283"/>
    </row>
    <row r="28" spans="1:7" ht="25.5" x14ac:dyDescent="0.3">
      <c r="A28" s="265">
        <f>COUNT($A$18:A27)+1</f>
        <v>10</v>
      </c>
      <c r="B28" s="341"/>
      <c r="C28" s="280" t="s">
        <v>999</v>
      </c>
      <c r="D28" s="281"/>
      <c r="E28" s="281"/>
      <c r="F28" s="281"/>
      <c r="G28" s="283"/>
    </row>
    <row r="29" spans="1:7" ht="51" x14ac:dyDescent="0.3">
      <c r="A29" s="265">
        <f>COUNT($A$18:A28)+1</f>
        <v>11</v>
      </c>
      <c r="B29" s="341"/>
      <c r="C29" s="280" t="s">
        <v>1000</v>
      </c>
      <c r="D29" s="281"/>
      <c r="E29" s="281"/>
      <c r="F29" s="281"/>
      <c r="G29" s="283"/>
    </row>
    <row r="30" spans="1:7" ht="51" x14ac:dyDescent="0.3">
      <c r="A30" s="265">
        <f>COUNT($A$18:A29)+1</f>
        <v>12</v>
      </c>
      <c r="B30" s="341"/>
      <c r="C30" s="280" t="s">
        <v>1001</v>
      </c>
      <c r="D30" s="281"/>
      <c r="E30" s="281"/>
      <c r="F30" s="281"/>
      <c r="G30" s="283"/>
    </row>
    <row r="31" spans="1:7" ht="89.25" x14ac:dyDescent="0.3">
      <c r="A31" s="265">
        <f>COUNT($A$18:A30)+1</f>
        <v>13</v>
      </c>
      <c r="B31" s="341"/>
      <c r="C31" s="280" t="s">
        <v>1002</v>
      </c>
      <c r="D31" s="281"/>
      <c r="E31" s="281"/>
      <c r="F31" s="281"/>
      <c r="G31" s="283"/>
    </row>
    <row r="32" spans="1:7" ht="51" x14ac:dyDescent="0.3">
      <c r="A32" s="265">
        <f>COUNT($A$18:A31)+1</f>
        <v>14</v>
      </c>
      <c r="B32" s="341"/>
      <c r="C32" s="280" t="s">
        <v>1003</v>
      </c>
      <c r="D32" s="281"/>
      <c r="E32" s="281"/>
      <c r="F32" s="281"/>
      <c r="G32" s="283"/>
    </row>
    <row r="33" spans="1:7" ht="38.25" x14ac:dyDescent="0.3">
      <c r="A33" s="265">
        <f>COUNT($A$18:A32)+1</f>
        <v>15</v>
      </c>
      <c r="B33" s="341"/>
      <c r="C33" s="280" t="s">
        <v>1004</v>
      </c>
      <c r="D33" s="281"/>
      <c r="E33" s="281"/>
      <c r="F33" s="281"/>
      <c r="G33" s="283"/>
    </row>
    <row r="34" spans="1:7" ht="25.5" x14ac:dyDescent="0.3">
      <c r="A34" s="265">
        <f>COUNT($A$18:A33)+1</f>
        <v>16</v>
      </c>
      <c r="B34" s="341"/>
      <c r="C34" s="280" t="s">
        <v>1005</v>
      </c>
      <c r="D34" s="281"/>
      <c r="E34" s="281"/>
      <c r="F34" s="281"/>
      <c r="G34" s="283"/>
    </row>
    <row r="35" spans="1:7" ht="63.75" x14ac:dyDescent="0.3">
      <c r="A35" s="265">
        <f>COUNT($A$18:A34)+1</f>
        <v>17</v>
      </c>
      <c r="B35" s="341"/>
      <c r="C35" s="280" t="s">
        <v>1006</v>
      </c>
      <c r="D35" s="281"/>
      <c r="E35" s="281"/>
      <c r="F35" s="281"/>
      <c r="G35" s="283"/>
    </row>
    <row r="36" spans="1:7" x14ac:dyDescent="0.3">
      <c r="A36" s="265">
        <f>COUNT($A$18:A35)+1</f>
        <v>18</v>
      </c>
      <c r="B36" s="271" t="s">
        <v>1007</v>
      </c>
      <c r="C36" s="272"/>
      <c r="D36" s="291"/>
      <c r="E36" s="291"/>
      <c r="F36" s="291"/>
      <c r="G36" s="292"/>
    </row>
    <row r="37" spans="1:7" x14ac:dyDescent="0.3">
      <c r="A37" s="265">
        <f>COUNT($A$18:A36)+1</f>
        <v>19</v>
      </c>
      <c r="B37" s="341"/>
      <c r="C37" s="280" t="s">
        <v>1008</v>
      </c>
      <c r="D37" s="281"/>
      <c r="E37" s="281"/>
      <c r="F37" s="281"/>
      <c r="G37" s="283"/>
    </row>
    <row r="38" spans="1:7" ht="51" x14ac:dyDescent="0.3">
      <c r="A38" s="265">
        <f>COUNT($A$18:A37)+1</f>
        <v>20</v>
      </c>
      <c r="B38" s="341"/>
      <c r="C38" s="280" t="s">
        <v>1009</v>
      </c>
      <c r="D38" s="281"/>
      <c r="E38" s="281"/>
      <c r="F38" s="281"/>
      <c r="G38" s="283"/>
    </row>
    <row r="39" spans="1:7" ht="76.5" x14ac:dyDescent="0.3">
      <c r="A39" s="265">
        <f>COUNT($A$18:A38)+1</f>
        <v>21</v>
      </c>
      <c r="B39" s="341"/>
      <c r="C39" s="280" t="s">
        <v>1010</v>
      </c>
      <c r="D39" s="281"/>
      <c r="E39" s="281"/>
      <c r="F39" s="281"/>
      <c r="G39" s="283"/>
    </row>
    <row r="40" spans="1:7" ht="51" x14ac:dyDescent="0.3">
      <c r="A40" s="265">
        <f>COUNT($A$18:A39)+1</f>
        <v>22</v>
      </c>
      <c r="B40" s="341"/>
      <c r="C40" s="280" t="s">
        <v>1011</v>
      </c>
      <c r="D40" s="281"/>
      <c r="E40" s="281"/>
      <c r="F40" s="281"/>
      <c r="G40" s="283"/>
    </row>
    <row r="41" spans="1:7" ht="204" x14ac:dyDescent="0.3">
      <c r="A41" s="265">
        <f>COUNT($A$18:A40)+1</f>
        <v>23</v>
      </c>
      <c r="B41" s="341"/>
      <c r="C41" s="280" t="s">
        <v>1012</v>
      </c>
      <c r="D41" s="281"/>
      <c r="E41" s="281"/>
      <c r="F41" s="281"/>
      <c r="G41" s="283"/>
    </row>
    <row r="42" spans="1:7" ht="51" x14ac:dyDescent="0.3">
      <c r="A42" s="265">
        <f>COUNT($A$18:A41)+1</f>
        <v>24</v>
      </c>
      <c r="B42" s="341"/>
      <c r="C42" s="280" t="s">
        <v>1013</v>
      </c>
      <c r="D42" s="281"/>
      <c r="E42" s="281"/>
      <c r="F42" s="281"/>
      <c r="G42" s="283"/>
    </row>
    <row r="43" spans="1:7" ht="25.5" x14ac:dyDescent="0.3">
      <c r="A43" s="265">
        <f>COUNT($A$18:A42)+1</f>
        <v>25</v>
      </c>
      <c r="B43" s="341"/>
      <c r="C43" s="280" t="s">
        <v>1014</v>
      </c>
      <c r="D43" s="281"/>
      <c r="E43" s="281"/>
      <c r="F43" s="281"/>
      <c r="G43" s="283"/>
    </row>
    <row r="44" spans="1:7" ht="102" x14ac:dyDescent="0.3">
      <c r="A44" s="265">
        <f>COUNT($A$18:A43)+1</f>
        <v>26</v>
      </c>
      <c r="B44" s="341"/>
      <c r="C44" s="280" t="s">
        <v>1015</v>
      </c>
      <c r="D44" s="281"/>
      <c r="E44" s="281"/>
      <c r="F44" s="281"/>
      <c r="G44" s="283"/>
    </row>
    <row r="45" spans="1:7" ht="25.5" x14ac:dyDescent="0.3">
      <c r="A45" s="265">
        <f>COUNT($A$18:A44)+1</f>
        <v>27</v>
      </c>
      <c r="B45" s="341"/>
      <c r="C45" s="280" t="s">
        <v>1016</v>
      </c>
      <c r="D45" s="281"/>
      <c r="E45" s="281"/>
      <c r="F45" s="281"/>
      <c r="G45" s="283"/>
    </row>
    <row r="46" spans="1:7" ht="140.25" x14ac:dyDescent="0.3">
      <c r="A46" s="265">
        <f>COUNT($A$18:A45)+1</f>
        <v>28</v>
      </c>
      <c r="B46" s="341"/>
      <c r="C46" s="280" t="s">
        <v>1017</v>
      </c>
      <c r="D46" s="281"/>
      <c r="E46" s="281"/>
      <c r="F46" s="281"/>
      <c r="G46" s="283"/>
    </row>
    <row r="47" spans="1:7" ht="25.5" x14ac:dyDescent="0.3">
      <c r="A47" s="265">
        <f>COUNT($A$18:A46)+1</f>
        <v>29</v>
      </c>
      <c r="B47" s="341"/>
      <c r="C47" s="280" t="s">
        <v>1018</v>
      </c>
      <c r="D47" s="281"/>
      <c r="E47" s="281"/>
      <c r="F47" s="281"/>
      <c r="G47" s="283"/>
    </row>
    <row r="48" spans="1:7" x14ac:dyDescent="0.3">
      <c r="A48" s="265">
        <f>COUNT($A$18:A47)+1</f>
        <v>30</v>
      </c>
      <c r="B48" s="271" t="s">
        <v>1019</v>
      </c>
      <c r="C48" s="272"/>
      <c r="D48" s="291"/>
      <c r="E48" s="291"/>
      <c r="F48" s="291"/>
      <c r="G48" s="292"/>
    </row>
    <row r="49" spans="1:7" ht="76.5" x14ac:dyDescent="0.3">
      <c r="A49" s="265">
        <f>COUNT($A$18:A48)+1</f>
        <v>31</v>
      </c>
      <c r="B49" s="341"/>
      <c r="C49" s="280" t="s">
        <v>1020</v>
      </c>
      <c r="D49" s="281"/>
      <c r="E49" s="281"/>
      <c r="F49" s="281"/>
      <c r="G49" s="283"/>
    </row>
    <row r="50" spans="1:7" x14ac:dyDescent="0.3">
      <c r="A50" s="265">
        <f>COUNT($A$18:A49)+1</f>
        <v>32</v>
      </c>
      <c r="B50" s="271" t="s">
        <v>1021</v>
      </c>
      <c r="C50" s="272"/>
      <c r="D50" s="291"/>
      <c r="E50" s="291"/>
      <c r="F50" s="291"/>
      <c r="G50" s="292"/>
    </row>
    <row r="51" spans="1:7" ht="63.75" x14ac:dyDescent="0.3">
      <c r="A51" s="265">
        <f>COUNT($A$18:A50)+1</f>
        <v>33</v>
      </c>
      <c r="B51" s="341"/>
      <c r="C51" s="280" t="s">
        <v>1022</v>
      </c>
      <c r="D51" s="281"/>
      <c r="E51" s="281"/>
      <c r="F51" s="281"/>
      <c r="G51" s="283"/>
    </row>
    <row r="52" spans="1:7" x14ac:dyDescent="0.3">
      <c r="A52" s="265">
        <f>COUNT($A$18:A51)+1</f>
        <v>34</v>
      </c>
      <c r="B52" s="271" t="s">
        <v>1023</v>
      </c>
      <c r="C52" s="272"/>
      <c r="D52" s="291"/>
      <c r="E52" s="291"/>
      <c r="F52" s="291"/>
      <c r="G52" s="292"/>
    </row>
    <row r="53" spans="1:7" ht="63.75" x14ac:dyDescent="0.3">
      <c r="A53" s="265">
        <f>COUNT($A$18:A52)+1</f>
        <v>35</v>
      </c>
      <c r="B53" s="341"/>
      <c r="C53" s="280" t="s">
        <v>1024</v>
      </c>
      <c r="D53" s="281"/>
      <c r="E53" s="281"/>
      <c r="F53" s="281"/>
      <c r="G53" s="283"/>
    </row>
    <row r="54" spans="1:7" x14ac:dyDescent="0.3">
      <c r="A54" s="265">
        <f>COUNT($A$18:A53)+1</f>
        <v>36</v>
      </c>
      <c r="B54" s="271" t="s">
        <v>1025</v>
      </c>
      <c r="C54" s="272"/>
      <c r="D54" s="291"/>
      <c r="E54" s="291"/>
      <c r="F54" s="291"/>
      <c r="G54" s="292"/>
    </row>
    <row r="55" spans="1:7" ht="25.5" x14ac:dyDescent="0.3">
      <c r="A55" s="265">
        <f>COUNT($A$18:A54)+1</f>
        <v>37</v>
      </c>
      <c r="B55" s="341"/>
      <c r="C55" s="280" t="s">
        <v>1026</v>
      </c>
      <c r="D55" s="281"/>
      <c r="E55" s="281"/>
      <c r="F55" s="281"/>
      <c r="G55" s="283"/>
    </row>
    <row r="56" spans="1:7" ht="38.25" x14ac:dyDescent="0.3">
      <c r="A56" s="265">
        <f>COUNT($A$18:A55)+1</f>
        <v>38</v>
      </c>
      <c r="B56" s="341"/>
      <c r="C56" s="280" t="s">
        <v>1027</v>
      </c>
      <c r="D56" s="281"/>
      <c r="E56" s="281"/>
      <c r="F56" s="281"/>
      <c r="G56" s="283"/>
    </row>
    <row r="57" spans="1:7" x14ac:dyDescent="0.3">
      <c r="A57" s="265">
        <f>COUNT($A$18:A56)+1</f>
        <v>39</v>
      </c>
      <c r="B57" s="271" t="s">
        <v>1028</v>
      </c>
      <c r="C57" s="272"/>
      <c r="D57" s="291"/>
      <c r="E57" s="291"/>
      <c r="F57" s="291"/>
      <c r="G57" s="292"/>
    </row>
    <row r="58" spans="1:7" ht="38.25" x14ac:dyDescent="0.3">
      <c r="A58" s="265">
        <f>COUNT($A$18:A57)+1</f>
        <v>40</v>
      </c>
      <c r="B58" s="341"/>
      <c r="C58" s="280" t="s">
        <v>1029</v>
      </c>
      <c r="D58" s="281"/>
      <c r="E58" s="281"/>
      <c r="F58" s="281"/>
      <c r="G58" s="283"/>
    </row>
    <row r="59" spans="1:7" x14ac:dyDescent="0.3">
      <c r="A59" s="265">
        <f>COUNT($A$18:A58)+1</f>
        <v>41</v>
      </c>
      <c r="B59" s="271" t="s">
        <v>1030</v>
      </c>
      <c r="C59" s="272"/>
      <c r="D59" s="291"/>
      <c r="E59" s="291"/>
      <c r="F59" s="291"/>
      <c r="G59" s="292"/>
    </row>
    <row r="60" spans="1:7" ht="76.5" x14ac:dyDescent="0.3">
      <c r="A60" s="265">
        <f>COUNT($A$18:A59)+1</f>
        <v>42</v>
      </c>
      <c r="B60" s="341"/>
      <c r="C60" s="280" t="s">
        <v>1031</v>
      </c>
      <c r="D60" s="281"/>
      <c r="E60" s="281"/>
      <c r="F60" s="281"/>
      <c r="G60" s="283"/>
    </row>
    <row r="61" spans="1:7" x14ac:dyDescent="0.3">
      <c r="A61" s="265">
        <f>COUNT($A$18:A60)+1</f>
        <v>43</v>
      </c>
      <c r="B61" s="342" t="s">
        <v>1032</v>
      </c>
      <c r="C61" s="347"/>
      <c r="D61" s="348"/>
      <c r="E61" s="348"/>
      <c r="F61" s="348"/>
      <c r="G61" s="349"/>
    </row>
    <row r="62" spans="1:7" x14ac:dyDescent="0.3">
      <c r="A62" s="265">
        <f>COUNT($A$18:A61)+1</f>
        <v>44</v>
      </c>
      <c r="B62" s="271" t="s">
        <v>1033</v>
      </c>
      <c r="C62" s="272"/>
      <c r="D62" s="291"/>
      <c r="E62" s="291"/>
      <c r="F62" s="291"/>
      <c r="G62" s="292"/>
    </row>
    <row r="63" spans="1:7" ht="25.5" x14ac:dyDescent="0.3">
      <c r="A63" s="265">
        <f>COUNT($A$18:A62)+1</f>
        <v>45</v>
      </c>
      <c r="B63" s="341"/>
      <c r="C63" s="280" t="s">
        <v>1034</v>
      </c>
      <c r="D63" s="281"/>
      <c r="E63" s="281"/>
      <c r="F63" s="281"/>
      <c r="G63" s="283"/>
    </row>
    <row r="64" spans="1:7" ht="127.5" x14ac:dyDescent="0.3">
      <c r="A64" s="265">
        <f>COUNT($A$18:A63)+1</f>
        <v>46</v>
      </c>
      <c r="B64" s="341"/>
      <c r="C64" s="285" t="s">
        <v>1035</v>
      </c>
      <c r="D64" s="281"/>
      <c r="E64" s="281"/>
      <c r="F64" s="281"/>
      <c r="G64" s="283"/>
    </row>
    <row r="65" spans="1:7" ht="51" x14ac:dyDescent="0.3">
      <c r="A65" s="265">
        <f>COUNT($A$18:A64)+1</f>
        <v>47</v>
      </c>
      <c r="B65" s="341"/>
      <c r="C65" s="285" t="s">
        <v>1036</v>
      </c>
      <c r="D65" s="281"/>
      <c r="E65" s="281"/>
      <c r="F65" s="281"/>
      <c r="G65" s="283"/>
    </row>
    <row r="66" spans="1:7" ht="51" x14ac:dyDescent="0.3">
      <c r="A66" s="265">
        <f>COUNT($A$18:A65)+1</f>
        <v>48</v>
      </c>
      <c r="B66" s="341"/>
      <c r="C66" s="285" t="s">
        <v>1037</v>
      </c>
      <c r="D66" s="281"/>
      <c r="E66" s="281"/>
      <c r="F66" s="281"/>
      <c r="G66" s="283"/>
    </row>
    <row r="67" spans="1:7" ht="63.75" x14ac:dyDescent="0.3">
      <c r="A67" s="265">
        <f>COUNT($A$18:A66)+1</f>
        <v>49</v>
      </c>
      <c r="B67" s="341"/>
      <c r="C67" s="285" t="s">
        <v>1038</v>
      </c>
      <c r="D67" s="281"/>
      <c r="E67" s="281"/>
      <c r="F67" s="281"/>
      <c r="G67" s="283"/>
    </row>
    <row r="68" spans="1:7" x14ac:dyDescent="0.3">
      <c r="A68" s="265">
        <f>COUNT($A$18:A67)+1</f>
        <v>50</v>
      </c>
      <c r="B68" s="341"/>
      <c r="C68" s="285" t="s">
        <v>1039</v>
      </c>
      <c r="D68" s="281"/>
      <c r="E68" s="281"/>
      <c r="F68" s="281"/>
      <c r="G68" s="283"/>
    </row>
    <row r="69" spans="1:7" x14ac:dyDescent="0.3">
      <c r="A69" s="265" t="s">
        <v>1040</v>
      </c>
      <c r="B69" s="271" t="s">
        <v>1041</v>
      </c>
      <c r="C69" s="285"/>
      <c r="D69" s="281"/>
      <c r="E69" s="281"/>
      <c r="F69" s="281"/>
      <c r="G69" s="283"/>
    </row>
    <row r="70" spans="1:7" ht="25.5" x14ac:dyDescent="0.3">
      <c r="A70" s="265" t="s">
        <v>1042</v>
      </c>
      <c r="B70" s="341"/>
      <c r="C70" s="285" t="s">
        <v>1043</v>
      </c>
      <c r="D70" s="281"/>
      <c r="E70" s="281"/>
      <c r="F70" s="281"/>
      <c r="G70" s="283"/>
    </row>
    <row r="71" spans="1:7" x14ac:dyDescent="0.3">
      <c r="A71" s="265" t="s">
        <v>1044</v>
      </c>
      <c r="B71" s="341"/>
      <c r="C71" s="285" t="s">
        <v>1045</v>
      </c>
      <c r="D71" s="281"/>
      <c r="E71" s="281"/>
      <c r="F71" s="281"/>
      <c r="G71" s="283"/>
    </row>
    <row r="72" spans="1:7" ht="114.75" x14ac:dyDescent="0.3">
      <c r="A72" s="265" t="s">
        <v>1046</v>
      </c>
      <c r="B72" s="341"/>
      <c r="C72" s="285" t="s">
        <v>1047</v>
      </c>
      <c r="D72" s="281"/>
      <c r="E72" s="281"/>
      <c r="F72" s="281"/>
      <c r="G72" s="283"/>
    </row>
    <row r="73" spans="1:7" x14ac:dyDescent="0.3">
      <c r="A73" s="265" t="s">
        <v>1048</v>
      </c>
      <c r="B73" s="341"/>
      <c r="C73" s="350" t="s">
        <v>1049</v>
      </c>
      <c r="D73" s="281"/>
      <c r="E73" s="281"/>
      <c r="F73" s="281"/>
      <c r="G73" s="283"/>
    </row>
    <row r="74" spans="1:7" x14ac:dyDescent="0.3">
      <c r="A74" s="265"/>
      <c r="B74" s="345"/>
      <c r="C74" s="346"/>
      <c r="D74" s="281"/>
      <c r="E74" s="281"/>
      <c r="F74" s="281"/>
      <c r="G74" s="283"/>
    </row>
    <row r="75" spans="1:7" x14ac:dyDescent="0.3">
      <c r="A75" s="298"/>
      <c r="B75" s="299"/>
      <c r="C75" s="252"/>
      <c r="D75" s="269"/>
      <c r="E75" s="269"/>
      <c r="F75" s="269"/>
      <c r="G75" s="270"/>
    </row>
    <row r="76" spans="1:7" x14ac:dyDescent="0.3">
      <c r="A76" s="300"/>
      <c r="B76" s="216"/>
      <c r="C76" s="201" t="s">
        <v>9</v>
      </c>
      <c r="D76" s="163"/>
      <c r="E76" s="163"/>
      <c r="F76" s="163"/>
      <c r="G76" s="274"/>
    </row>
    <row r="77" spans="1:7" ht="33" x14ac:dyDescent="0.3">
      <c r="A77" s="300"/>
      <c r="B77" s="216"/>
      <c r="C77" s="301" t="s">
        <v>8</v>
      </c>
      <c r="D77" s="262" t="s">
        <v>583</v>
      </c>
      <c r="E77" s="262" t="s">
        <v>584</v>
      </c>
      <c r="F77" s="264" t="s">
        <v>329</v>
      </c>
      <c r="G77" s="274"/>
    </row>
    <row r="78" spans="1:7" x14ac:dyDescent="0.3">
      <c r="A78" s="300"/>
      <c r="B78" s="216"/>
      <c r="C78" s="304" t="s">
        <v>4</v>
      </c>
      <c r="D78" s="209">
        <f>COUNTA(D22:D74)</f>
        <v>0</v>
      </c>
      <c r="E78" s="209">
        <f>COUNTA(E22:E74)</f>
        <v>0</v>
      </c>
      <c r="F78" s="305">
        <f>COUNTA(F22:F74)</f>
        <v>0</v>
      </c>
      <c r="G78" s="274"/>
    </row>
    <row r="79" spans="1:7" x14ac:dyDescent="0.3">
      <c r="A79" s="300"/>
      <c r="B79" s="216"/>
      <c r="C79" s="306" t="s">
        <v>3</v>
      </c>
      <c r="D79" s="307">
        <f>IF(SUM($D78:$F78)=0,0,D78/SUM($D78:$F78))</f>
        <v>0</v>
      </c>
      <c r="E79" s="307">
        <f>IF(SUM($D78:$F78)=0,0,E78/SUM($D78:$F78))</f>
        <v>0</v>
      </c>
      <c r="F79" s="308">
        <f>IF(SUM($D78:$F78)=0,0,F78/SUM($D78:$F78))</f>
        <v>0</v>
      </c>
      <c r="G79" s="274"/>
    </row>
    <row r="80" spans="1:7" x14ac:dyDescent="0.3">
      <c r="A80" s="300"/>
      <c r="B80" s="216"/>
      <c r="C80" s="163"/>
      <c r="D80" s="163"/>
      <c r="E80" s="163"/>
      <c r="F80" s="163"/>
      <c r="G80" s="274"/>
    </row>
    <row r="81" spans="1:7" x14ac:dyDescent="0.3">
      <c r="A81" s="300"/>
      <c r="B81" s="216"/>
      <c r="C81" s="163"/>
      <c r="D81" s="163"/>
      <c r="E81" s="163"/>
      <c r="F81" s="163"/>
      <c r="G81" s="274"/>
    </row>
    <row r="82" spans="1:7" x14ac:dyDescent="0.3">
      <c r="A82" s="311" t="s">
        <v>2</v>
      </c>
      <c r="B82" s="218"/>
      <c r="C82" s="219"/>
      <c r="D82" s="219"/>
      <c r="E82" s="219"/>
      <c r="F82" s="219"/>
      <c r="G82" s="312"/>
    </row>
    <row r="83" spans="1:7" x14ac:dyDescent="0.3">
      <c r="A83" s="313"/>
      <c r="B83" s="221"/>
      <c r="C83" s="222"/>
      <c r="D83" s="222"/>
      <c r="E83" s="222"/>
      <c r="F83" s="222"/>
      <c r="G83" s="312"/>
    </row>
    <row r="84" spans="1:7" x14ac:dyDescent="0.3">
      <c r="A84" s="314" t="s">
        <v>1</v>
      </c>
      <c r="B84" s="218"/>
      <c r="C84" s="219"/>
      <c r="D84" s="219"/>
      <c r="E84" s="219"/>
      <c r="F84" s="219"/>
      <c r="G84" s="312"/>
    </row>
    <row r="85" spans="1:7" x14ac:dyDescent="0.3">
      <c r="A85" s="315"/>
      <c r="B85" s="221"/>
      <c r="C85" s="224"/>
      <c r="D85" s="224"/>
      <c r="E85" s="224"/>
      <c r="F85" s="224"/>
      <c r="G85" s="312"/>
    </row>
    <row r="86" spans="1:7" x14ac:dyDescent="0.3">
      <c r="A86" s="316"/>
      <c r="B86" s="317"/>
      <c r="C86" s="318"/>
      <c r="D86" s="317"/>
      <c r="E86" s="317"/>
      <c r="F86" s="317"/>
      <c r="G86" s="319"/>
    </row>
  </sheetData>
  <mergeCells count="2">
    <mergeCell ref="A4:G4"/>
    <mergeCell ref="B20:C20"/>
  </mergeCells>
  <pageMargins left="0.70866141732283472" right="0.70866141732283472" top="0.74803149606299213" bottom="0.74803149606299213" header="0.31496062992125984" footer="0.31496062992125984"/>
  <pageSetup paperSize="9" scale="43" fitToHeight="10" orientation="portrait" verticalDpi="300" r:id="rId1"/>
  <headerFooter>
    <oddFooter>&amp;L&amp;"Arial Narrow,Normál"&amp;8&amp;F/&amp;A&amp;C&amp;"Arial Narrow,Normál"&amp;8&amp;P/&amp;N&amp;R&amp;"Arial Narrow,Normál"&amp;8DigitAudit/AuditDok</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81D27-4D78-4154-8B91-4D63E75EFE47}">
  <sheetPr>
    <pageSetUpPr fitToPage="1"/>
  </sheetPr>
  <dimension ref="A1:I195"/>
  <sheetViews>
    <sheetView showGridLines="0" zoomScaleNormal="100" workbookViewId="0"/>
  </sheetViews>
  <sheetFormatPr defaultColWidth="9" defaultRowHeight="16.5" x14ac:dyDescent="0.3"/>
  <cols>
    <col min="1" max="1" width="9" style="234"/>
    <col min="2" max="2" width="14.125" style="234" customWidth="1"/>
    <col min="3" max="3" width="76.875" style="320" customWidth="1"/>
    <col min="4" max="6" width="10.375" style="234" customWidth="1"/>
    <col min="7" max="7" width="19.25" style="234" customWidth="1"/>
    <col min="8" max="16384" width="9" style="234"/>
  </cols>
  <sheetData>
    <row r="1" spans="1:9" x14ac:dyDescent="0.3">
      <c r="A1" s="228" t="s">
        <v>1050</v>
      </c>
      <c r="B1" s="229"/>
      <c r="C1" s="230"/>
      <c r="D1" s="231"/>
      <c r="E1" s="232"/>
      <c r="F1" s="232"/>
      <c r="G1" s="233"/>
    </row>
    <row r="2" spans="1:9" x14ac:dyDescent="0.3">
      <c r="A2" s="233"/>
      <c r="B2" s="229"/>
      <c r="C2" s="235"/>
      <c r="D2" s="236">
        <f>A192</f>
        <v>0</v>
      </c>
      <c r="E2" s="237">
        <f>A194</f>
        <v>0</v>
      </c>
      <c r="F2" s="233"/>
      <c r="G2" s="233"/>
      <c r="H2" s="161" t="s">
        <v>283</v>
      </c>
    </row>
    <row r="3" spans="1:9" x14ac:dyDescent="0.3">
      <c r="A3" s="233"/>
      <c r="B3" s="229"/>
      <c r="C3" s="235"/>
      <c r="D3" s="231"/>
      <c r="E3" s="238"/>
      <c r="F3" s="239"/>
      <c r="G3" s="233"/>
      <c r="H3" s="161"/>
    </row>
    <row r="4" spans="1:9" ht="16.5" customHeight="1" x14ac:dyDescent="0.3">
      <c r="A4" s="474" t="s">
        <v>1051</v>
      </c>
      <c r="B4" s="474"/>
      <c r="C4" s="474"/>
      <c r="D4" s="474"/>
      <c r="E4" s="474"/>
      <c r="F4" s="474"/>
      <c r="G4" s="474"/>
      <c r="H4" s="161"/>
    </row>
    <row r="5" spans="1:9" x14ac:dyDescent="0.3">
      <c r="A5" s="240" t="s">
        <v>310</v>
      </c>
      <c r="B5" s="241">
        <f xml:space="preserve"> Alapa!$C$17</f>
        <v>0</v>
      </c>
      <c r="C5" s="242"/>
      <c r="D5" s="243"/>
      <c r="E5" s="170"/>
      <c r="F5" s="170"/>
      <c r="G5" s="244"/>
    </row>
    <row r="6" spans="1:9" x14ac:dyDescent="0.3">
      <c r="A6" s="240" t="s">
        <v>308</v>
      </c>
      <c r="B6" s="245">
        <f xml:space="preserve"> Alapa!$C$12</f>
        <v>0</v>
      </c>
      <c r="C6" s="242"/>
      <c r="D6" s="243"/>
      <c r="E6" s="170"/>
      <c r="F6" s="170"/>
      <c r="G6" s="244"/>
    </row>
    <row r="7" spans="1:9" x14ac:dyDescent="0.3">
      <c r="A7" s="240" t="s">
        <v>281</v>
      </c>
      <c r="B7" s="246"/>
      <c r="C7" s="242"/>
      <c r="D7" s="243"/>
      <c r="E7" s="170"/>
      <c r="F7" s="170"/>
      <c r="G7" s="244"/>
    </row>
    <row r="8" spans="1:9" x14ac:dyDescent="0.3">
      <c r="A8" s="240" t="s">
        <v>279</v>
      </c>
      <c r="B8" s="241" t="e">
        <f>VLOOKUP(I8,Alapa!$G$2:$H$22,2)</f>
        <v>#N/A</v>
      </c>
      <c r="C8" s="242"/>
      <c r="D8" s="242"/>
      <c r="E8" s="242"/>
      <c r="F8" s="242"/>
      <c r="G8" s="244"/>
      <c r="H8" s="164" t="s">
        <v>279</v>
      </c>
      <c r="I8" s="247">
        <v>1</v>
      </c>
    </row>
    <row r="9" spans="1:9" x14ac:dyDescent="0.3">
      <c r="A9" s="240" t="s">
        <v>278</v>
      </c>
      <c r="B9" s="241" t="str">
        <f>IF(Alapa!$N$2=0," ",Alapa!$N$2)</f>
        <v xml:space="preserve"> </v>
      </c>
      <c r="C9" s="242"/>
      <c r="D9" s="243"/>
      <c r="E9" s="170"/>
      <c r="F9" s="170"/>
      <c r="G9" s="244"/>
    </row>
    <row r="10" spans="1:9" x14ac:dyDescent="0.3">
      <c r="A10" s="233"/>
      <c r="B10" s="248"/>
      <c r="C10" s="249"/>
      <c r="D10" s="249"/>
      <c r="E10" s="249"/>
      <c r="F10" s="249"/>
      <c r="G10" s="249"/>
    </row>
    <row r="11" spans="1:9" x14ac:dyDescent="0.3">
      <c r="A11" s="233"/>
      <c r="B11" s="229" t="s">
        <v>569</v>
      </c>
      <c r="C11" s="250" t="s">
        <v>570</v>
      </c>
      <c r="D11" s="249"/>
      <c r="E11" s="249"/>
      <c r="F11" s="249"/>
      <c r="G11" s="249"/>
    </row>
    <row r="12" spans="1:9" x14ac:dyDescent="0.3">
      <c r="A12" s="233"/>
      <c r="B12" s="229" t="s">
        <v>277</v>
      </c>
      <c r="C12" s="250" t="s">
        <v>1052</v>
      </c>
      <c r="D12" s="249"/>
      <c r="E12" s="249"/>
      <c r="F12" s="249"/>
      <c r="G12" s="249"/>
    </row>
    <row r="13" spans="1:9" x14ac:dyDescent="0.3">
      <c r="A13" s="233"/>
      <c r="B13" s="248"/>
      <c r="C13" s="251"/>
      <c r="D13" s="249"/>
      <c r="E13" s="249"/>
      <c r="F13" s="249"/>
      <c r="G13" s="249"/>
    </row>
    <row r="14" spans="1:9" x14ac:dyDescent="0.3">
      <c r="A14" s="233"/>
      <c r="B14" s="229" t="s">
        <v>325</v>
      </c>
      <c r="C14" s="250" t="s">
        <v>572</v>
      </c>
      <c r="D14" s="249"/>
      <c r="E14" s="249"/>
      <c r="F14" s="249"/>
      <c r="G14" s="249"/>
    </row>
    <row r="15" spans="1:9" x14ac:dyDescent="0.3">
      <c r="A15" s="233"/>
      <c r="B15" s="248"/>
      <c r="C15" s="252"/>
      <c r="D15" s="249"/>
      <c r="E15" s="249"/>
      <c r="F15" s="249"/>
      <c r="G15" s="249"/>
    </row>
    <row r="16" spans="1:9" ht="16.5" customHeight="1" x14ac:dyDescent="0.3">
      <c r="A16" s="351" t="s">
        <v>1053</v>
      </c>
      <c r="B16" s="233"/>
      <c r="C16" s="254"/>
      <c r="D16" s="249"/>
      <c r="E16" s="249"/>
      <c r="F16" s="249"/>
      <c r="G16" s="249"/>
    </row>
    <row r="17" spans="1:7" x14ac:dyDescent="0.3">
      <c r="A17" s="233"/>
      <c r="B17" s="260"/>
      <c r="C17" s="233"/>
      <c r="D17" s="249"/>
      <c r="E17" s="249"/>
      <c r="F17" s="249"/>
      <c r="G17" s="249"/>
    </row>
    <row r="18" spans="1:7" ht="33" x14ac:dyDescent="0.3">
      <c r="A18" s="261" t="s">
        <v>580</v>
      </c>
      <c r="B18" s="262" t="s">
        <v>581</v>
      </c>
      <c r="C18" s="262" t="s">
        <v>582</v>
      </c>
      <c r="D18" s="262" t="s">
        <v>583</v>
      </c>
      <c r="E18" s="262" t="s">
        <v>584</v>
      </c>
      <c r="F18" s="262" t="s">
        <v>329</v>
      </c>
      <c r="G18" s="264" t="s">
        <v>269</v>
      </c>
    </row>
    <row r="19" spans="1:7" x14ac:dyDescent="0.3">
      <c r="A19" s="352">
        <f>COUNT($A$18:A18)+1</f>
        <v>1</v>
      </c>
      <c r="B19" s="337"/>
      <c r="C19" s="338"/>
      <c r="D19" s="269"/>
      <c r="E19" s="269"/>
      <c r="F19" s="269"/>
      <c r="G19" s="270"/>
    </row>
    <row r="20" spans="1:7" ht="18" x14ac:dyDescent="0.3">
      <c r="A20" s="352">
        <f>COUNT($A$18:A19)+1</f>
        <v>2</v>
      </c>
      <c r="B20" s="488" t="s">
        <v>968</v>
      </c>
      <c r="C20" s="488"/>
      <c r="D20" s="233"/>
      <c r="E20" s="233"/>
      <c r="F20" s="233"/>
      <c r="G20" s="274"/>
    </row>
    <row r="21" spans="1:7" x14ac:dyDescent="0.3">
      <c r="A21" s="352">
        <f>COUNT($A$18:A20)+1</f>
        <v>3</v>
      </c>
      <c r="B21" s="339"/>
      <c r="C21" s="340"/>
      <c r="D21" s="277"/>
      <c r="E21" s="277"/>
      <c r="F21" s="277"/>
      <c r="G21" s="278"/>
    </row>
    <row r="22" spans="1:7" x14ac:dyDescent="0.3">
      <c r="A22" s="352">
        <f>COUNT($A$18:A21)+1</f>
        <v>4</v>
      </c>
      <c r="B22" s="353" t="s">
        <v>1054</v>
      </c>
      <c r="C22" s="354"/>
      <c r="D22" s="281"/>
      <c r="E22" s="281"/>
      <c r="F22" s="281"/>
      <c r="G22" s="283"/>
    </row>
    <row r="23" spans="1:7" x14ac:dyDescent="0.3">
      <c r="A23" s="352">
        <f>COUNT($A$18:A22)+1</f>
        <v>5</v>
      </c>
      <c r="B23" s="355"/>
      <c r="C23" s="356" t="s">
        <v>1055</v>
      </c>
      <c r="D23" s="281"/>
      <c r="E23" s="281"/>
      <c r="F23" s="281"/>
      <c r="G23" s="283"/>
    </row>
    <row r="24" spans="1:7" x14ac:dyDescent="0.3">
      <c r="A24" s="352">
        <f>COUNT($A$18:A23)+1</f>
        <v>6</v>
      </c>
      <c r="B24" s="341"/>
      <c r="C24" s="357" t="s">
        <v>1056</v>
      </c>
      <c r="D24" s="358"/>
      <c r="E24" s="358"/>
      <c r="F24" s="358"/>
      <c r="G24" s="359"/>
    </row>
    <row r="25" spans="1:7" x14ac:dyDescent="0.3">
      <c r="A25" s="352">
        <f>COUNT($A$18:A24)+1</f>
        <v>7</v>
      </c>
      <c r="B25" s="341"/>
      <c r="C25" s="360" t="s">
        <v>1057</v>
      </c>
      <c r="D25" s="281"/>
      <c r="E25" s="281"/>
      <c r="F25" s="281"/>
      <c r="G25" s="283"/>
    </row>
    <row r="26" spans="1:7" x14ac:dyDescent="0.3">
      <c r="A26" s="352">
        <f>COUNT($A$18:A25)+1</f>
        <v>8</v>
      </c>
      <c r="B26" s="341"/>
      <c r="C26" s="360" t="s">
        <v>1058</v>
      </c>
      <c r="D26" s="281"/>
      <c r="E26" s="281"/>
      <c r="F26" s="281"/>
      <c r="G26" s="283"/>
    </row>
    <row r="27" spans="1:7" x14ac:dyDescent="0.3">
      <c r="A27" s="352">
        <f>COUNT($A$18:A26)+1</f>
        <v>9</v>
      </c>
      <c r="B27" s="341"/>
      <c r="C27" s="360" t="s">
        <v>1059</v>
      </c>
      <c r="D27" s="281"/>
      <c r="E27" s="281"/>
      <c r="F27" s="281"/>
      <c r="G27" s="283"/>
    </row>
    <row r="28" spans="1:7" x14ac:dyDescent="0.3">
      <c r="A28" s="352">
        <f>COUNT($A$18:A27)+1</f>
        <v>10</v>
      </c>
      <c r="B28" s="355"/>
      <c r="C28" s="361" t="s">
        <v>1060</v>
      </c>
      <c r="D28" s="281"/>
      <c r="E28" s="281"/>
      <c r="F28" s="281"/>
      <c r="G28" s="283"/>
    </row>
    <row r="29" spans="1:7" x14ac:dyDescent="0.3">
      <c r="A29" s="352">
        <f>COUNT($A$18:A28)+1</f>
        <v>11</v>
      </c>
      <c r="B29" s="341"/>
      <c r="C29" s="357" t="s">
        <v>1061</v>
      </c>
      <c r="D29" s="358"/>
      <c r="E29" s="358"/>
      <c r="F29" s="358"/>
      <c r="G29" s="359"/>
    </row>
    <row r="30" spans="1:7" x14ac:dyDescent="0.3">
      <c r="A30" s="352">
        <f>COUNT($A$18:A29)+1</f>
        <v>12</v>
      </c>
      <c r="B30" s="341"/>
      <c r="C30" s="360" t="s">
        <v>1062</v>
      </c>
      <c r="D30" s="281"/>
      <c r="E30" s="281"/>
      <c r="F30" s="281"/>
      <c r="G30" s="283"/>
    </row>
    <row r="31" spans="1:7" x14ac:dyDescent="0.3">
      <c r="A31" s="352">
        <f>COUNT($A$18:A30)+1</f>
        <v>13</v>
      </c>
      <c r="B31" s="341"/>
      <c r="C31" s="360" t="s">
        <v>1063</v>
      </c>
      <c r="D31" s="281"/>
      <c r="E31" s="281"/>
      <c r="F31" s="281"/>
      <c r="G31" s="283"/>
    </row>
    <row r="32" spans="1:7" x14ac:dyDescent="0.3">
      <c r="A32" s="352">
        <f>COUNT($A$18:A31)+1</f>
        <v>14</v>
      </c>
      <c r="B32" s="341"/>
      <c r="C32" s="360" t="s">
        <v>1064</v>
      </c>
      <c r="D32" s="281"/>
      <c r="E32" s="281"/>
      <c r="F32" s="281"/>
      <c r="G32" s="283"/>
    </row>
    <row r="33" spans="1:7" x14ac:dyDescent="0.3">
      <c r="A33" s="352">
        <f>COUNT($A$18:A32)+1</f>
        <v>15</v>
      </c>
      <c r="B33" s="362"/>
      <c r="C33" s="272"/>
      <c r="D33" s="291"/>
      <c r="E33" s="291"/>
      <c r="F33" s="291"/>
      <c r="G33" s="292"/>
    </row>
    <row r="34" spans="1:7" x14ac:dyDescent="0.3">
      <c r="A34" s="352">
        <f>COUNT($A$18:A33)+1</f>
        <v>16</v>
      </c>
      <c r="B34" s="271" t="s">
        <v>1065</v>
      </c>
      <c r="C34" s="363"/>
      <c r="D34" s="281"/>
      <c r="E34" s="281"/>
      <c r="F34" s="281"/>
      <c r="G34" s="283"/>
    </row>
    <row r="35" spans="1:7" ht="33" x14ac:dyDescent="0.3">
      <c r="A35" s="352">
        <f>COUNT($A$18:A34)+1</f>
        <v>17</v>
      </c>
      <c r="B35" s="341"/>
      <c r="C35" s="364" t="s">
        <v>1066</v>
      </c>
      <c r="D35" s="281"/>
      <c r="E35" s="281"/>
      <c r="F35" s="281"/>
      <c r="G35" s="283"/>
    </row>
    <row r="36" spans="1:7" x14ac:dyDescent="0.3">
      <c r="A36" s="352">
        <f>COUNT($A$18:A35)+1</f>
        <v>18</v>
      </c>
      <c r="B36" s="362"/>
      <c r="C36" s="272"/>
      <c r="D36" s="291"/>
      <c r="E36" s="291"/>
      <c r="F36" s="291"/>
      <c r="G36" s="292"/>
    </row>
    <row r="37" spans="1:7" x14ac:dyDescent="0.3">
      <c r="A37" s="352">
        <f>COUNT($A$18:A36)+1</f>
        <v>19</v>
      </c>
      <c r="B37" s="271" t="s">
        <v>1067</v>
      </c>
      <c r="C37" s="365"/>
      <c r="D37" s="281"/>
      <c r="E37" s="281"/>
      <c r="F37" s="281"/>
      <c r="G37" s="283"/>
    </row>
    <row r="38" spans="1:7" ht="99" x14ac:dyDescent="0.3">
      <c r="A38" s="352">
        <f>COUNT($A$18:A37)+1</f>
        <v>20</v>
      </c>
      <c r="B38" s="341"/>
      <c r="C38" s="364" t="s">
        <v>1068</v>
      </c>
      <c r="D38" s="281"/>
      <c r="E38" s="281"/>
      <c r="F38" s="281"/>
      <c r="G38" s="283"/>
    </row>
    <row r="39" spans="1:7" x14ac:dyDescent="0.3">
      <c r="A39" s="352">
        <f>COUNT($A$18:A38)+1</f>
        <v>21</v>
      </c>
      <c r="B39" s="362"/>
      <c r="C39" s="272"/>
      <c r="D39" s="291"/>
      <c r="E39" s="291"/>
      <c r="F39" s="291"/>
      <c r="G39" s="292"/>
    </row>
    <row r="40" spans="1:7" x14ac:dyDescent="0.3">
      <c r="A40" s="352">
        <f>COUNT($A$18:A39)+1</f>
        <v>22</v>
      </c>
      <c r="B40" s="271" t="s">
        <v>1069</v>
      </c>
      <c r="C40" s="366"/>
      <c r="D40" s="281"/>
      <c r="E40" s="281"/>
      <c r="F40" s="281"/>
      <c r="G40" s="283"/>
    </row>
    <row r="41" spans="1:7" ht="99" x14ac:dyDescent="0.3">
      <c r="A41" s="352">
        <f>COUNT($A$18:A40)+1</f>
        <v>23</v>
      </c>
      <c r="B41" s="341"/>
      <c r="C41" s="364" t="s">
        <v>1070</v>
      </c>
      <c r="D41" s="281"/>
      <c r="E41" s="281"/>
      <c r="F41" s="281"/>
      <c r="G41" s="283"/>
    </row>
    <row r="42" spans="1:7" x14ac:dyDescent="0.3">
      <c r="A42" s="352">
        <f>COUNT($A$18:A41)+1</f>
        <v>24</v>
      </c>
      <c r="B42" s="362"/>
      <c r="C42" s="272"/>
      <c r="D42" s="291"/>
      <c r="E42" s="291"/>
      <c r="F42" s="291"/>
      <c r="G42" s="292"/>
    </row>
    <row r="43" spans="1:7" x14ac:dyDescent="0.3">
      <c r="A43" s="352">
        <f>COUNT($A$18:A42)+1</f>
        <v>25</v>
      </c>
      <c r="B43" s="271" t="s">
        <v>1071</v>
      </c>
      <c r="C43" s="365"/>
      <c r="D43" s="281"/>
      <c r="E43" s="281"/>
      <c r="F43" s="281"/>
      <c r="G43" s="283"/>
    </row>
    <row r="44" spans="1:7" ht="49.5" x14ac:dyDescent="0.3">
      <c r="A44" s="352">
        <f>COUNT($A$18:A43)+1</f>
        <v>26</v>
      </c>
      <c r="B44" s="341"/>
      <c r="C44" s="364" t="s">
        <v>1072</v>
      </c>
      <c r="D44" s="281"/>
      <c r="E44" s="281"/>
      <c r="F44" s="281"/>
      <c r="G44" s="283"/>
    </row>
    <row r="45" spans="1:7" x14ac:dyDescent="0.3">
      <c r="A45" s="352">
        <f>COUNT($A$18:A44)+1</f>
        <v>27</v>
      </c>
      <c r="B45" s="362"/>
      <c r="C45" s="272"/>
      <c r="D45" s="291"/>
      <c r="E45" s="291"/>
      <c r="F45" s="291"/>
      <c r="G45" s="292"/>
    </row>
    <row r="46" spans="1:7" x14ac:dyDescent="0.3">
      <c r="A46" s="352">
        <f>COUNT($A$18:A45)+1</f>
        <v>28</v>
      </c>
      <c r="B46" s="353" t="s">
        <v>1073</v>
      </c>
      <c r="C46" s="367"/>
      <c r="D46" s="281"/>
      <c r="E46" s="281"/>
      <c r="F46" s="281"/>
      <c r="G46" s="283"/>
    </row>
    <row r="47" spans="1:7" ht="66" x14ac:dyDescent="0.3">
      <c r="A47" s="352">
        <f>COUNT($A$18:A46)+1</f>
        <v>29</v>
      </c>
      <c r="B47" s="341"/>
      <c r="C47" s="364" t="s">
        <v>1074</v>
      </c>
      <c r="D47" s="281"/>
      <c r="E47" s="281"/>
      <c r="F47" s="281"/>
      <c r="G47" s="283"/>
    </row>
    <row r="48" spans="1:7" x14ac:dyDescent="0.3">
      <c r="A48" s="352">
        <f>COUNT($A$18:A47)+1</f>
        <v>30</v>
      </c>
      <c r="B48" s="362"/>
      <c r="C48" s="272"/>
      <c r="D48" s="291"/>
      <c r="E48" s="291"/>
      <c r="F48" s="291"/>
      <c r="G48" s="292"/>
    </row>
    <row r="49" spans="1:7" x14ac:dyDescent="0.3">
      <c r="A49" s="352">
        <f>COUNT($A$18:A48)+1</f>
        <v>31</v>
      </c>
      <c r="B49" s="353" t="s">
        <v>1075</v>
      </c>
      <c r="C49" s="367"/>
      <c r="D49" s="281"/>
      <c r="E49" s="281"/>
      <c r="F49" s="281"/>
      <c r="G49" s="283"/>
    </row>
    <row r="50" spans="1:7" x14ac:dyDescent="0.3">
      <c r="A50" s="352">
        <f>COUNT($A$18:A49)+1</f>
        <v>32</v>
      </c>
      <c r="B50" s="353" t="s">
        <v>1076</v>
      </c>
      <c r="C50" s="366"/>
      <c r="D50" s="281"/>
      <c r="E50" s="281"/>
      <c r="F50" s="281"/>
      <c r="G50" s="283"/>
    </row>
    <row r="51" spans="1:7" ht="66" x14ac:dyDescent="0.3">
      <c r="A51" s="352">
        <f>COUNT($A$18:A50)+1</f>
        <v>33</v>
      </c>
      <c r="B51" s="341"/>
      <c r="C51" s="364" t="s">
        <v>1077</v>
      </c>
      <c r="D51" s="281"/>
      <c r="E51" s="281"/>
      <c r="F51" s="281"/>
      <c r="G51" s="283"/>
    </row>
    <row r="52" spans="1:7" x14ac:dyDescent="0.3">
      <c r="A52" s="352">
        <f>COUNT($A$18:A51)+1</f>
        <v>34</v>
      </c>
      <c r="B52" s="368" t="s">
        <v>1078</v>
      </c>
      <c r="C52" s="366"/>
      <c r="D52" s="281"/>
      <c r="E52" s="281"/>
      <c r="F52" s="281"/>
      <c r="G52" s="283"/>
    </row>
    <row r="53" spans="1:7" ht="33" x14ac:dyDescent="0.3">
      <c r="A53" s="352">
        <f>COUNT($A$18:A52)+1</f>
        <v>35</v>
      </c>
      <c r="B53" s="341"/>
      <c r="C53" s="364" t="s">
        <v>1079</v>
      </c>
      <c r="D53" s="281"/>
      <c r="E53" s="281"/>
      <c r="F53" s="281"/>
      <c r="G53" s="283"/>
    </row>
    <row r="54" spans="1:7" x14ac:dyDescent="0.3">
      <c r="A54" s="352">
        <f>COUNT($A$18:A53)+1</f>
        <v>36</v>
      </c>
      <c r="B54" s="368" t="s">
        <v>1080</v>
      </c>
      <c r="C54" s="365"/>
      <c r="D54" s="281"/>
      <c r="E54" s="281"/>
      <c r="F54" s="281"/>
      <c r="G54" s="283"/>
    </row>
    <row r="55" spans="1:7" ht="33" x14ac:dyDescent="0.3">
      <c r="A55" s="352">
        <f>COUNT($A$18:A54)+1</f>
        <v>37</v>
      </c>
      <c r="B55" s="341"/>
      <c r="C55" s="364" t="s">
        <v>1081</v>
      </c>
      <c r="D55" s="281"/>
      <c r="E55" s="281"/>
      <c r="F55" s="281"/>
      <c r="G55" s="283"/>
    </row>
    <row r="56" spans="1:7" x14ac:dyDescent="0.3">
      <c r="A56" s="352">
        <f>COUNT($A$18:A55)+1</f>
        <v>38</v>
      </c>
      <c r="B56" s="362"/>
      <c r="C56" s="272"/>
      <c r="D56" s="291"/>
      <c r="E56" s="291"/>
      <c r="F56" s="291"/>
      <c r="G56" s="292"/>
    </row>
    <row r="57" spans="1:7" x14ac:dyDescent="0.3">
      <c r="A57" s="352">
        <f>COUNT($A$18:A56)+1</f>
        <v>39</v>
      </c>
      <c r="B57" s="353" t="s">
        <v>1082</v>
      </c>
      <c r="C57" s="365"/>
      <c r="D57" s="281"/>
      <c r="E57" s="281"/>
      <c r="F57" s="281"/>
      <c r="G57" s="283"/>
    </row>
    <row r="58" spans="1:7" ht="49.5" x14ac:dyDescent="0.3">
      <c r="A58" s="352">
        <f>COUNT($A$18:A57)+1</f>
        <v>40</v>
      </c>
      <c r="B58" s="341"/>
      <c r="C58" s="364" t="s">
        <v>1083</v>
      </c>
      <c r="D58" s="281"/>
      <c r="E58" s="281"/>
      <c r="F58" s="281"/>
      <c r="G58" s="283"/>
    </row>
    <row r="59" spans="1:7" ht="82.5" x14ac:dyDescent="0.3">
      <c r="A59" s="352">
        <f>COUNT($A$18:A58)+1</f>
        <v>41</v>
      </c>
      <c r="B59" s="341"/>
      <c r="C59" s="364" t="s">
        <v>1084</v>
      </c>
      <c r="D59" s="281"/>
      <c r="E59" s="281"/>
      <c r="F59" s="281"/>
      <c r="G59" s="283"/>
    </row>
    <row r="60" spans="1:7" x14ac:dyDescent="0.3">
      <c r="A60" s="352">
        <f>COUNT($A$18:A59)+1</f>
        <v>42</v>
      </c>
      <c r="B60" s="362"/>
      <c r="C60" s="272"/>
      <c r="D60" s="291"/>
      <c r="E60" s="291"/>
      <c r="F60" s="291"/>
      <c r="G60" s="292"/>
    </row>
    <row r="61" spans="1:7" x14ac:dyDescent="0.3">
      <c r="A61" s="352">
        <f>COUNT($A$18:A60)+1</f>
        <v>43</v>
      </c>
      <c r="B61" s="353" t="s">
        <v>1085</v>
      </c>
      <c r="C61" s="367"/>
      <c r="D61" s="281"/>
      <c r="E61" s="281"/>
      <c r="F61" s="281"/>
      <c r="G61" s="283"/>
    </row>
    <row r="62" spans="1:7" ht="82.5" x14ac:dyDescent="0.3">
      <c r="A62" s="352">
        <f>COUNT($A$18:A61)+1</f>
        <v>44</v>
      </c>
      <c r="B62" s="341"/>
      <c r="C62" s="364" t="s">
        <v>1086</v>
      </c>
      <c r="D62" s="281"/>
      <c r="E62" s="281"/>
      <c r="F62" s="281"/>
      <c r="G62" s="283"/>
    </row>
    <row r="63" spans="1:7" x14ac:dyDescent="0.3">
      <c r="A63" s="352">
        <f>COUNT($A$18:A62)+1</f>
        <v>45</v>
      </c>
      <c r="B63" s="337"/>
      <c r="C63" s="338"/>
      <c r="D63" s="369"/>
      <c r="E63" s="369"/>
      <c r="F63" s="369"/>
      <c r="G63" s="370"/>
    </row>
    <row r="64" spans="1:7" ht="18" x14ac:dyDescent="0.3">
      <c r="A64" s="352">
        <f>COUNT($A$18:A63)+1</f>
        <v>46</v>
      </c>
      <c r="B64" s="488" t="s">
        <v>1087</v>
      </c>
      <c r="C64" s="488"/>
      <c r="D64" s="371"/>
      <c r="E64" s="371"/>
      <c r="F64" s="371"/>
      <c r="G64" s="372"/>
    </row>
    <row r="65" spans="1:7" x14ac:dyDescent="0.3">
      <c r="A65" s="352">
        <f>COUNT($A$18:A64)+1</f>
        <v>47</v>
      </c>
      <c r="B65" s="339"/>
      <c r="C65" s="340"/>
      <c r="D65" s="373"/>
      <c r="E65" s="373"/>
      <c r="F65" s="373"/>
      <c r="G65" s="374"/>
    </row>
    <row r="66" spans="1:7" ht="16.5" customHeight="1" x14ac:dyDescent="0.3">
      <c r="A66" s="352">
        <f>COUNT($A$18:A65)+1</f>
        <v>48</v>
      </c>
      <c r="B66" s="375" t="s">
        <v>1088</v>
      </c>
      <c r="C66" s="376"/>
      <c r="D66" s="281"/>
      <c r="E66" s="281"/>
      <c r="F66" s="281"/>
      <c r="G66" s="283"/>
    </row>
    <row r="67" spans="1:7" x14ac:dyDescent="0.3">
      <c r="A67" s="352">
        <f>COUNT($A$18:A66)+1</f>
        <v>49</v>
      </c>
      <c r="B67" s="377" t="s">
        <v>1089</v>
      </c>
      <c r="C67" s="378" t="s">
        <v>1090</v>
      </c>
      <c r="D67" s="358"/>
      <c r="E67" s="358"/>
      <c r="F67" s="358"/>
      <c r="G67" s="359"/>
    </row>
    <row r="68" spans="1:7" ht="51" x14ac:dyDescent="0.3">
      <c r="A68" s="352">
        <f>COUNT($A$18:A67)+1</f>
        <v>50</v>
      </c>
      <c r="B68" s="379" t="s">
        <v>1091</v>
      </c>
      <c r="C68" s="380" t="s">
        <v>1092</v>
      </c>
      <c r="D68" s="281"/>
      <c r="E68" s="281"/>
      <c r="F68" s="281"/>
      <c r="G68" s="283" t="s">
        <v>1093</v>
      </c>
    </row>
    <row r="69" spans="1:7" ht="51" x14ac:dyDescent="0.3">
      <c r="A69" s="352">
        <f>COUNT($A$18:A68)+1</f>
        <v>51</v>
      </c>
      <c r="B69" s="379" t="s">
        <v>1094</v>
      </c>
      <c r="C69" s="380" t="s">
        <v>1095</v>
      </c>
      <c r="D69" s="281"/>
      <c r="E69" s="281"/>
      <c r="F69" s="281"/>
      <c r="G69" s="283" t="s">
        <v>1096</v>
      </c>
    </row>
    <row r="70" spans="1:7" ht="38.25" x14ac:dyDescent="0.3">
      <c r="A70" s="352">
        <f>COUNT($A$18:A69)+1</f>
        <v>52</v>
      </c>
      <c r="B70" s="379" t="s">
        <v>1097</v>
      </c>
      <c r="C70" s="380" t="s">
        <v>1098</v>
      </c>
      <c r="D70" s="281"/>
      <c r="E70" s="281"/>
      <c r="F70" s="281"/>
      <c r="G70" s="283" t="s">
        <v>1099</v>
      </c>
    </row>
    <row r="71" spans="1:7" ht="38.25" x14ac:dyDescent="0.3">
      <c r="A71" s="352">
        <f>COUNT($A$18:A70)+1</f>
        <v>53</v>
      </c>
      <c r="B71" s="379" t="s">
        <v>1100</v>
      </c>
      <c r="C71" s="380" t="s">
        <v>1101</v>
      </c>
      <c r="D71" s="281"/>
      <c r="E71" s="281"/>
      <c r="F71" s="281"/>
      <c r="G71" s="283" t="s">
        <v>1102</v>
      </c>
    </row>
    <row r="72" spans="1:7" ht="38.25" x14ac:dyDescent="0.3">
      <c r="A72" s="352">
        <f>COUNT($A$18:A71)+1</f>
        <v>54</v>
      </c>
      <c r="B72" s="379" t="s">
        <v>1103</v>
      </c>
      <c r="C72" s="380" t="s">
        <v>1104</v>
      </c>
      <c r="D72" s="281"/>
      <c r="E72" s="281"/>
      <c r="F72" s="281"/>
      <c r="G72" s="283" t="s">
        <v>1105</v>
      </c>
    </row>
    <row r="73" spans="1:7" ht="25.5" x14ac:dyDescent="0.3">
      <c r="A73" s="352">
        <f>COUNT($A$18:A72)+1</f>
        <v>55</v>
      </c>
      <c r="B73" s="379" t="s">
        <v>1103</v>
      </c>
      <c r="C73" s="380" t="s">
        <v>1106</v>
      </c>
      <c r="D73" s="281"/>
      <c r="E73" s="281"/>
      <c r="F73" s="281"/>
      <c r="G73" s="283" t="s">
        <v>1107</v>
      </c>
    </row>
    <row r="74" spans="1:7" ht="25.5" x14ac:dyDescent="0.3">
      <c r="A74" s="352">
        <f>COUNT($A$18:A72)+1</f>
        <v>55</v>
      </c>
      <c r="B74" s="379" t="s">
        <v>1103</v>
      </c>
      <c r="C74" s="380" t="s">
        <v>1108</v>
      </c>
      <c r="D74" s="281"/>
      <c r="E74" s="281"/>
      <c r="F74" s="281"/>
      <c r="G74" s="283" t="s">
        <v>1109</v>
      </c>
    </row>
    <row r="75" spans="1:7" x14ac:dyDescent="0.3">
      <c r="A75" s="352">
        <f>COUNT($A$18:A74)+1</f>
        <v>57</v>
      </c>
      <c r="B75" s="339"/>
      <c r="C75" s="340"/>
      <c r="D75" s="373"/>
      <c r="E75" s="373"/>
      <c r="F75" s="373"/>
      <c r="G75" s="374"/>
    </row>
    <row r="76" spans="1:7" ht="16.5" customHeight="1" x14ac:dyDescent="0.3">
      <c r="A76" s="352">
        <f>COUNT($A$18:A75)+1</f>
        <v>58</v>
      </c>
      <c r="B76" s="375" t="s">
        <v>1110</v>
      </c>
      <c r="C76" s="376"/>
      <c r="D76" s="281"/>
      <c r="E76" s="281"/>
      <c r="F76" s="281"/>
      <c r="G76" s="283"/>
    </row>
    <row r="77" spans="1:7" x14ac:dyDescent="0.3">
      <c r="A77" s="352">
        <f>COUNT($A$18:A76)+1</f>
        <v>59</v>
      </c>
      <c r="B77" s="377" t="s">
        <v>1089</v>
      </c>
      <c r="C77" s="378" t="s">
        <v>1090</v>
      </c>
      <c r="D77" s="358"/>
      <c r="E77" s="358"/>
      <c r="F77" s="358"/>
      <c r="G77" s="359"/>
    </row>
    <row r="78" spans="1:7" ht="51" x14ac:dyDescent="0.3">
      <c r="A78" s="352">
        <f>COUNT($A$18:A77)+1</f>
        <v>60</v>
      </c>
      <c r="B78" s="379" t="s">
        <v>1111</v>
      </c>
      <c r="C78" s="380" t="s">
        <v>1112</v>
      </c>
      <c r="D78" s="281"/>
      <c r="E78" s="281"/>
      <c r="F78" s="281"/>
      <c r="G78" s="283" t="s">
        <v>1113</v>
      </c>
    </row>
    <row r="79" spans="1:7" ht="51" x14ac:dyDescent="0.3">
      <c r="A79" s="352">
        <f>COUNT($A$18:A78)+1</f>
        <v>61</v>
      </c>
      <c r="B79" s="379" t="s">
        <v>1114</v>
      </c>
      <c r="C79" s="380" t="s">
        <v>1115</v>
      </c>
      <c r="D79" s="281"/>
      <c r="E79" s="281"/>
      <c r="F79" s="281"/>
      <c r="G79" s="283" t="s">
        <v>1116</v>
      </c>
    </row>
    <row r="80" spans="1:7" ht="38.25" x14ac:dyDescent="0.3">
      <c r="A80" s="352">
        <f>COUNT($A$18:A79)+1</f>
        <v>62</v>
      </c>
      <c r="B80" s="379" t="s">
        <v>1117</v>
      </c>
      <c r="C80" s="380" t="s">
        <v>1118</v>
      </c>
      <c r="D80" s="281"/>
      <c r="E80" s="281"/>
      <c r="F80" s="281"/>
      <c r="G80" s="283" t="s">
        <v>1119</v>
      </c>
    </row>
    <row r="81" spans="1:7" ht="38.25" x14ac:dyDescent="0.3">
      <c r="A81" s="352">
        <f>COUNT($A$18:A80)+1</f>
        <v>63</v>
      </c>
      <c r="B81" s="379" t="s">
        <v>1120</v>
      </c>
      <c r="C81" s="380" t="s">
        <v>1121</v>
      </c>
      <c r="D81" s="281"/>
      <c r="E81" s="281"/>
      <c r="F81" s="281"/>
      <c r="G81" s="283" t="s">
        <v>1122</v>
      </c>
    </row>
    <row r="82" spans="1:7" ht="51" x14ac:dyDescent="0.3">
      <c r="A82" s="352">
        <f>COUNT($A$18:A81)+1</f>
        <v>64</v>
      </c>
      <c r="B82" s="379" t="s">
        <v>1123</v>
      </c>
      <c r="C82" s="380" t="s">
        <v>1124</v>
      </c>
      <c r="D82" s="281"/>
      <c r="E82" s="281"/>
      <c r="F82" s="281"/>
      <c r="G82" s="283" t="s">
        <v>1125</v>
      </c>
    </row>
    <row r="83" spans="1:7" ht="38.25" x14ac:dyDescent="0.3">
      <c r="A83" s="352">
        <f>COUNT($A$18:A82)+1</f>
        <v>65</v>
      </c>
      <c r="B83" s="379" t="s">
        <v>1126</v>
      </c>
      <c r="C83" s="380" t="s">
        <v>1127</v>
      </c>
      <c r="D83" s="281"/>
      <c r="E83" s="281"/>
      <c r="F83" s="281"/>
      <c r="G83" s="283" t="s">
        <v>1128</v>
      </c>
    </row>
    <row r="84" spans="1:7" x14ac:dyDescent="0.3">
      <c r="A84" s="352">
        <f>COUNT($A$18:A83)+1</f>
        <v>66</v>
      </c>
      <c r="B84" s="339"/>
      <c r="C84" s="340"/>
      <c r="D84" s="373"/>
      <c r="E84" s="373"/>
      <c r="F84" s="373"/>
      <c r="G84" s="374"/>
    </row>
    <row r="85" spans="1:7" ht="16.5" customHeight="1" x14ac:dyDescent="0.3">
      <c r="A85" s="352">
        <f>COUNT($A$18:A84)+1</f>
        <v>67</v>
      </c>
      <c r="B85" s="375" t="s">
        <v>1129</v>
      </c>
      <c r="C85" s="376"/>
      <c r="D85" s="281"/>
      <c r="E85" s="281"/>
      <c r="F85" s="281"/>
      <c r="G85" s="283"/>
    </row>
    <row r="86" spans="1:7" x14ac:dyDescent="0.3">
      <c r="A86" s="352">
        <f>COUNT($A$18:A85)+1</f>
        <v>68</v>
      </c>
      <c r="B86" s="377" t="s">
        <v>1089</v>
      </c>
      <c r="C86" s="378" t="s">
        <v>1090</v>
      </c>
      <c r="D86" s="358"/>
      <c r="E86" s="358"/>
      <c r="F86" s="358"/>
      <c r="G86" s="359"/>
    </row>
    <row r="87" spans="1:7" ht="38.25" x14ac:dyDescent="0.3">
      <c r="A87" s="352">
        <f>COUNT($A$18:A86)+1</f>
        <v>69</v>
      </c>
      <c r="B87" s="379" t="s">
        <v>1130</v>
      </c>
      <c r="C87" s="380" t="s">
        <v>1131</v>
      </c>
      <c r="D87" s="281"/>
      <c r="E87" s="281"/>
      <c r="F87" s="281"/>
      <c r="G87" s="283" t="s">
        <v>1132</v>
      </c>
    </row>
    <row r="88" spans="1:7" x14ac:dyDescent="0.3">
      <c r="A88" s="352">
        <f>COUNT($A$18:A87)+1</f>
        <v>70</v>
      </c>
      <c r="B88" s="379"/>
      <c r="C88" s="357" t="s">
        <v>1061</v>
      </c>
      <c r="D88" s="358"/>
      <c r="E88" s="358"/>
      <c r="F88" s="358"/>
      <c r="G88" s="359"/>
    </row>
    <row r="89" spans="1:7" x14ac:dyDescent="0.3">
      <c r="A89" s="352">
        <f>COUNT($A$18:A88)+1</f>
        <v>71</v>
      </c>
      <c r="B89" s="379"/>
      <c r="C89" s="363" t="s">
        <v>1133</v>
      </c>
      <c r="D89" s="281"/>
      <c r="E89" s="281"/>
      <c r="F89" s="281"/>
      <c r="G89" s="283"/>
    </row>
    <row r="90" spans="1:7" x14ac:dyDescent="0.3">
      <c r="A90" s="352">
        <f>COUNT($A$18:A89)+1</f>
        <v>72</v>
      </c>
      <c r="B90" s="379"/>
      <c r="C90" s="363" t="s">
        <v>1134</v>
      </c>
      <c r="D90" s="281"/>
      <c r="E90" s="281"/>
      <c r="F90" s="281"/>
      <c r="G90" s="283"/>
    </row>
    <row r="91" spans="1:7" x14ac:dyDescent="0.3">
      <c r="A91" s="352">
        <f>COUNT($A$18:A90)+1</f>
        <v>73</v>
      </c>
      <c r="B91" s="379"/>
      <c r="C91" s="363" t="s">
        <v>1135</v>
      </c>
      <c r="D91" s="281"/>
      <c r="E91" s="281"/>
      <c r="F91" s="281"/>
      <c r="G91" s="283"/>
    </row>
    <row r="92" spans="1:7" ht="25.5" x14ac:dyDescent="0.3">
      <c r="A92" s="352">
        <f>COUNT($A$18:A91)+1</f>
        <v>74</v>
      </c>
      <c r="B92" s="379"/>
      <c r="C92" s="380" t="s">
        <v>1136</v>
      </c>
      <c r="D92" s="281"/>
      <c r="E92" s="281"/>
      <c r="F92" s="281"/>
      <c r="G92" s="283"/>
    </row>
    <row r="93" spans="1:7" ht="38.25" x14ac:dyDescent="0.3">
      <c r="A93" s="352">
        <f>COUNT($A$18:A92)+1</f>
        <v>75</v>
      </c>
      <c r="B93" s="379" t="s">
        <v>1137</v>
      </c>
      <c r="C93" s="380" t="s">
        <v>1138</v>
      </c>
      <c r="D93" s="281"/>
      <c r="E93" s="281"/>
      <c r="F93" s="281"/>
      <c r="G93" s="283" t="s">
        <v>1139</v>
      </c>
    </row>
    <row r="94" spans="1:7" ht="38.25" x14ac:dyDescent="0.3">
      <c r="A94" s="352">
        <f>COUNT($A$18:A93)+1</f>
        <v>76</v>
      </c>
      <c r="B94" s="379" t="s">
        <v>1140</v>
      </c>
      <c r="C94" s="380" t="s">
        <v>1141</v>
      </c>
      <c r="D94" s="281"/>
      <c r="E94" s="281"/>
      <c r="F94" s="281"/>
      <c r="G94" s="283" t="s">
        <v>1142</v>
      </c>
    </row>
    <row r="95" spans="1:7" x14ac:dyDescent="0.3">
      <c r="A95" s="352">
        <f>COUNT($A$18:A94)+1</f>
        <v>77</v>
      </c>
      <c r="B95" s="379"/>
      <c r="C95" s="357" t="s">
        <v>1061</v>
      </c>
      <c r="D95" s="358"/>
      <c r="E95" s="358"/>
      <c r="F95" s="358"/>
      <c r="G95" s="359"/>
    </row>
    <row r="96" spans="1:7" x14ac:dyDescent="0.3">
      <c r="A96" s="352">
        <f>COUNT($A$18:A95)+1</f>
        <v>78</v>
      </c>
      <c r="B96" s="379"/>
      <c r="C96" s="363" t="s">
        <v>1143</v>
      </c>
      <c r="D96" s="281"/>
      <c r="E96" s="281"/>
      <c r="F96" s="281"/>
      <c r="G96" s="283"/>
    </row>
    <row r="97" spans="1:7" x14ac:dyDescent="0.3">
      <c r="A97" s="352">
        <f>COUNT($A$18:A96)+1</f>
        <v>79</v>
      </c>
      <c r="B97" s="379"/>
      <c r="C97" s="363" t="s">
        <v>1144</v>
      </c>
      <c r="D97" s="281"/>
      <c r="E97" s="281"/>
      <c r="F97" s="281"/>
      <c r="G97" s="283"/>
    </row>
    <row r="98" spans="1:7" x14ac:dyDescent="0.3">
      <c r="A98" s="352">
        <f>COUNT($A$18:A97)+1</f>
        <v>80</v>
      </c>
      <c r="B98" s="379"/>
      <c r="C98" s="363" t="s">
        <v>1145</v>
      </c>
      <c r="D98" s="281"/>
      <c r="E98" s="281"/>
      <c r="F98" s="281"/>
      <c r="G98" s="283"/>
    </row>
    <row r="99" spans="1:7" ht="51" x14ac:dyDescent="0.3">
      <c r="A99" s="352">
        <f>COUNT($A$18:A98)+1</f>
        <v>81</v>
      </c>
      <c r="B99" s="379" t="s">
        <v>1146</v>
      </c>
      <c r="C99" s="381" t="s">
        <v>1147</v>
      </c>
      <c r="D99" s="281"/>
      <c r="E99" s="281"/>
      <c r="F99" s="281"/>
      <c r="G99" s="283" t="s">
        <v>1148</v>
      </c>
    </row>
    <row r="100" spans="1:7" x14ac:dyDescent="0.3">
      <c r="A100" s="352">
        <f>COUNT($A$18:A99)+1</f>
        <v>82</v>
      </c>
      <c r="B100" s="339"/>
      <c r="C100" s="340"/>
      <c r="D100" s="373"/>
      <c r="E100" s="373"/>
      <c r="F100" s="373"/>
      <c r="G100" s="374"/>
    </row>
    <row r="101" spans="1:7" ht="16.5" customHeight="1" x14ac:dyDescent="0.3">
      <c r="A101" s="352">
        <f>COUNT($A$18:A100)+1</f>
        <v>83</v>
      </c>
      <c r="B101" s="375" t="s">
        <v>1149</v>
      </c>
      <c r="C101" s="376"/>
      <c r="D101" s="281"/>
      <c r="E101" s="281"/>
      <c r="F101" s="281"/>
      <c r="G101" s="283"/>
    </row>
    <row r="102" spans="1:7" x14ac:dyDescent="0.3">
      <c r="A102" s="352">
        <f>COUNT($A$18:A101)+1</f>
        <v>84</v>
      </c>
      <c r="B102" s="377" t="s">
        <v>1089</v>
      </c>
      <c r="C102" s="378" t="s">
        <v>1090</v>
      </c>
      <c r="D102" s="358"/>
      <c r="E102" s="358"/>
      <c r="F102" s="358"/>
      <c r="G102" s="359"/>
    </row>
    <row r="103" spans="1:7" ht="63.75" x14ac:dyDescent="0.3">
      <c r="A103" s="352">
        <f>COUNT($A$18:A102)+1</f>
        <v>85</v>
      </c>
      <c r="B103" s="379" t="s">
        <v>1150</v>
      </c>
      <c r="C103" s="380" t="s">
        <v>1151</v>
      </c>
      <c r="D103" s="281"/>
      <c r="E103" s="281"/>
      <c r="F103" s="281"/>
      <c r="G103" s="283" t="s">
        <v>1152</v>
      </c>
    </row>
    <row r="104" spans="1:7" ht="63.75" x14ac:dyDescent="0.3">
      <c r="A104" s="352">
        <f>COUNT($A$18:A103)+1</f>
        <v>86</v>
      </c>
      <c r="B104" s="379"/>
      <c r="C104" s="380" t="s">
        <v>1153</v>
      </c>
      <c r="D104" s="281"/>
      <c r="E104" s="281"/>
      <c r="F104" s="281"/>
      <c r="G104" s="283"/>
    </row>
    <row r="105" spans="1:7" ht="25.5" x14ac:dyDescent="0.3">
      <c r="A105" s="352">
        <f>COUNT($A$18:A104)+1</f>
        <v>87</v>
      </c>
      <c r="B105" s="379" t="s">
        <v>1154</v>
      </c>
      <c r="C105" s="380" t="s">
        <v>1155</v>
      </c>
      <c r="D105" s="281"/>
      <c r="E105" s="281"/>
      <c r="F105" s="281"/>
      <c r="G105" s="283" t="s">
        <v>1156</v>
      </c>
    </row>
    <row r="106" spans="1:7" ht="25.5" x14ac:dyDescent="0.3">
      <c r="A106" s="352">
        <f>COUNT($A$18:A105)+1</f>
        <v>88</v>
      </c>
      <c r="B106" s="379" t="s">
        <v>1157</v>
      </c>
      <c r="C106" s="380" t="s">
        <v>1158</v>
      </c>
      <c r="D106" s="281"/>
      <c r="E106" s="281"/>
      <c r="F106" s="281"/>
      <c r="G106" s="283" t="s">
        <v>1159</v>
      </c>
    </row>
    <row r="107" spans="1:7" ht="63.75" x14ac:dyDescent="0.3">
      <c r="A107" s="352">
        <f>COUNT($A$18:A106)+1</f>
        <v>89</v>
      </c>
      <c r="B107" s="379" t="s">
        <v>1160</v>
      </c>
      <c r="C107" s="380" t="s">
        <v>1161</v>
      </c>
      <c r="D107" s="281"/>
      <c r="E107" s="281"/>
      <c r="F107" s="281"/>
      <c r="G107" s="283" t="s">
        <v>1162</v>
      </c>
    </row>
    <row r="108" spans="1:7" ht="132" x14ac:dyDescent="0.3">
      <c r="A108" s="352">
        <f>COUNT($A$18:A107)+1</f>
        <v>90</v>
      </c>
      <c r="B108" s="379" t="s">
        <v>1163</v>
      </c>
      <c r="C108" s="380" t="s">
        <v>1164</v>
      </c>
      <c r="D108" s="281"/>
      <c r="E108" s="281"/>
      <c r="F108" s="281"/>
      <c r="G108" s="283" t="s">
        <v>1165</v>
      </c>
    </row>
    <row r="109" spans="1:7" ht="38.25" x14ac:dyDescent="0.3">
      <c r="A109" s="352">
        <f>COUNT($A$18:A108)+1</f>
        <v>91</v>
      </c>
      <c r="B109" s="379" t="s">
        <v>1166</v>
      </c>
      <c r="C109" s="380" t="s">
        <v>1167</v>
      </c>
      <c r="D109" s="281"/>
      <c r="E109" s="281"/>
      <c r="F109" s="281"/>
      <c r="G109" s="283" t="s">
        <v>1168</v>
      </c>
    </row>
    <row r="110" spans="1:7" x14ac:dyDescent="0.3">
      <c r="A110" s="352">
        <f>COUNT($A$18:A109)+1</f>
        <v>92</v>
      </c>
      <c r="B110" s="339"/>
      <c r="C110" s="340"/>
      <c r="D110" s="373"/>
      <c r="E110" s="373"/>
      <c r="F110" s="373"/>
      <c r="G110" s="374"/>
    </row>
    <row r="111" spans="1:7" x14ac:dyDescent="0.3">
      <c r="A111" s="352">
        <f>COUNT($A$18:A110)+1</f>
        <v>93</v>
      </c>
      <c r="B111" s="375" t="s">
        <v>1169</v>
      </c>
      <c r="C111" s="376"/>
      <c r="D111" s="281"/>
      <c r="E111" s="281"/>
      <c r="F111" s="281"/>
      <c r="G111" s="283"/>
    </row>
    <row r="112" spans="1:7" x14ac:dyDescent="0.3">
      <c r="A112" s="352">
        <f>COUNT($A$18:A111)+1</f>
        <v>94</v>
      </c>
      <c r="B112" s="377" t="s">
        <v>1089</v>
      </c>
      <c r="C112" s="378" t="s">
        <v>1090</v>
      </c>
      <c r="D112" s="358"/>
      <c r="E112" s="358"/>
      <c r="F112" s="358"/>
      <c r="G112" s="359"/>
    </row>
    <row r="113" spans="1:7" ht="25.5" x14ac:dyDescent="0.3">
      <c r="A113" s="352">
        <f>COUNT($A$18:A112)+1</f>
        <v>95</v>
      </c>
      <c r="B113" s="379" t="s">
        <v>1170</v>
      </c>
      <c r="C113" s="380" t="s">
        <v>1171</v>
      </c>
      <c r="D113" s="281"/>
      <c r="E113" s="281"/>
      <c r="F113" s="281"/>
      <c r="G113" s="283" t="s">
        <v>1172</v>
      </c>
    </row>
    <row r="114" spans="1:7" ht="76.5" x14ac:dyDescent="0.3">
      <c r="A114" s="352">
        <f>COUNT($A$18:A113)+1</f>
        <v>96</v>
      </c>
      <c r="B114" s="379" t="s">
        <v>1173</v>
      </c>
      <c r="C114" s="380" t="s">
        <v>1174</v>
      </c>
      <c r="D114" s="281"/>
      <c r="E114" s="281"/>
      <c r="F114" s="281"/>
      <c r="G114" s="283" t="s">
        <v>1175</v>
      </c>
    </row>
    <row r="115" spans="1:7" ht="25.5" x14ac:dyDescent="0.3">
      <c r="A115" s="352">
        <f>COUNT($A$18:A114)+1</f>
        <v>97</v>
      </c>
      <c r="B115" s="379" t="s">
        <v>1176</v>
      </c>
      <c r="C115" s="380" t="s">
        <v>1177</v>
      </c>
      <c r="D115" s="281"/>
      <c r="E115" s="281"/>
      <c r="F115" s="281"/>
      <c r="G115" s="283" t="s">
        <v>1178</v>
      </c>
    </row>
    <row r="116" spans="1:7" ht="82.5" x14ac:dyDescent="0.3">
      <c r="A116" s="352">
        <f>COUNT($A$18:A115)+1</f>
        <v>98</v>
      </c>
      <c r="B116" s="379" t="s">
        <v>1179</v>
      </c>
      <c r="C116" s="380" t="s">
        <v>1180</v>
      </c>
      <c r="D116" s="281"/>
      <c r="E116" s="281"/>
      <c r="F116" s="281"/>
      <c r="G116" s="283" t="s">
        <v>1181</v>
      </c>
    </row>
    <row r="117" spans="1:7" ht="25.5" x14ac:dyDescent="0.3">
      <c r="A117" s="352">
        <f>COUNT($A$18:A116)+1</f>
        <v>99</v>
      </c>
      <c r="B117" s="379" t="s">
        <v>1182</v>
      </c>
      <c r="C117" s="380" t="s">
        <v>1183</v>
      </c>
      <c r="D117" s="281"/>
      <c r="E117" s="281"/>
      <c r="F117" s="281"/>
      <c r="G117" s="283"/>
    </row>
    <row r="118" spans="1:7" ht="33" x14ac:dyDescent="0.3">
      <c r="A118" s="352">
        <f>COUNT($A$18:A117)+1</f>
        <v>100</v>
      </c>
      <c r="B118" s="379" t="s">
        <v>1184</v>
      </c>
      <c r="C118" s="380" t="s">
        <v>1185</v>
      </c>
      <c r="D118" s="281"/>
      <c r="E118" s="281"/>
      <c r="F118" s="281"/>
      <c r="G118" s="283" t="s">
        <v>1186</v>
      </c>
    </row>
    <row r="119" spans="1:7" x14ac:dyDescent="0.3">
      <c r="A119" s="352">
        <f>COUNT($A$18:A118)+1</f>
        <v>101</v>
      </c>
      <c r="B119" s="363"/>
      <c r="C119" s="380" t="s">
        <v>1187</v>
      </c>
      <c r="D119" s="281"/>
      <c r="E119" s="281"/>
      <c r="F119" s="281"/>
      <c r="G119" s="283"/>
    </row>
    <row r="120" spans="1:7" x14ac:dyDescent="0.3">
      <c r="A120" s="352">
        <f>COUNT($A$18:A119)+1</f>
        <v>102</v>
      </c>
      <c r="B120" s="363"/>
      <c r="C120" s="380" t="s">
        <v>1188</v>
      </c>
      <c r="D120" s="281"/>
      <c r="E120" s="281"/>
      <c r="F120" s="281"/>
      <c r="G120" s="283"/>
    </row>
    <row r="121" spans="1:7" ht="33" x14ac:dyDescent="0.3">
      <c r="A121" s="352">
        <f>COUNT($A$18:A120)+1</f>
        <v>103</v>
      </c>
      <c r="B121" s="363"/>
      <c r="C121" s="380" t="s">
        <v>1189</v>
      </c>
      <c r="D121" s="281"/>
      <c r="E121" s="281"/>
      <c r="F121" s="281"/>
      <c r="G121" s="283" t="s">
        <v>1190</v>
      </c>
    </row>
    <row r="122" spans="1:7" ht="33" x14ac:dyDescent="0.3">
      <c r="A122" s="352">
        <f>COUNT($A$18:A121)+1</f>
        <v>104</v>
      </c>
      <c r="B122" s="363"/>
      <c r="C122" s="380" t="s">
        <v>1191</v>
      </c>
      <c r="D122" s="281"/>
      <c r="E122" s="281"/>
      <c r="F122" s="281"/>
      <c r="G122" s="283" t="s">
        <v>1192</v>
      </c>
    </row>
    <row r="123" spans="1:7" ht="33" x14ac:dyDescent="0.3">
      <c r="A123" s="352">
        <f>COUNT($A$18:A122)+1</f>
        <v>105</v>
      </c>
      <c r="B123" s="363"/>
      <c r="C123" s="380" t="s">
        <v>1193</v>
      </c>
      <c r="D123" s="281"/>
      <c r="E123" s="281"/>
      <c r="F123" s="281"/>
      <c r="G123" s="283" t="s">
        <v>1194</v>
      </c>
    </row>
    <row r="124" spans="1:7" ht="51" x14ac:dyDescent="0.3">
      <c r="A124" s="352">
        <f>COUNT($A$18:A123)+1</f>
        <v>106</v>
      </c>
      <c r="B124" s="379" t="s">
        <v>1195</v>
      </c>
      <c r="C124" s="380" t="s">
        <v>1196</v>
      </c>
      <c r="D124" s="281"/>
      <c r="E124" s="281"/>
      <c r="F124" s="281"/>
      <c r="G124" s="283" t="s">
        <v>1197</v>
      </c>
    </row>
    <row r="125" spans="1:7" ht="25.5" x14ac:dyDescent="0.3">
      <c r="A125" s="352">
        <f>COUNT($A$18:A124)+1</f>
        <v>107</v>
      </c>
      <c r="B125" s="379"/>
      <c r="C125" s="380" t="s">
        <v>1198</v>
      </c>
      <c r="D125" s="281"/>
      <c r="E125" s="281"/>
      <c r="F125" s="281"/>
      <c r="G125" s="283" t="s">
        <v>1199</v>
      </c>
    </row>
    <row r="126" spans="1:7" ht="51" x14ac:dyDescent="0.3">
      <c r="A126" s="352">
        <f>COUNT($A$18:A125)+1</f>
        <v>108</v>
      </c>
      <c r="B126" s="379" t="s">
        <v>1200</v>
      </c>
      <c r="C126" s="380" t="s">
        <v>1201</v>
      </c>
      <c r="D126" s="281"/>
      <c r="E126" s="281"/>
      <c r="F126" s="281"/>
      <c r="G126" s="283" t="s">
        <v>1202</v>
      </c>
    </row>
    <row r="127" spans="1:7" ht="25.5" x14ac:dyDescent="0.3">
      <c r="A127" s="352">
        <f>COUNT($A$18:A126)+1</f>
        <v>109</v>
      </c>
      <c r="B127" s="363"/>
      <c r="C127" s="380" t="s">
        <v>1203</v>
      </c>
      <c r="D127" s="281"/>
      <c r="E127" s="281"/>
      <c r="F127" s="281"/>
      <c r="G127" s="283" t="s">
        <v>1204</v>
      </c>
    </row>
    <row r="128" spans="1:7" ht="38.25" x14ac:dyDescent="0.3">
      <c r="A128" s="352">
        <f>COUNT($A$18:A127)+1</f>
        <v>110</v>
      </c>
      <c r="B128" s="363"/>
      <c r="C128" s="380" t="s">
        <v>1205</v>
      </c>
      <c r="D128" s="281"/>
      <c r="E128" s="281"/>
      <c r="F128" s="281"/>
      <c r="G128" s="283" t="s">
        <v>1206</v>
      </c>
    </row>
    <row r="129" spans="1:7" ht="38.25" x14ac:dyDescent="0.3">
      <c r="A129" s="352">
        <f>COUNT($A$18:A128)+1</f>
        <v>111</v>
      </c>
      <c r="B129" s="379" t="s">
        <v>1166</v>
      </c>
      <c r="C129" s="380" t="s">
        <v>1207</v>
      </c>
      <c r="D129" s="281"/>
      <c r="E129" s="281"/>
      <c r="F129" s="281"/>
      <c r="G129" s="283" t="s">
        <v>1168</v>
      </c>
    </row>
    <row r="130" spans="1:7" ht="49.5" x14ac:dyDescent="0.3">
      <c r="A130" s="352">
        <f>COUNT($A$18:A129)+1</f>
        <v>112</v>
      </c>
      <c r="B130" s="379" t="s">
        <v>1208</v>
      </c>
      <c r="C130" s="380" t="s">
        <v>1209</v>
      </c>
      <c r="D130" s="281"/>
      <c r="E130" s="281"/>
      <c r="F130" s="281"/>
      <c r="G130" s="283" t="s">
        <v>1210</v>
      </c>
    </row>
    <row r="131" spans="1:7" x14ac:dyDescent="0.3">
      <c r="A131" s="352">
        <f>COUNT($A$18:A130)+1</f>
        <v>113</v>
      </c>
      <c r="B131" s="339"/>
      <c r="C131" s="340"/>
      <c r="D131" s="373"/>
      <c r="E131" s="373"/>
      <c r="F131" s="373"/>
      <c r="G131" s="374"/>
    </row>
    <row r="132" spans="1:7" ht="16.5" customHeight="1" x14ac:dyDescent="0.3">
      <c r="A132" s="352">
        <f>COUNT($A$18:A131)+1</f>
        <v>114</v>
      </c>
      <c r="B132" s="375" t="s">
        <v>1211</v>
      </c>
      <c r="C132" s="376"/>
      <c r="D132" s="281"/>
      <c r="E132" s="281"/>
      <c r="F132" s="281"/>
      <c r="G132" s="283"/>
    </row>
    <row r="133" spans="1:7" x14ac:dyDescent="0.3">
      <c r="A133" s="352">
        <f>COUNT($A$18:A132)+1</f>
        <v>115</v>
      </c>
      <c r="B133" s="377" t="s">
        <v>1089</v>
      </c>
      <c r="C133" s="378" t="s">
        <v>1090</v>
      </c>
      <c r="D133" s="358"/>
      <c r="E133" s="358"/>
      <c r="F133" s="358"/>
      <c r="G133" s="359"/>
    </row>
    <row r="134" spans="1:7" ht="25.5" x14ac:dyDescent="0.3">
      <c r="A134" s="352">
        <f>COUNT($A$18:A133)+1</f>
        <v>116</v>
      </c>
      <c r="B134" s="379" t="s">
        <v>1212</v>
      </c>
      <c r="C134" s="380" t="s">
        <v>1213</v>
      </c>
      <c r="D134" s="281"/>
      <c r="E134" s="281"/>
      <c r="F134" s="281"/>
      <c r="G134" s="283" t="s">
        <v>1214</v>
      </c>
    </row>
    <row r="135" spans="1:7" ht="51" x14ac:dyDescent="0.3">
      <c r="A135" s="352">
        <f>COUNT($A$18:A134)+1</f>
        <v>117</v>
      </c>
      <c r="B135" s="379" t="s">
        <v>1215</v>
      </c>
      <c r="C135" s="380" t="s">
        <v>1216</v>
      </c>
      <c r="D135" s="281"/>
      <c r="E135" s="281"/>
      <c r="F135" s="281"/>
      <c r="G135" s="283" t="s">
        <v>1217</v>
      </c>
    </row>
    <row r="136" spans="1:7" ht="25.5" x14ac:dyDescent="0.3">
      <c r="A136" s="352">
        <f>COUNT($A$18:A135)+1</f>
        <v>118</v>
      </c>
      <c r="B136" s="379" t="s">
        <v>1218</v>
      </c>
      <c r="C136" s="380" t="s">
        <v>1219</v>
      </c>
      <c r="D136" s="281"/>
      <c r="E136" s="281"/>
      <c r="F136" s="281"/>
      <c r="G136" s="283" t="s">
        <v>1220</v>
      </c>
    </row>
    <row r="137" spans="1:7" ht="38.25" x14ac:dyDescent="0.3">
      <c r="A137" s="352">
        <f>COUNT($A$18:A136)+1</f>
        <v>119</v>
      </c>
      <c r="B137" s="379" t="s">
        <v>1221</v>
      </c>
      <c r="C137" s="380" t="s">
        <v>1222</v>
      </c>
      <c r="D137" s="281"/>
      <c r="E137" s="281"/>
      <c r="F137" s="281"/>
      <c r="G137" s="283" t="s">
        <v>1223</v>
      </c>
    </row>
    <row r="138" spans="1:7" ht="25.5" x14ac:dyDescent="0.3">
      <c r="A138" s="352">
        <f>COUNT($A$18:A137)+1</f>
        <v>120</v>
      </c>
      <c r="B138" s="379" t="s">
        <v>1224</v>
      </c>
      <c r="C138" s="380" t="s">
        <v>1225</v>
      </c>
      <c r="D138" s="281"/>
      <c r="E138" s="281"/>
      <c r="F138" s="281"/>
      <c r="G138" s="283" t="s">
        <v>1226</v>
      </c>
    </row>
    <row r="139" spans="1:7" x14ac:dyDescent="0.3">
      <c r="A139" s="352">
        <f>COUNT($A$18:A138)+1</f>
        <v>121</v>
      </c>
      <c r="B139" s="379" t="s">
        <v>1227</v>
      </c>
      <c r="C139" s="380" t="s">
        <v>1228</v>
      </c>
      <c r="D139" s="281"/>
      <c r="E139" s="281"/>
      <c r="F139" s="281"/>
      <c r="G139" s="283" t="s">
        <v>1229</v>
      </c>
    </row>
    <row r="140" spans="1:7" ht="63.75" x14ac:dyDescent="0.3">
      <c r="A140" s="352">
        <f>COUNT($A$18:A139)+1</f>
        <v>122</v>
      </c>
      <c r="B140" s="379" t="s">
        <v>1230</v>
      </c>
      <c r="C140" s="380" t="s">
        <v>1231</v>
      </c>
      <c r="D140" s="281"/>
      <c r="E140" s="281"/>
      <c r="F140" s="281"/>
      <c r="G140" s="283" t="s">
        <v>1232</v>
      </c>
    </row>
    <row r="141" spans="1:7" x14ac:dyDescent="0.3">
      <c r="A141" s="352">
        <f>COUNT($A$18:A140)+1</f>
        <v>123</v>
      </c>
      <c r="B141" s="339"/>
      <c r="C141" s="340"/>
      <c r="D141" s="373"/>
      <c r="E141" s="373"/>
      <c r="F141" s="373"/>
      <c r="G141" s="374"/>
    </row>
    <row r="142" spans="1:7" ht="16.5" customHeight="1" x14ac:dyDescent="0.3">
      <c r="A142" s="352">
        <f>COUNT($A$18:A141)+1</f>
        <v>124</v>
      </c>
      <c r="B142" s="375" t="s">
        <v>1233</v>
      </c>
      <c r="C142" s="376"/>
      <c r="D142" s="281"/>
      <c r="E142" s="281"/>
      <c r="F142" s="281"/>
      <c r="G142" s="283" t="s">
        <v>1234</v>
      </c>
    </row>
    <row r="143" spans="1:7" x14ac:dyDescent="0.3">
      <c r="A143" s="352">
        <f>COUNT($A$18:A142)+1</f>
        <v>125</v>
      </c>
      <c r="B143" s="377" t="s">
        <v>1089</v>
      </c>
      <c r="C143" s="378" t="s">
        <v>1090</v>
      </c>
      <c r="D143" s="358"/>
      <c r="E143" s="358"/>
      <c r="F143" s="358"/>
      <c r="G143" s="359"/>
    </row>
    <row r="144" spans="1:7" ht="25.5" x14ac:dyDescent="0.3">
      <c r="A144" s="352">
        <f>COUNT($A$18:A143)+1</f>
        <v>126</v>
      </c>
      <c r="B144" s="490" t="s">
        <v>1235</v>
      </c>
      <c r="C144" s="380" t="s">
        <v>1236</v>
      </c>
      <c r="D144" s="281"/>
      <c r="E144" s="281"/>
      <c r="F144" s="281"/>
      <c r="G144" s="283"/>
    </row>
    <row r="145" spans="1:7" ht="25.5" x14ac:dyDescent="0.3">
      <c r="A145" s="352">
        <f>COUNT($A$18:A144)+1</f>
        <v>127</v>
      </c>
      <c r="B145" s="490"/>
      <c r="C145" s="380" t="s">
        <v>1237</v>
      </c>
      <c r="D145" s="281"/>
      <c r="E145" s="281"/>
      <c r="F145" s="281"/>
      <c r="G145" s="283"/>
    </row>
    <row r="146" spans="1:7" x14ac:dyDescent="0.3">
      <c r="A146" s="352">
        <f>COUNT($A$18:A145)+1</f>
        <v>128</v>
      </c>
      <c r="B146" s="490"/>
      <c r="C146" s="380" t="s">
        <v>1238</v>
      </c>
      <c r="D146" s="281"/>
      <c r="E146" s="281"/>
      <c r="F146" s="281"/>
      <c r="G146" s="283"/>
    </row>
    <row r="147" spans="1:7" x14ac:dyDescent="0.3">
      <c r="A147" s="352">
        <f>COUNT($A$18:A146)+1</f>
        <v>129</v>
      </c>
      <c r="B147" s="490"/>
      <c r="C147" s="380" t="s">
        <v>1239</v>
      </c>
      <c r="D147" s="281"/>
      <c r="E147" s="281"/>
      <c r="F147" s="281"/>
      <c r="G147" s="283"/>
    </row>
    <row r="148" spans="1:7" x14ac:dyDescent="0.3">
      <c r="A148" s="352">
        <f>COUNT($A$18:A147)+1</f>
        <v>130</v>
      </c>
      <c r="B148" s="490"/>
      <c r="C148" s="380" t="s">
        <v>1240</v>
      </c>
      <c r="D148" s="281"/>
      <c r="E148" s="281"/>
      <c r="F148" s="281"/>
      <c r="G148" s="283"/>
    </row>
    <row r="149" spans="1:7" x14ac:dyDescent="0.3">
      <c r="A149" s="352">
        <f>COUNT($A$18:A148)+1</f>
        <v>131</v>
      </c>
      <c r="B149" s="490"/>
      <c r="C149" s="380" t="s">
        <v>1241</v>
      </c>
      <c r="D149" s="281"/>
      <c r="E149" s="281"/>
      <c r="F149" s="281"/>
      <c r="G149" s="283"/>
    </row>
    <row r="150" spans="1:7" ht="25.5" x14ac:dyDescent="0.3">
      <c r="A150" s="352">
        <f>COUNT($A$18:A149)+1</f>
        <v>132</v>
      </c>
      <c r="B150" s="379" t="s">
        <v>1242</v>
      </c>
      <c r="C150" s="380" t="s">
        <v>1243</v>
      </c>
      <c r="D150" s="281"/>
      <c r="E150" s="281"/>
      <c r="F150" s="281"/>
      <c r="G150" s="283"/>
    </row>
    <row r="151" spans="1:7" x14ac:dyDescent="0.3">
      <c r="A151" s="352">
        <f>COUNT($A$18:A150)+1</f>
        <v>133</v>
      </c>
      <c r="B151" s="490" t="s">
        <v>1244</v>
      </c>
      <c r="C151" s="380" t="s">
        <v>1245</v>
      </c>
      <c r="D151" s="281"/>
      <c r="E151" s="281"/>
      <c r="F151" s="281"/>
      <c r="G151" s="283"/>
    </row>
    <row r="152" spans="1:7" x14ac:dyDescent="0.3">
      <c r="A152" s="352">
        <f>COUNT($A$18:A151)+1</f>
        <v>134</v>
      </c>
      <c r="B152" s="490"/>
      <c r="C152" s="380" t="s">
        <v>1246</v>
      </c>
      <c r="D152" s="281"/>
      <c r="E152" s="281"/>
      <c r="F152" s="281"/>
      <c r="G152" s="283"/>
    </row>
    <row r="153" spans="1:7" ht="25.5" x14ac:dyDescent="0.3">
      <c r="A153" s="352">
        <f>COUNT($A$18:A152)+1</f>
        <v>135</v>
      </c>
      <c r="B153" s="490"/>
      <c r="C153" s="380" t="s">
        <v>1247</v>
      </c>
      <c r="D153" s="281"/>
      <c r="E153" s="281"/>
      <c r="F153" s="281"/>
      <c r="G153" s="283"/>
    </row>
    <row r="154" spans="1:7" x14ac:dyDescent="0.3">
      <c r="A154" s="352">
        <f>COUNT($A$18:A153)+1</f>
        <v>136</v>
      </c>
      <c r="B154" s="490"/>
      <c r="C154" s="380" t="s">
        <v>1248</v>
      </c>
      <c r="D154" s="281"/>
      <c r="E154" s="281"/>
      <c r="F154" s="281"/>
      <c r="G154" s="283"/>
    </row>
    <row r="155" spans="1:7" ht="25.5" x14ac:dyDescent="0.3">
      <c r="A155" s="352">
        <f>COUNT($A$18:A154)+1</f>
        <v>137</v>
      </c>
      <c r="B155" s="490"/>
      <c r="C155" s="380" t="s">
        <v>1249</v>
      </c>
      <c r="D155" s="281"/>
      <c r="E155" s="281"/>
      <c r="F155" s="281"/>
      <c r="G155" s="283"/>
    </row>
    <row r="156" spans="1:7" x14ac:dyDescent="0.3">
      <c r="A156" s="352">
        <f>COUNT($A$18:A155)+1</f>
        <v>138</v>
      </c>
      <c r="B156" s="490"/>
      <c r="C156" s="380" t="s">
        <v>1250</v>
      </c>
      <c r="D156" s="281"/>
      <c r="E156" s="281"/>
      <c r="F156" s="281"/>
      <c r="G156" s="283"/>
    </row>
    <row r="157" spans="1:7" x14ac:dyDescent="0.3">
      <c r="A157" s="352">
        <f>COUNT($A$18:A156)+1</f>
        <v>139</v>
      </c>
      <c r="B157" s="490"/>
      <c r="C157" s="380" t="s">
        <v>1251</v>
      </c>
      <c r="D157" s="281"/>
      <c r="E157" s="281"/>
      <c r="F157" s="281"/>
      <c r="G157" s="283"/>
    </row>
    <row r="158" spans="1:7" x14ac:dyDescent="0.3">
      <c r="A158" s="352">
        <f>COUNT($A$18:A157)+1</f>
        <v>140</v>
      </c>
      <c r="B158" s="490"/>
      <c r="C158" s="380" t="s">
        <v>1252</v>
      </c>
      <c r="D158" s="281"/>
      <c r="E158" s="281"/>
      <c r="F158" s="281"/>
      <c r="G158" s="283"/>
    </row>
    <row r="159" spans="1:7" x14ac:dyDescent="0.3">
      <c r="A159" s="352">
        <f>COUNT($A$18:A158)+1</f>
        <v>141</v>
      </c>
      <c r="B159" s="490"/>
      <c r="C159" s="380" t="s">
        <v>1253</v>
      </c>
      <c r="D159" s="281"/>
      <c r="E159" s="281"/>
      <c r="F159" s="281"/>
      <c r="G159" s="283"/>
    </row>
    <row r="160" spans="1:7" x14ac:dyDescent="0.3">
      <c r="A160" s="352">
        <f>COUNT($A$18:A159)+1</f>
        <v>142</v>
      </c>
      <c r="B160" s="490"/>
      <c r="C160" s="380" t="s">
        <v>1254</v>
      </c>
      <c r="D160" s="281"/>
      <c r="E160" s="281"/>
      <c r="F160" s="281"/>
      <c r="G160" s="283"/>
    </row>
    <row r="161" spans="1:7" ht="25.5" x14ac:dyDescent="0.3">
      <c r="A161" s="352">
        <f>COUNT($A$18:A160)+1</f>
        <v>143</v>
      </c>
      <c r="B161" s="490"/>
      <c r="C161" s="380" t="s">
        <v>1255</v>
      </c>
      <c r="D161" s="281"/>
      <c r="E161" s="281"/>
      <c r="F161" s="281"/>
      <c r="G161" s="283"/>
    </row>
    <row r="162" spans="1:7" ht="38.25" x14ac:dyDescent="0.3">
      <c r="A162" s="352">
        <f>COUNT($A$18:A161)+1</f>
        <v>144</v>
      </c>
      <c r="B162" s="490"/>
      <c r="C162" s="380" t="s">
        <v>1256</v>
      </c>
      <c r="D162" s="281"/>
      <c r="E162" s="281"/>
      <c r="F162" s="281"/>
      <c r="G162" s="283"/>
    </row>
    <row r="163" spans="1:7" ht="25.5" x14ac:dyDescent="0.3">
      <c r="A163" s="352">
        <f>COUNT($A$18:A162)+1</f>
        <v>145</v>
      </c>
      <c r="B163" s="379" t="s">
        <v>1257</v>
      </c>
      <c r="C163" s="380" t="s">
        <v>1258</v>
      </c>
      <c r="D163" s="281"/>
      <c r="E163" s="281"/>
      <c r="F163" s="281"/>
      <c r="G163" s="283"/>
    </row>
    <row r="164" spans="1:7" ht="25.5" x14ac:dyDescent="0.3">
      <c r="A164" s="352">
        <f>COUNT($A$18:A163)+1</f>
        <v>146</v>
      </c>
      <c r="B164" s="379" t="s">
        <v>1259</v>
      </c>
      <c r="C164" s="380" t="s">
        <v>1260</v>
      </c>
      <c r="D164" s="281"/>
      <c r="E164" s="281"/>
      <c r="F164" s="281"/>
      <c r="G164" s="283"/>
    </row>
    <row r="165" spans="1:7" x14ac:dyDescent="0.3">
      <c r="A165" s="352">
        <f>COUNT($A$18:A164)+1</f>
        <v>147</v>
      </c>
      <c r="B165" s="339"/>
      <c r="C165" s="340"/>
      <c r="D165" s="373"/>
      <c r="E165" s="373"/>
      <c r="F165" s="373"/>
      <c r="G165" s="374"/>
    </row>
    <row r="166" spans="1:7" ht="16.5" customHeight="1" x14ac:dyDescent="0.3">
      <c r="A166" s="352">
        <f>COUNT($A$18:A165)+1</f>
        <v>148</v>
      </c>
      <c r="B166" s="375" t="s">
        <v>1261</v>
      </c>
      <c r="C166" s="376"/>
      <c r="D166" s="281"/>
      <c r="E166" s="281"/>
      <c r="F166" s="281"/>
      <c r="G166" s="283"/>
    </row>
    <row r="167" spans="1:7" x14ac:dyDescent="0.3">
      <c r="A167" s="352">
        <f>COUNT($A$18:A166)+1</f>
        <v>149</v>
      </c>
      <c r="B167" s="377" t="s">
        <v>1089</v>
      </c>
      <c r="C167" s="378" t="s">
        <v>1090</v>
      </c>
      <c r="D167" s="358"/>
      <c r="E167" s="358"/>
      <c r="F167" s="358"/>
      <c r="G167" s="359"/>
    </row>
    <row r="168" spans="1:7" ht="25.5" x14ac:dyDescent="0.3">
      <c r="A168" s="352">
        <f>COUNT($A$18:A167)+1</f>
        <v>150</v>
      </c>
      <c r="B168" s="489" t="s">
        <v>1262</v>
      </c>
      <c r="C168" s="380" t="s">
        <v>1263</v>
      </c>
      <c r="D168" s="281"/>
      <c r="E168" s="281"/>
      <c r="F168" s="281"/>
      <c r="G168" s="283" t="s">
        <v>1264</v>
      </c>
    </row>
    <row r="169" spans="1:7" ht="25.5" x14ac:dyDescent="0.3">
      <c r="A169" s="352">
        <f>COUNT($A$18:A168)+1</f>
        <v>151</v>
      </c>
      <c r="B169" s="489"/>
      <c r="C169" s="380" t="s">
        <v>1265</v>
      </c>
      <c r="D169" s="281"/>
      <c r="E169" s="281"/>
      <c r="F169" s="281"/>
      <c r="G169" s="283"/>
    </row>
    <row r="170" spans="1:7" x14ac:dyDescent="0.3">
      <c r="A170" s="352">
        <f>COUNT($A$18:A169)+1</f>
        <v>152</v>
      </c>
      <c r="B170" s="489"/>
      <c r="C170" s="380" t="s">
        <v>1266</v>
      </c>
      <c r="D170" s="281"/>
      <c r="E170" s="281"/>
      <c r="F170" s="281"/>
      <c r="G170" s="283"/>
    </row>
    <row r="171" spans="1:7" ht="25.5" x14ac:dyDescent="0.3">
      <c r="A171" s="352">
        <f>COUNT($A$18:A170)+1</f>
        <v>153</v>
      </c>
      <c r="B171" s="489"/>
      <c r="C171" s="380" t="s">
        <v>1267</v>
      </c>
      <c r="D171" s="281"/>
      <c r="E171" s="281"/>
      <c r="F171" s="281"/>
      <c r="G171" s="283"/>
    </row>
    <row r="172" spans="1:7" x14ac:dyDescent="0.3">
      <c r="A172" s="352">
        <f>COUNT($A$18:A171)+1</f>
        <v>154</v>
      </c>
      <c r="B172" s="489"/>
      <c r="C172" s="380" t="s">
        <v>1268</v>
      </c>
      <c r="D172" s="281"/>
      <c r="E172" s="281"/>
      <c r="F172" s="281"/>
      <c r="G172" s="283"/>
    </row>
    <row r="173" spans="1:7" ht="25.5" x14ac:dyDescent="0.3">
      <c r="A173" s="352">
        <f>COUNT($A$18:A172)+1</f>
        <v>155</v>
      </c>
      <c r="B173" s="489"/>
      <c r="C173" s="380" t="s">
        <v>1269</v>
      </c>
      <c r="D173" s="281"/>
      <c r="E173" s="281"/>
      <c r="F173" s="281"/>
      <c r="G173" s="283"/>
    </row>
    <row r="174" spans="1:7" x14ac:dyDescent="0.3">
      <c r="A174" s="352">
        <f>COUNT($A$18:A173)+1</f>
        <v>156</v>
      </c>
      <c r="B174" s="489"/>
      <c r="C174" s="380" t="s">
        <v>1270</v>
      </c>
      <c r="D174" s="281"/>
      <c r="E174" s="281"/>
      <c r="F174" s="281"/>
      <c r="G174" s="283"/>
    </row>
    <row r="175" spans="1:7" x14ac:dyDescent="0.3">
      <c r="A175" s="352">
        <f>COUNT($A$18:A174)+1</f>
        <v>157</v>
      </c>
      <c r="B175" s="339"/>
      <c r="C175" s="340"/>
      <c r="D175" s="373"/>
      <c r="E175" s="373"/>
      <c r="F175" s="373"/>
      <c r="G175" s="374"/>
    </row>
    <row r="176" spans="1:7" x14ac:dyDescent="0.3">
      <c r="A176" s="352">
        <f>COUNT($A$18:A175)+1</f>
        <v>158</v>
      </c>
      <c r="B176" s="375" t="s">
        <v>1271</v>
      </c>
      <c r="C176" s="376"/>
      <c r="D176" s="281"/>
      <c r="E176" s="281"/>
      <c r="F176" s="281"/>
      <c r="G176" s="283"/>
    </row>
    <row r="177" spans="1:7" x14ac:dyDescent="0.3">
      <c r="A177" s="352">
        <f>COUNT($A$18:A176)+1</f>
        <v>159</v>
      </c>
      <c r="B177" s="377" t="s">
        <v>1089</v>
      </c>
      <c r="C177" s="378" t="s">
        <v>1090</v>
      </c>
      <c r="D177" s="358"/>
      <c r="E177" s="358"/>
      <c r="F177" s="358"/>
      <c r="G177" s="359"/>
    </row>
    <row r="178" spans="1:7" x14ac:dyDescent="0.3">
      <c r="A178" s="352">
        <f>COUNT($A$18:A177)+1</f>
        <v>160</v>
      </c>
      <c r="B178" s="379" t="s">
        <v>1272</v>
      </c>
      <c r="C178" s="380" t="s">
        <v>1273</v>
      </c>
      <c r="D178" s="281"/>
      <c r="E178" s="281"/>
      <c r="F178" s="281"/>
      <c r="G178" s="283" t="s">
        <v>1274</v>
      </c>
    </row>
    <row r="179" spans="1:7" ht="38.25" x14ac:dyDescent="0.3">
      <c r="A179" s="352">
        <f>COUNT($A$18:A178)+1</f>
        <v>161</v>
      </c>
      <c r="B179" s="379" t="s">
        <v>1275</v>
      </c>
      <c r="C179" s="380"/>
      <c r="D179" s="281"/>
      <c r="E179" s="281"/>
      <c r="F179" s="281"/>
      <c r="G179" s="283"/>
    </row>
    <row r="180" spans="1:7" ht="25.5" x14ac:dyDescent="0.3">
      <c r="A180" s="352">
        <f>COUNT($A$18:A179)+1</f>
        <v>162</v>
      </c>
      <c r="B180" s="382" t="s">
        <v>1276</v>
      </c>
      <c r="C180" s="380" t="s">
        <v>1277</v>
      </c>
      <c r="D180" s="281"/>
      <c r="E180" s="281"/>
      <c r="F180" s="281"/>
      <c r="G180" s="283" t="s">
        <v>1278</v>
      </c>
    </row>
    <row r="181" spans="1:7" ht="38.25" x14ac:dyDescent="0.3">
      <c r="A181" s="352">
        <f>COUNT($A$18:A180)+1</f>
        <v>163</v>
      </c>
      <c r="B181" s="382" t="s">
        <v>1279</v>
      </c>
      <c r="C181" s="380" t="s">
        <v>1280</v>
      </c>
      <c r="D181" s="281"/>
      <c r="E181" s="281"/>
      <c r="F181" s="281"/>
      <c r="G181" s="283" t="s">
        <v>1281</v>
      </c>
    </row>
    <row r="182" spans="1:7" ht="63.75" x14ac:dyDescent="0.3">
      <c r="A182" s="352">
        <f>COUNT($A$18:A181)+1</f>
        <v>164</v>
      </c>
      <c r="B182" s="382" t="s">
        <v>1282</v>
      </c>
      <c r="C182" s="380" t="s">
        <v>1283</v>
      </c>
      <c r="D182" s="281"/>
      <c r="E182" s="281"/>
      <c r="F182" s="281"/>
      <c r="G182" s="283" t="s">
        <v>1284</v>
      </c>
    </row>
    <row r="183" spans="1:7" x14ac:dyDescent="0.3">
      <c r="A183" s="352">
        <f>COUNT($A$18:A182)+1</f>
        <v>165</v>
      </c>
      <c r="B183" s="345"/>
      <c r="C183" s="346"/>
      <c r="D183" s="281"/>
      <c r="E183" s="281"/>
      <c r="F183" s="281"/>
      <c r="G183" s="283"/>
    </row>
    <row r="184" spans="1:7" x14ac:dyDescent="0.3">
      <c r="A184" s="298"/>
      <c r="B184" s="299"/>
      <c r="C184" s="252"/>
      <c r="D184" s="269"/>
      <c r="E184" s="269"/>
      <c r="F184" s="269"/>
      <c r="G184" s="270"/>
    </row>
    <row r="185" spans="1:7" x14ac:dyDescent="0.3">
      <c r="A185" s="300"/>
      <c r="B185" s="216"/>
      <c r="C185" s="201" t="s">
        <v>9</v>
      </c>
      <c r="D185" s="163"/>
      <c r="E185" s="163"/>
      <c r="F185" s="163"/>
      <c r="G185" s="274"/>
    </row>
    <row r="186" spans="1:7" ht="33" x14ac:dyDescent="0.3">
      <c r="A186" s="300"/>
      <c r="B186" s="216"/>
      <c r="C186" s="301" t="s">
        <v>8</v>
      </c>
      <c r="D186" s="262" t="s">
        <v>583</v>
      </c>
      <c r="E186" s="262" t="s">
        <v>584</v>
      </c>
      <c r="F186" s="264" t="s">
        <v>329</v>
      </c>
      <c r="G186" s="274"/>
    </row>
    <row r="187" spans="1:7" x14ac:dyDescent="0.3">
      <c r="A187" s="300"/>
      <c r="B187" s="216"/>
      <c r="C187" s="304" t="s">
        <v>4</v>
      </c>
      <c r="D187" s="209">
        <f>COUNTA(D22:D183)</f>
        <v>0</v>
      </c>
      <c r="E187" s="209">
        <f>COUNTA(E22:E183)</f>
        <v>0</v>
      </c>
      <c r="F187" s="305">
        <f>COUNTA(F22:F183)</f>
        <v>0</v>
      </c>
      <c r="G187" s="274"/>
    </row>
    <row r="188" spans="1:7" x14ac:dyDescent="0.3">
      <c r="A188" s="300"/>
      <c r="B188" s="216"/>
      <c r="C188" s="306" t="s">
        <v>3</v>
      </c>
      <c r="D188" s="307">
        <f>IF(SUM($D187:$F187)=0,0,D187/SUM($D187:$F187))</f>
        <v>0</v>
      </c>
      <c r="E188" s="307">
        <f>IF(SUM($D187:$F187)=0,0,E187/SUM($D187:$F187))</f>
        <v>0</v>
      </c>
      <c r="F188" s="308">
        <f>IF(SUM($D187:$F187)=0,0,F187/SUM($D187:$F187))</f>
        <v>0</v>
      </c>
      <c r="G188" s="274"/>
    </row>
    <row r="189" spans="1:7" x14ac:dyDescent="0.3">
      <c r="A189" s="300"/>
      <c r="B189" s="216"/>
      <c r="C189" s="163"/>
      <c r="D189" s="163"/>
      <c r="E189" s="163"/>
      <c r="F189" s="163"/>
      <c r="G189" s="274"/>
    </row>
    <row r="190" spans="1:7" x14ac:dyDescent="0.3">
      <c r="A190" s="300"/>
      <c r="B190" s="216"/>
      <c r="C190" s="163"/>
      <c r="D190" s="163"/>
      <c r="E190" s="163"/>
      <c r="F190" s="163"/>
      <c r="G190" s="274"/>
    </row>
    <row r="191" spans="1:7" x14ac:dyDescent="0.3">
      <c r="A191" s="311" t="s">
        <v>2</v>
      </c>
      <c r="B191" s="218"/>
      <c r="C191" s="219"/>
      <c r="D191" s="219"/>
      <c r="E191" s="219"/>
      <c r="F191" s="219"/>
      <c r="G191" s="312"/>
    </row>
    <row r="192" spans="1:7" x14ac:dyDescent="0.3">
      <c r="A192" s="313"/>
      <c r="B192" s="221"/>
      <c r="C192" s="222"/>
      <c r="D192" s="222"/>
      <c r="E192" s="222"/>
      <c r="F192" s="222"/>
      <c r="G192" s="312"/>
    </row>
    <row r="193" spans="1:7" x14ac:dyDescent="0.3">
      <c r="A193" s="314" t="s">
        <v>1</v>
      </c>
      <c r="B193" s="218"/>
      <c r="C193" s="219"/>
      <c r="D193" s="219"/>
      <c r="E193" s="219"/>
      <c r="F193" s="219"/>
      <c r="G193" s="312"/>
    </row>
    <row r="194" spans="1:7" x14ac:dyDescent="0.3">
      <c r="A194" s="315"/>
      <c r="B194" s="221"/>
      <c r="C194" s="224"/>
      <c r="D194" s="224"/>
      <c r="E194" s="224"/>
      <c r="F194" s="224"/>
      <c r="G194" s="312"/>
    </row>
    <row r="195" spans="1:7" x14ac:dyDescent="0.3">
      <c r="A195" s="316"/>
      <c r="B195" s="317"/>
      <c r="C195" s="318"/>
      <c r="D195" s="317"/>
      <c r="E195" s="317"/>
      <c r="F195" s="317"/>
      <c r="G195" s="319"/>
    </row>
  </sheetData>
  <mergeCells count="6">
    <mergeCell ref="B168:B174"/>
    <mergeCell ref="A4:G4"/>
    <mergeCell ref="B20:C20"/>
    <mergeCell ref="B64:C64"/>
    <mergeCell ref="B144:B149"/>
    <mergeCell ref="B151:B162"/>
  </mergeCells>
  <pageMargins left="0.70866141732283472" right="0.70866141732283472" top="0.74803149606299213" bottom="0.74803149606299213" header="0.31496062992125984" footer="0.31496062992125984"/>
  <pageSetup paperSize="9" scale="43" fitToHeight="10" orientation="portrait" verticalDpi="300" r:id="rId1"/>
  <headerFooter>
    <oddFooter>&amp;L&amp;"Arial Narrow,Normál"&amp;8&amp;F/&amp;A&amp;C&amp;"Arial Narrow,Normál"&amp;8&amp;P/&amp;N&amp;R&amp;"Arial Narrow,Normál"&amp;8DigitAudit/AuditDok</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200"/>
  <sheetViews>
    <sheetView workbookViewId="0">
      <selection activeCell="K29" sqref="K29"/>
    </sheetView>
  </sheetViews>
  <sheetFormatPr defaultColWidth="9" defaultRowHeight="14.25" customHeight="1" x14ac:dyDescent="0.2"/>
  <cols>
    <col min="1" max="4" width="9" style="109" customWidth="1"/>
    <col min="5" max="16384" width="9" style="109"/>
  </cols>
  <sheetData>
    <row r="1" spans="1:4" x14ac:dyDescent="0.2">
      <c r="A1" s="108"/>
      <c r="B1" s="108"/>
      <c r="C1" s="108"/>
      <c r="D1" s="108"/>
    </row>
    <row r="2" spans="1:4" ht="15" customHeight="1" x14ac:dyDescent="0.2">
      <c r="A2" s="108"/>
      <c r="B2" s="108"/>
      <c r="C2" s="108"/>
      <c r="D2" s="108"/>
    </row>
    <row r="3" spans="1:4" ht="15" customHeight="1" x14ac:dyDescent="0.2">
      <c r="A3" s="108"/>
      <c r="B3" s="108"/>
      <c r="C3" s="108"/>
      <c r="D3" s="108"/>
    </row>
    <row r="4" spans="1:4" ht="15" customHeight="1" x14ac:dyDescent="0.2">
      <c r="A4" s="108"/>
      <c r="B4" s="108"/>
      <c r="C4" s="108"/>
      <c r="D4" s="108"/>
    </row>
    <row r="5" spans="1:4" ht="15" customHeight="1" x14ac:dyDescent="0.2">
      <c r="A5" s="108"/>
      <c r="B5" s="108"/>
      <c r="C5" s="108"/>
      <c r="D5" s="108"/>
    </row>
    <row r="6" spans="1:4" ht="15" customHeight="1" x14ac:dyDescent="0.2">
      <c r="A6" s="108"/>
      <c r="B6" s="108"/>
      <c r="C6" s="108"/>
      <c r="D6" s="108"/>
    </row>
    <row r="7" spans="1:4" ht="15" customHeight="1" x14ac:dyDescent="0.2">
      <c r="A7" s="108"/>
      <c r="B7" s="108"/>
      <c r="C7" s="108"/>
      <c r="D7" s="108"/>
    </row>
    <row r="8" spans="1:4" x14ac:dyDescent="0.2">
      <c r="A8" s="108"/>
      <c r="B8" s="108"/>
      <c r="C8" s="108"/>
      <c r="D8" s="108"/>
    </row>
    <row r="9" spans="1:4" x14ac:dyDescent="0.2">
      <c r="A9" s="108"/>
      <c r="B9" s="108"/>
      <c r="C9" s="108"/>
      <c r="D9" s="108"/>
    </row>
    <row r="10" spans="1:4" x14ac:dyDescent="0.2">
      <c r="A10" s="108"/>
      <c r="B10" s="108"/>
      <c r="C10" s="108"/>
      <c r="D10" s="108"/>
    </row>
    <row r="11" spans="1:4" x14ac:dyDescent="0.2">
      <c r="A11" s="108"/>
      <c r="B11" s="108"/>
      <c r="C11" s="108"/>
      <c r="D11" s="108"/>
    </row>
    <row r="12" spans="1:4" x14ac:dyDescent="0.2">
      <c r="A12" s="108"/>
      <c r="B12" s="108"/>
      <c r="C12" s="108"/>
      <c r="D12" s="108"/>
    </row>
    <row r="13" spans="1:4" x14ac:dyDescent="0.2">
      <c r="A13" s="108"/>
      <c r="B13" s="108"/>
      <c r="C13" s="108"/>
      <c r="D13" s="108"/>
    </row>
    <row r="14" spans="1:4" x14ac:dyDescent="0.2">
      <c r="A14" s="108"/>
      <c r="B14" s="108"/>
      <c r="C14" s="108"/>
      <c r="D14" s="108"/>
    </row>
    <row r="15" spans="1:4" x14ac:dyDescent="0.2">
      <c r="A15" s="108"/>
      <c r="B15" s="108"/>
      <c r="C15" s="108"/>
      <c r="D15" s="108"/>
    </row>
    <row r="16" spans="1:4" x14ac:dyDescent="0.2">
      <c r="A16" s="108"/>
      <c r="B16" s="108"/>
      <c r="C16" s="108"/>
      <c r="D16" s="108"/>
    </row>
    <row r="17" spans="1:4" x14ac:dyDescent="0.2">
      <c r="A17" s="108"/>
      <c r="B17" s="108"/>
      <c r="C17" s="108"/>
      <c r="D17" s="108"/>
    </row>
    <row r="18" spans="1:4" x14ac:dyDescent="0.2">
      <c r="A18" s="108"/>
      <c r="B18" s="108"/>
      <c r="C18" s="108"/>
      <c r="D18" s="108"/>
    </row>
    <row r="19" spans="1:4" x14ac:dyDescent="0.2">
      <c r="A19" s="108"/>
      <c r="B19" s="108"/>
      <c r="C19" s="108"/>
      <c r="D19" s="108"/>
    </row>
    <row r="20" spans="1:4" x14ac:dyDescent="0.2">
      <c r="A20" s="108"/>
      <c r="B20" s="108"/>
      <c r="C20" s="108"/>
      <c r="D20" s="108"/>
    </row>
    <row r="21" spans="1:4" x14ac:dyDescent="0.2">
      <c r="A21" s="108"/>
      <c r="B21" s="108"/>
      <c r="C21" s="108"/>
      <c r="D21" s="108"/>
    </row>
    <row r="22" spans="1:4" x14ac:dyDescent="0.2">
      <c r="A22" s="108"/>
      <c r="B22" s="108"/>
      <c r="C22" s="108"/>
      <c r="D22" s="108"/>
    </row>
    <row r="23" spans="1:4" x14ac:dyDescent="0.2">
      <c r="A23" s="108"/>
      <c r="B23" s="108"/>
      <c r="C23" s="108"/>
      <c r="D23" s="108"/>
    </row>
    <row r="24" spans="1:4" x14ac:dyDescent="0.2">
      <c r="A24" s="108"/>
      <c r="B24" s="108"/>
      <c r="C24" s="108"/>
      <c r="D24" s="108"/>
    </row>
    <row r="25" spans="1:4" x14ac:dyDescent="0.2">
      <c r="A25" s="108"/>
      <c r="B25" s="108"/>
      <c r="C25" s="108"/>
      <c r="D25" s="108"/>
    </row>
    <row r="26" spans="1:4" x14ac:dyDescent="0.2">
      <c r="A26" s="108"/>
      <c r="B26" s="108"/>
      <c r="C26" s="108"/>
      <c r="D26" s="108"/>
    </row>
    <row r="27" spans="1:4" x14ac:dyDescent="0.2">
      <c r="A27" s="108"/>
      <c r="B27" s="108"/>
      <c r="C27" s="108"/>
      <c r="D27" s="108"/>
    </row>
    <row r="28" spans="1:4" x14ac:dyDescent="0.2">
      <c r="A28" s="108"/>
      <c r="B28" s="108"/>
      <c r="C28" s="108"/>
      <c r="D28" s="108"/>
    </row>
    <row r="29" spans="1:4" x14ac:dyDescent="0.2">
      <c r="A29" s="108"/>
      <c r="B29" s="108"/>
      <c r="C29" s="108"/>
      <c r="D29" s="108"/>
    </row>
    <row r="30" spans="1:4" x14ac:dyDescent="0.2">
      <c r="A30" s="108"/>
      <c r="B30" s="108"/>
      <c r="C30" s="108"/>
      <c r="D30" s="108"/>
    </row>
    <row r="31" spans="1:4" x14ac:dyDescent="0.2">
      <c r="A31" s="108"/>
      <c r="B31" s="108"/>
      <c r="C31" s="108"/>
      <c r="D31" s="108"/>
    </row>
    <row r="32" spans="1:4" x14ac:dyDescent="0.2">
      <c r="A32" s="108"/>
      <c r="B32" s="108"/>
      <c r="C32" s="108"/>
      <c r="D32" s="108"/>
    </row>
    <row r="33" spans="1:4" x14ac:dyDescent="0.2">
      <c r="A33" s="108"/>
      <c r="B33" s="108"/>
      <c r="C33" s="108"/>
      <c r="D33" s="108"/>
    </row>
    <row r="34" spans="1:4" x14ac:dyDescent="0.2">
      <c r="A34" s="108"/>
      <c r="B34" s="108"/>
      <c r="C34" s="108"/>
      <c r="D34" s="108"/>
    </row>
    <row r="35" spans="1:4" x14ac:dyDescent="0.2">
      <c r="A35" s="108"/>
      <c r="B35" s="108"/>
      <c r="C35" s="108"/>
      <c r="D35" s="108"/>
    </row>
    <row r="36" spans="1:4" x14ac:dyDescent="0.2">
      <c r="A36" s="108"/>
      <c r="B36" s="108"/>
      <c r="C36" s="108"/>
      <c r="D36" s="108"/>
    </row>
    <row r="37" spans="1:4" x14ac:dyDescent="0.2">
      <c r="A37" s="108"/>
      <c r="B37" s="108"/>
      <c r="C37" s="108"/>
      <c r="D37" s="108"/>
    </row>
    <row r="38" spans="1:4" x14ac:dyDescent="0.2">
      <c r="A38" s="108"/>
      <c r="B38" s="108"/>
      <c r="C38" s="108"/>
      <c r="D38" s="108"/>
    </row>
    <row r="39" spans="1:4" x14ac:dyDescent="0.2">
      <c r="A39" s="108"/>
      <c r="B39" s="108"/>
      <c r="C39" s="108"/>
      <c r="D39" s="108"/>
    </row>
    <row r="40" spans="1:4" x14ac:dyDescent="0.2">
      <c r="A40" s="108"/>
      <c r="B40" s="108"/>
      <c r="C40" s="108"/>
      <c r="D40" s="108"/>
    </row>
    <row r="41" spans="1:4" x14ac:dyDescent="0.2">
      <c r="A41" s="108"/>
      <c r="B41" s="108"/>
      <c r="C41" s="108"/>
      <c r="D41" s="108"/>
    </row>
    <row r="42" spans="1:4" x14ac:dyDescent="0.2">
      <c r="A42" s="108"/>
      <c r="B42" s="108"/>
      <c r="C42" s="108"/>
      <c r="D42" s="108"/>
    </row>
    <row r="43" spans="1:4" x14ac:dyDescent="0.2">
      <c r="A43" s="108"/>
      <c r="B43" s="108"/>
      <c r="C43" s="108"/>
      <c r="D43" s="108"/>
    </row>
    <row r="44" spans="1:4" x14ac:dyDescent="0.2">
      <c r="A44" s="108"/>
      <c r="B44" s="108"/>
      <c r="C44" s="108"/>
      <c r="D44" s="108"/>
    </row>
    <row r="45" spans="1:4" x14ac:dyDescent="0.2">
      <c r="A45" s="108"/>
      <c r="B45" s="108"/>
      <c r="C45" s="108"/>
      <c r="D45" s="108"/>
    </row>
    <row r="46" spans="1:4" x14ac:dyDescent="0.2">
      <c r="A46" s="108"/>
      <c r="B46" s="108"/>
      <c r="C46" s="108"/>
      <c r="D46" s="108"/>
    </row>
    <row r="47" spans="1:4" x14ac:dyDescent="0.2">
      <c r="A47" s="108"/>
      <c r="B47" s="108"/>
      <c r="C47" s="108"/>
      <c r="D47" s="108"/>
    </row>
    <row r="48" spans="1:4" x14ac:dyDescent="0.2">
      <c r="A48" s="108"/>
      <c r="B48" s="108"/>
      <c r="C48" s="108"/>
      <c r="D48" s="108"/>
    </row>
    <row r="49" spans="1:4" x14ac:dyDescent="0.2">
      <c r="A49" s="108"/>
      <c r="B49" s="108"/>
      <c r="C49" s="108"/>
      <c r="D49" s="108"/>
    </row>
    <row r="50" spans="1:4" x14ac:dyDescent="0.2">
      <c r="A50" s="108"/>
      <c r="B50" s="108"/>
      <c r="C50" s="108"/>
      <c r="D50" s="108"/>
    </row>
    <row r="51" spans="1:4" x14ac:dyDescent="0.2">
      <c r="A51" s="108"/>
      <c r="B51" s="108"/>
      <c r="C51" s="108"/>
      <c r="D51" s="108"/>
    </row>
    <row r="52" spans="1:4" x14ac:dyDescent="0.2">
      <c r="A52" s="108"/>
      <c r="B52" s="108"/>
      <c r="C52" s="108"/>
      <c r="D52" s="108"/>
    </row>
    <row r="53" spans="1:4" x14ac:dyDescent="0.2">
      <c r="A53" s="108"/>
      <c r="B53" s="108"/>
      <c r="C53" s="108"/>
      <c r="D53" s="108"/>
    </row>
    <row r="54" spans="1:4" x14ac:dyDescent="0.2">
      <c r="A54" s="108"/>
      <c r="B54" s="108"/>
      <c r="C54" s="108"/>
      <c r="D54" s="108"/>
    </row>
    <row r="55" spans="1:4" x14ac:dyDescent="0.2">
      <c r="A55" s="108"/>
      <c r="B55" s="108"/>
      <c r="C55" s="108"/>
      <c r="D55" s="108"/>
    </row>
    <row r="56" spans="1:4" x14ac:dyDescent="0.2">
      <c r="A56" s="108"/>
      <c r="B56" s="108"/>
      <c r="C56" s="108"/>
      <c r="D56" s="108"/>
    </row>
    <row r="57" spans="1:4" x14ac:dyDescent="0.2">
      <c r="A57" s="108"/>
      <c r="B57" s="108"/>
      <c r="C57" s="108"/>
      <c r="D57" s="108"/>
    </row>
    <row r="58" spans="1:4" x14ac:dyDescent="0.2">
      <c r="A58" s="108"/>
      <c r="B58" s="108"/>
      <c r="C58" s="108"/>
      <c r="D58" s="108"/>
    </row>
    <row r="59" spans="1:4" x14ac:dyDescent="0.2">
      <c r="A59" s="108"/>
      <c r="B59" s="108"/>
      <c r="C59" s="108"/>
      <c r="D59" s="108"/>
    </row>
    <row r="60" spans="1:4" x14ac:dyDescent="0.2">
      <c r="A60" s="108"/>
      <c r="B60" s="108"/>
      <c r="C60" s="108"/>
      <c r="D60" s="108"/>
    </row>
    <row r="61" spans="1:4" x14ac:dyDescent="0.2">
      <c r="A61" s="108"/>
      <c r="B61" s="108"/>
      <c r="C61" s="108"/>
      <c r="D61" s="108"/>
    </row>
    <row r="62" spans="1:4" x14ac:dyDescent="0.2">
      <c r="A62" s="108"/>
      <c r="B62" s="108"/>
      <c r="C62" s="108"/>
      <c r="D62" s="108"/>
    </row>
    <row r="63" spans="1:4" x14ac:dyDescent="0.2">
      <c r="A63" s="108"/>
      <c r="B63" s="108"/>
      <c r="C63" s="108"/>
      <c r="D63" s="108"/>
    </row>
    <row r="64" spans="1:4" x14ac:dyDescent="0.2">
      <c r="A64" s="108"/>
      <c r="B64" s="108"/>
      <c r="C64" s="108"/>
      <c r="D64" s="108"/>
    </row>
    <row r="65" spans="1:4" x14ac:dyDescent="0.2">
      <c r="A65" s="108"/>
      <c r="B65" s="108"/>
      <c r="C65" s="108"/>
      <c r="D65" s="108"/>
    </row>
    <row r="66" spans="1:4" x14ac:dyDescent="0.2">
      <c r="A66" s="108"/>
      <c r="B66" s="108"/>
      <c r="C66" s="108"/>
      <c r="D66" s="108"/>
    </row>
    <row r="67" spans="1:4" x14ac:dyDescent="0.2">
      <c r="A67" s="108"/>
      <c r="B67" s="108"/>
      <c r="C67" s="108"/>
      <c r="D67" s="108"/>
    </row>
    <row r="68" spans="1:4" x14ac:dyDescent="0.2">
      <c r="A68" s="108"/>
      <c r="B68" s="108"/>
      <c r="C68" s="108"/>
      <c r="D68" s="108"/>
    </row>
    <row r="69" spans="1:4" x14ac:dyDescent="0.2">
      <c r="A69" s="108"/>
      <c r="B69" s="108"/>
      <c r="C69" s="108"/>
      <c r="D69" s="108"/>
    </row>
    <row r="70" spans="1:4" x14ac:dyDescent="0.2">
      <c r="A70" s="108"/>
      <c r="B70" s="108"/>
      <c r="C70" s="108"/>
      <c r="D70" s="108"/>
    </row>
    <row r="71" spans="1:4" x14ac:dyDescent="0.2">
      <c r="A71" s="108"/>
      <c r="B71" s="108"/>
      <c r="C71" s="108"/>
      <c r="D71" s="108"/>
    </row>
    <row r="72" spans="1:4" x14ac:dyDescent="0.2">
      <c r="A72" s="108"/>
      <c r="B72" s="108"/>
      <c r="C72" s="108"/>
      <c r="D72" s="108"/>
    </row>
    <row r="73" spans="1:4" x14ac:dyDescent="0.2">
      <c r="A73" s="108"/>
      <c r="B73" s="108"/>
      <c r="C73" s="108"/>
      <c r="D73" s="108"/>
    </row>
    <row r="74" spans="1:4" x14ac:dyDescent="0.2">
      <c r="A74" s="108"/>
      <c r="B74" s="108"/>
      <c r="C74" s="108"/>
      <c r="D74" s="108"/>
    </row>
    <row r="75" spans="1:4" x14ac:dyDescent="0.2">
      <c r="A75" s="108"/>
      <c r="B75" s="108"/>
      <c r="C75" s="108"/>
      <c r="D75" s="108"/>
    </row>
    <row r="76" spans="1:4" x14ac:dyDescent="0.2">
      <c r="A76" s="108"/>
      <c r="B76" s="108"/>
      <c r="C76" s="108"/>
      <c r="D76" s="108"/>
    </row>
    <row r="77" spans="1:4" x14ac:dyDescent="0.2">
      <c r="A77" s="108"/>
      <c r="B77" s="108"/>
      <c r="C77" s="108"/>
      <c r="D77" s="108"/>
    </row>
    <row r="78" spans="1:4" x14ac:dyDescent="0.2">
      <c r="A78" s="108"/>
      <c r="B78" s="108"/>
      <c r="C78" s="108"/>
      <c r="D78" s="108"/>
    </row>
    <row r="79" spans="1:4" x14ac:dyDescent="0.2">
      <c r="A79" s="108"/>
      <c r="B79" s="108"/>
      <c r="C79" s="108"/>
      <c r="D79" s="108"/>
    </row>
    <row r="80" spans="1:4" x14ac:dyDescent="0.2">
      <c r="A80" s="108"/>
      <c r="B80" s="108"/>
      <c r="C80" s="108"/>
      <c r="D80" s="108"/>
    </row>
    <row r="81" spans="1:4" x14ac:dyDescent="0.2">
      <c r="A81" s="108"/>
      <c r="B81" s="108"/>
      <c r="C81" s="108"/>
      <c r="D81" s="108"/>
    </row>
    <row r="82" spans="1:4" x14ac:dyDescent="0.2">
      <c r="A82" s="108"/>
      <c r="B82" s="108"/>
      <c r="C82" s="108"/>
      <c r="D82" s="108"/>
    </row>
    <row r="83" spans="1:4" x14ac:dyDescent="0.2">
      <c r="A83" s="108"/>
      <c r="B83" s="108"/>
      <c r="C83" s="108"/>
      <c r="D83" s="108"/>
    </row>
    <row r="84" spans="1:4" x14ac:dyDescent="0.2">
      <c r="A84" s="108"/>
      <c r="B84" s="108"/>
      <c r="C84" s="108"/>
      <c r="D84" s="108"/>
    </row>
    <row r="85" spans="1:4" x14ac:dyDescent="0.2">
      <c r="A85" s="108"/>
      <c r="B85" s="108"/>
      <c r="C85" s="108"/>
      <c r="D85" s="108"/>
    </row>
    <row r="86" spans="1:4" x14ac:dyDescent="0.2">
      <c r="A86" s="108"/>
      <c r="B86" s="108"/>
      <c r="C86" s="108"/>
      <c r="D86" s="108"/>
    </row>
    <row r="87" spans="1:4" x14ac:dyDescent="0.2">
      <c r="A87" s="108"/>
      <c r="B87" s="108"/>
      <c r="C87" s="108"/>
      <c r="D87" s="108"/>
    </row>
    <row r="88" spans="1:4" x14ac:dyDescent="0.2">
      <c r="A88" s="108"/>
      <c r="B88" s="108"/>
      <c r="C88" s="108"/>
      <c r="D88" s="108"/>
    </row>
    <row r="89" spans="1:4" x14ac:dyDescent="0.2">
      <c r="A89" s="108"/>
      <c r="B89" s="108"/>
      <c r="C89" s="108"/>
      <c r="D89" s="108"/>
    </row>
    <row r="90" spans="1:4" x14ac:dyDescent="0.2">
      <c r="A90" s="108"/>
      <c r="B90" s="108"/>
      <c r="C90" s="108"/>
      <c r="D90" s="108"/>
    </row>
    <row r="91" spans="1:4" x14ac:dyDescent="0.2">
      <c r="A91" s="108"/>
      <c r="B91" s="108"/>
      <c r="C91" s="108"/>
      <c r="D91" s="108"/>
    </row>
    <row r="92" spans="1:4" x14ac:dyDescent="0.2">
      <c r="A92" s="108"/>
      <c r="B92" s="108"/>
      <c r="C92" s="108"/>
      <c r="D92" s="108"/>
    </row>
    <row r="93" spans="1:4" x14ac:dyDescent="0.2">
      <c r="A93" s="108"/>
      <c r="B93" s="108"/>
      <c r="C93" s="108"/>
      <c r="D93" s="108"/>
    </row>
    <row r="94" spans="1:4" x14ac:dyDescent="0.2">
      <c r="A94" s="108"/>
      <c r="B94" s="108"/>
      <c r="C94" s="108"/>
      <c r="D94" s="108"/>
    </row>
    <row r="95" spans="1:4" x14ac:dyDescent="0.2">
      <c r="A95" s="108"/>
      <c r="B95" s="108"/>
      <c r="C95" s="108"/>
      <c r="D95" s="108"/>
    </row>
    <row r="96" spans="1:4" x14ac:dyDescent="0.2">
      <c r="A96" s="108"/>
      <c r="B96" s="108"/>
      <c r="C96" s="108"/>
      <c r="D96" s="108"/>
    </row>
    <row r="97" spans="1:4" x14ac:dyDescent="0.2">
      <c r="A97" s="108"/>
      <c r="B97" s="108"/>
      <c r="C97" s="108"/>
      <c r="D97" s="108"/>
    </row>
    <row r="98" spans="1:4" x14ac:dyDescent="0.2">
      <c r="A98" s="108"/>
      <c r="B98" s="108"/>
      <c r="C98" s="108"/>
      <c r="D98" s="108"/>
    </row>
    <row r="99" spans="1:4" x14ac:dyDescent="0.2">
      <c r="A99" s="108"/>
      <c r="B99" s="108"/>
      <c r="C99" s="108"/>
      <c r="D99" s="108"/>
    </row>
    <row r="100" spans="1:4" x14ac:dyDescent="0.2">
      <c r="A100" s="108"/>
      <c r="B100" s="108"/>
      <c r="C100" s="108"/>
      <c r="D100" s="108"/>
    </row>
    <row r="101" spans="1:4" x14ac:dyDescent="0.2">
      <c r="A101" s="108"/>
      <c r="B101" s="108"/>
      <c r="C101" s="108"/>
      <c r="D101" s="108"/>
    </row>
    <row r="102" spans="1:4" x14ac:dyDescent="0.2">
      <c r="A102" s="108"/>
      <c r="B102" s="108"/>
      <c r="C102" s="108"/>
      <c r="D102" s="108"/>
    </row>
    <row r="103" spans="1:4" x14ac:dyDescent="0.2">
      <c r="A103" s="108"/>
      <c r="B103" s="108"/>
      <c r="C103" s="108"/>
      <c r="D103" s="108"/>
    </row>
    <row r="104" spans="1:4" x14ac:dyDescent="0.2">
      <c r="A104" s="108"/>
      <c r="B104" s="108"/>
      <c r="C104" s="108"/>
      <c r="D104" s="108"/>
    </row>
    <row r="105" spans="1:4" x14ac:dyDescent="0.2">
      <c r="A105" s="108"/>
      <c r="B105" s="108"/>
      <c r="C105" s="108"/>
      <c r="D105" s="108"/>
    </row>
    <row r="106" spans="1:4" x14ac:dyDescent="0.2">
      <c r="A106" s="108"/>
      <c r="B106" s="108"/>
      <c r="C106" s="108"/>
      <c r="D106" s="108"/>
    </row>
    <row r="107" spans="1:4" x14ac:dyDescent="0.2">
      <c r="A107" s="108"/>
      <c r="B107" s="108"/>
      <c r="C107" s="108"/>
      <c r="D107" s="108"/>
    </row>
    <row r="108" spans="1:4" x14ac:dyDescent="0.2">
      <c r="A108" s="108"/>
      <c r="B108" s="108"/>
      <c r="C108" s="108"/>
      <c r="D108" s="108"/>
    </row>
    <row r="109" spans="1:4" x14ac:dyDescent="0.2">
      <c r="A109" s="108"/>
      <c r="B109" s="108"/>
      <c r="C109" s="108"/>
      <c r="D109" s="108"/>
    </row>
    <row r="110" spans="1:4" x14ac:dyDescent="0.2">
      <c r="A110" s="108"/>
      <c r="B110" s="108"/>
      <c r="C110" s="108"/>
      <c r="D110" s="108"/>
    </row>
    <row r="111" spans="1:4" x14ac:dyDescent="0.2">
      <c r="A111" s="108"/>
      <c r="B111" s="108"/>
      <c r="C111" s="108"/>
      <c r="D111" s="108"/>
    </row>
    <row r="112" spans="1:4" x14ac:dyDescent="0.2">
      <c r="A112" s="108"/>
      <c r="B112" s="108"/>
      <c r="C112" s="108"/>
      <c r="D112" s="108"/>
    </row>
    <row r="113" spans="1:4" x14ac:dyDescent="0.2">
      <c r="A113" s="108"/>
      <c r="B113" s="108"/>
      <c r="C113" s="108"/>
      <c r="D113" s="108"/>
    </row>
    <row r="114" spans="1:4" x14ac:dyDescent="0.2">
      <c r="A114" s="108"/>
      <c r="B114" s="108"/>
      <c r="C114" s="108"/>
      <c r="D114" s="108"/>
    </row>
    <row r="115" spans="1:4" x14ac:dyDescent="0.2">
      <c r="A115" s="108"/>
      <c r="B115" s="108"/>
      <c r="C115" s="108"/>
      <c r="D115" s="108"/>
    </row>
    <row r="116" spans="1:4" x14ac:dyDescent="0.2">
      <c r="A116" s="108"/>
      <c r="B116" s="108"/>
      <c r="C116" s="108"/>
      <c r="D116" s="108"/>
    </row>
    <row r="117" spans="1:4" x14ac:dyDescent="0.2">
      <c r="A117" s="108"/>
      <c r="B117" s="108"/>
      <c r="C117" s="108"/>
      <c r="D117" s="108"/>
    </row>
    <row r="118" spans="1:4" x14ac:dyDescent="0.2">
      <c r="A118" s="108"/>
      <c r="B118" s="108"/>
      <c r="C118" s="108"/>
      <c r="D118" s="108"/>
    </row>
    <row r="119" spans="1:4" x14ac:dyDescent="0.2">
      <c r="A119" s="108"/>
      <c r="B119" s="108"/>
      <c r="C119" s="108"/>
      <c r="D119" s="108"/>
    </row>
    <row r="120" spans="1:4" x14ac:dyDescent="0.2">
      <c r="A120" s="108"/>
      <c r="B120" s="108"/>
      <c r="C120" s="108"/>
      <c r="D120" s="108"/>
    </row>
    <row r="121" spans="1:4" x14ac:dyDescent="0.2">
      <c r="A121" s="108"/>
      <c r="B121" s="108"/>
      <c r="C121" s="108"/>
      <c r="D121" s="108"/>
    </row>
    <row r="122" spans="1:4" x14ac:dyDescent="0.2">
      <c r="A122" s="108"/>
      <c r="B122" s="108"/>
      <c r="C122" s="108"/>
      <c r="D122" s="108"/>
    </row>
    <row r="123" spans="1:4" x14ac:dyDescent="0.2">
      <c r="A123" s="108"/>
      <c r="B123" s="108"/>
      <c r="C123" s="108"/>
      <c r="D123" s="108"/>
    </row>
    <row r="140" spans="1:4" x14ac:dyDescent="0.2">
      <c r="A140" s="108"/>
      <c r="B140" s="108"/>
      <c r="C140" s="108"/>
      <c r="D140" s="108"/>
    </row>
    <row r="141" spans="1:4" x14ac:dyDescent="0.2">
      <c r="A141" s="108"/>
      <c r="B141" s="108"/>
      <c r="C141" s="108"/>
      <c r="D141" s="108"/>
    </row>
    <row r="142" spans="1:4" x14ac:dyDescent="0.2">
      <c r="A142" s="108"/>
      <c r="B142" s="108"/>
      <c r="C142" s="108"/>
      <c r="D142" s="108"/>
    </row>
    <row r="143" spans="1:4" x14ac:dyDescent="0.2">
      <c r="A143" s="108"/>
      <c r="B143" s="108"/>
      <c r="C143" s="108"/>
      <c r="D143" s="108"/>
    </row>
    <row r="144" spans="1:4" x14ac:dyDescent="0.2">
      <c r="A144" s="108"/>
      <c r="B144" s="108"/>
      <c r="C144" s="108"/>
      <c r="D144" s="108"/>
    </row>
    <row r="145" spans="1:4" x14ac:dyDescent="0.2">
      <c r="A145" s="108"/>
      <c r="B145" s="108"/>
      <c r="C145" s="108"/>
      <c r="D145" s="108"/>
    </row>
    <row r="146" spans="1:4" x14ac:dyDescent="0.2">
      <c r="A146" s="108"/>
      <c r="B146" s="108"/>
      <c r="C146" s="108"/>
      <c r="D146" s="108"/>
    </row>
    <row r="147" spans="1:4" x14ac:dyDescent="0.2">
      <c r="A147" s="108"/>
      <c r="B147" s="108"/>
      <c r="C147" s="108"/>
      <c r="D147" s="108"/>
    </row>
    <row r="148" spans="1:4" x14ac:dyDescent="0.2">
      <c r="A148" s="108"/>
      <c r="B148" s="108"/>
      <c r="C148" s="108"/>
      <c r="D148" s="108"/>
    </row>
    <row r="149" spans="1:4" x14ac:dyDescent="0.2">
      <c r="A149" s="108"/>
      <c r="B149" s="108"/>
      <c r="C149" s="108"/>
      <c r="D149" s="108"/>
    </row>
    <row r="150" spans="1:4" x14ac:dyDescent="0.2">
      <c r="A150" s="108"/>
      <c r="B150" s="108"/>
      <c r="C150" s="108"/>
      <c r="D150" s="108"/>
    </row>
    <row r="151" spans="1:4" x14ac:dyDescent="0.2">
      <c r="A151" s="108"/>
      <c r="B151" s="108"/>
      <c r="C151" s="108"/>
      <c r="D151" s="108"/>
    </row>
    <row r="152" spans="1:4" x14ac:dyDescent="0.2">
      <c r="A152" s="108"/>
      <c r="B152" s="108"/>
      <c r="C152" s="108"/>
      <c r="D152" s="108"/>
    </row>
    <row r="153" spans="1:4" x14ac:dyDescent="0.2">
      <c r="A153" s="108"/>
      <c r="B153" s="108"/>
      <c r="C153" s="108"/>
      <c r="D153" s="108"/>
    </row>
    <row r="154" spans="1:4" x14ac:dyDescent="0.2">
      <c r="A154" s="108"/>
      <c r="B154" s="108"/>
      <c r="C154" s="108"/>
      <c r="D154" s="108"/>
    </row>
    <row r="155" spans="1:4" x14ac:dyDescent="0.2">
      <c r="A155" s="108"/>
      <c r="B155" s="108"/>
      <c r="C155" s="108"/>
      <c r="D155" s="108"/>
    </row>
    <row r="156" spans="1:4" x14ac:dyDescent="0.2">
      <c r="A156" s="108"/>
      <c r="B156" s="108"/>
      <c r="C156" s="108"/>
      <c r="D156" s="108"/>
    </row>
    <row r="157" spans="1:4" x14ac:dyDescent="0.2">
      <c r="A157" s="108"/>
      <c r="B157" s="108"/>
      <c r="C157" s="108"/>
      <c r="D157" s="108"/>
    </row>
    <row r="158" spans="1:4" x14ac:dyDescent="0.2">
      <c r="A158" s="108"/>
      <c r="B158" s="108"/>
      <c r="C158" s="108"/>
      <c r="D158" s="108"/>
    </row>
    <row r="159" spans="1:4" x14ac:dyDescent="0.2">
      <c r="A159" s="108"/>
      <c r="B159" s="108"/>
      <c r="C159" s="108"/>
      <c r="D159" s="108"/>
    </row>
    <row r="160" spans="1:4" x14ac:dyDescent="0.2">
      <c r="A160" s="108"/>
      <c r="B160" s="108"/>
      <c r="C160" s="108"/>
      <c r="D160" s="108"/>
    </row>
    <row r="161" spans="1:4" x14ac:dyDescent="0.2">
      <c r="A161" s="108"/>
      <c r="B161" s="108"/>
      <c r="C161" s="108"/>
      <c r="D161" s="108"/>
    </row>
    <row r="162" spans="1:4" x14ac:dyDescent="0.2">
      <c r="A162" s="108"/>
      <c r="B162" s="108"/>
      <c r="C162" s="108"/>
      <c r="D162" s="108"/>
    </row>
    <row r="163" spans="1:4" x14ac:dyDescent="0.2">
      <c r="A163" s="108"/>
      <c r="B163" s="108"/>
      <c r="C163" s="108"/>
      <c r="D163" s="108"/>
    </row>
    <row r="164" spans="1:4" x14ac:dyDescent="0.2">
      <c r="A164" s="108"/>
      <c r="B164" s="108"/>
      <c r="C164" s="108"/>
      <c r="D164" s="108"/>
    </row>
    <row r="165" spans="1:4" x14ac:dyDescent="0.2">
      <c r="A165" s="108"/>
      <c r="B165" s="108"/>
      <c r="C165" s="108"/>
      <c r="D165" s="108"/>
    </row>
    <row r="166" spans="1:4" x14ac:dyDescent="0.2">
      <c r="A166" s="108"/>
      <c r="B166" s="108"/>
      <c r="C166" s="108"/>
      <c r="D166" s="108"/>
    </row>
    <row r="167" spans="1:4" x14ac:dyDescent="0.2">
      <c r="A167" s="108"/>
      <c r="B167" s="108"/>
      <c r="C167" s="108"/>
      <c r="D167" s="108"/>
    </row>
    <row r="168" spans="1:4" x14ac:dyDescent="0.2">
      <c r="A168" s="108"/>
      <c r="B168" s="108"/>
      <c r="C168" s="108"/>
      <c r="D168" s="108"/>
    </row>
    <row r="169" spans="1:4" x14ac:dyDescent="0.2">
      <c r="A169" s="108"/>
      <c r="B169" s="108"/>
      <c r="C169" s="108"/>
      <c r="D169" s="108"/>
    </row>
    <row r="170" spans="1:4" x14ac:dyDescent="0.2">
      <c r="A170" s="108"/>
      <c r="B170" s="108"/>
      <c r="C170" s="108"/>
      <c r="D170" s="108"/>
    </row>
    <row r="171" spans="1:4" x14ac:dyDescent="0.2">
      <c r="A171" s="108"/>
      <c r="B171" s="108"/>
      <c r="C171" s="108"/>
      <c r="D171" s="108"/>
    </row>
    <row r="172" spans="1:4" x14ac:dyDescent="0.2">
      <c r="A172" s="108"/>
      <c r="B172" s="108"/>
      <c r="C172" s="108"/>
      <c r="D172" s="108"/>
    </row>
    <row r="173" spans="1:4" x14ac:dyDescent="0.2">
      <c r="A173" s="108"/>
      <c r="B173" s="108"/>
      <c r="C173" s="108"/>
      <c r="D173" s="108"/>
    </row>
    <row r="174" spans="1:4" x14ac:dyDescent="0.2">
      <c r="A174" s="108"/>
      <c r="B174" s="108"/>
      <c r="C174" s="108"/>
      <c r="D174" s="108"/>
    </row>
    <row r="175" spans="1:4" x14ac:dyDescent="0.2">
      <c r="A175" s="108"/>
      <c r="B175" s="108"/>
      <c r="C175" s="108"/>
      <c r="D175" s="108"/>
    </row>
    <row r="176" spans="1:4" x14ac:dyDescent="0.2">
      <c r="A176" s="108"/>
      <c r="B176" s="108"/>
      <c r="C176" s="108"/>
      <c r="D176" s="108"/>
    </row>
    <row r="177" spans="1:4" x14ac:dyDescent="0.2">
      <c r="A177" s="108"/>
      <c r="B177" s="108"/>
      <c r="C177" s="108"/>
      <c r="D177" s="108"/>
    </row>
    <row r="178" spans="1:4" x14ac:dyDescent="0.2">
      <c r="A178" s="108"/>
      <c r="B178" s="108"/>
      <c r="C178" s="108"/>
      <c r="D178" s="108"/>
    </row>
    <row r="179" spans="1:4" x14ac:dyDescent="0.2">
      <c r="A179" s="108"/>
      <c r="B179" s="108"/>
      <c r="C179" s="108"/>
      <c r="D179" s="108"/>
    </row>
    <row r="180" spans="1:4" x14ac:dyDescent="0.2">
      <c r="A180" s="108"/>
      <c r="B180" s="108"/>
      <c r="C180" s="108"/>
      <c r="D180" s="108"/>
    </row>
    <row r="181" spans="1:4" x14ac:dyDescent="0.2">
      <c r="A181" s="108"/>
      <c r="B181" s="108"/>
      <c r="C181" s="108"/>
      <c r="D181" s="108"/>
    </row>
    <row r="182" spans="1:4" x14ac:dyDescent="0.2">
      <c r="A182" s="108"/>
      <c r="B182" s="108"/>
      <c r="C182" s="108"/>
      <c r="D182" s="108"/>
    </row>
    <row r="183" spans="1:4" x14ac:dyDescent="0.2">
      <c r="A183" s="108"/>
      <c r="B183" s="108"/>
      <c r="C183" s="108"/>
      <c r="D183" s="108"/>
    </row>
    <row r="184" spans="1:4" x14ac:dyDescent="0.2">
      <c r="A184" s="108"/>
      <c r="B184" s="108"/>
      <c r="C184" s="108"/>
      <c r="D184" s="108"/>
    </row>
    <row r="185" spans="1:4" x14ac:dyDescent="0.2">
      <c r="A185" s="108"/>
      <c r="B185" s="108"/>
      <c r="C185" s="108"/>
      <c r="D185" s="108"/>
    </row>
    <row r="186" spans="1:4" x14ac:dyDescent="0.2">
      <c r="A186" s="108"/>
      <c r="B186" s="108"/>
      <c r="C186" s="108"/>
      <c r="D186" s="108"/>
    </row>
    <row r="187" spans="1:4" x14ac:dyDescent="0.2">
      <c r="A187" s="108"/>
      <c r="B187" s="108"/>
      <c r="C187" s="108"/>
      <c r="D187" s="108"/>
    </row>
    <row r="188" spans="1:4" x14ac:dyDescent="0.2">
      <c r="A188" s="108"/>
      <c r="B188" s="108"/>
      <c r="C188" s="108"/>
      <c r="D188" s="108"/>
    </row>
    <row r="189" spans="1:4" x14ac:dyDescent="0.2">
      <c r="A189" s="108"/>
      <c r="B189" s="108"/>
      <c r="C189" s="108"/>
      <c r="D189" s="108"/>
    </row>
    <row r="190" spans="1:4" x14ac:dyDescent="0.2">
      <c r="A190" s="108"/>
      <c r="B190" s="108"/>
      <c r="C190" s="108"/>
      <c r="D190" s="108"/>
    </row>
    <row r="191" spans="1:4" x14ac:dyDescent="0.2">
      <c r="A191" s="108"/>
      <c r="B191" s="108"/>
      <c r="C191" s="108"/>
      <c r="D191" s="108"/>
    </row>
    <row r="192" spans="1:4" x14ac:dyDescent="0.2">
      <c r="A192" s="108"/>
      <c r="B192" s="108"/>
      <c r="C192" s="108"/>
      <c r="D192" s="108"/>
    </row>
    <row r="193" spans="1:4" x14ac:dyDescent="0.2">
      <c r="A193" s="108"/>
      <c r="B193" s="108"/>
      <c r="C193" s="108"/>
      <c r="D193" s="108"/>
    </row>
    <row r="194" spans="1:4" x14ac:dyDescent="0.2">
      <c r="A194" s="108"/>
      <c r="B194" s="108"/>
      <c r="C194" s="108"/>
      <c r="D194" s="108"/>
    </row>
    <row r="195" spans="1:4" x14ac:dyDescent="0.2">
      <c r="A195" s="108"/>
      <c r="B195" s="108"/>
      <c r="C195" s="108"/>
      <c r="D195" s="108"/>
    </row>
    <row r="196" spans="1:4" x14ac:dyDescent="0.2">
      <c r="A196" s="108"/>
      <c r="B196" s="108"/>
      <c r="C196" s="108"/>
      <c r="D196" s="108"/>
    </row>
    <row r="197" spans="1:4" x14ac:dyDescent="0.2">
      <c r="A197" s="108"/>
      <c r="B197" s="108"/>
      <c r="C197" s="108"/>
      <c r="D197" s="108"/>
    </row>
    <row r="198" spans="1:4" x14ac:dyDescent="0.2">
      <c r="A198" s="108"/>
      <c r="B198" s="108"/>
      <c r="C198" s="108"/>
      <c r="D198" s="108"/>
    </row>
    <row r="199" spans="1:4" x14ac:dyDescent="0.2">
      <c r="A199" s="108"/>
      <c r="B199" s="108"/>
      <c r="C199" s="108"/>
      <c r="D199" s="108"/>
    </row>
    <row r="200" spans="1:4" x14ac:dyDescent="0.2">
      <c r="A200" s="108"/>
      <c r="B200" s="108"/>
      <c r="C200" s="108"/>
      <c r="D200" s="108"/>
    </row>
  </sheetData>
  <pageMargins left="0.70866141732283505" right="0.70866141732283505" top="0.70866141732283505" bottom="0.70866141732283505" header="0.511811023622047" footer="0.511811023622047"/>
  <pageSetup paperSize="9" scale="26" orientation="landscape" r:id="rId1"/>
  <headerFooter>
    <oddFooter>&amp;L&amp;F/&amp;A&amp;C &amp;P/&amp;N&amp;RDigitAudit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K29" sqref="K29"/>
    </sheetView>
  </sheetViews>
  <sheetFormatPr defaultColWidth="8" defaultRowHeight="15" customHeight="1" x14ac:dyDescent="0.2"/>
  <cols>
    <col min="1" max="1" width="8.625" customWidth="1"/>
  </cols>
  <sheetData/>
  <pageMargins left="0.75" right="0.75" top="1" bottom="1" header="0.5" footer="0.5"/>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ColWidth="8" defaultRowHeight="14.25" customHeight="1" x14ac:dyDescent="0.2"/>
  <sheetData/>
  <printOptions gridLines="1"/>
  <pageMargins left="0.70866141732283505" right="0.70866141732283505" top="0.74803149606299202" bottom="0.74803149606299202" header="0.31496062992126" footer="0.31496062992126"/>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4"/>
  <sheetViews>
    <sheetView workbookViewId="0">
      <selection activeCell="K29" sqref="K29"/>
    </sheetView>
  </sheetViews>
  <sheetFormatPr defaultColWidth="8" defaultRowHeight="14.25" customHeight="1" x14ac:dyDescent="0.2"/>
  <cols>
    <col min="1" max="10" width="8.625" customWidth="1"/>
  </cols>
  <sheetData>
    <row r="1" spans="1:8" ht="16.5" x14ac:dyDescent="0.3">
      <c r="A1" s="110"/>
      <c r="B1" s="110"/>
      <c r="C1" s="110"/>
      <c r="D1" s="110"/>
      <c r="E1" s="110"/>
      <c r="F1" s="110"/>
      <c r="G1" s="110"/>
      <c r="H1" s="110"/>
    </row>
    <row r="3" spans="1:8" x14ac:dyDescent="0.2">
      <c r="A3" s="111"/>
      <c r="B3" s="111"/>
      <c r="C3" s="112"/>
      <c r="D3" s="111"/>
      <c r="E3" s="111"/>
      <c r="F3" s="111"/>
      <c r="G3" s="111"/>
      <c r="H3" s="111"/>
    </row>
    <row r="4" spans="1:8" x14ac:dyDescent="0.2">
      <c r="A4" s="111"/>
      <c r="B4" s="111"/>
      <c r="C4" s="112"/>
      <c r="D4" s="111"/>
      <c r="E4" s="111"/>
      <c r="F4" s="111"/>
      <c r="G4" s="111"/>
      <c r="H4" s="111"/>
    </row>
    <row r="5" spans="1:8" x14ac:dyDescent="0.2">
      <c r="A5" s="111"/>
      <c r="B5" s="112"/>
      <c r="C5" s="112"/>
      <c r="D5" s="111"/>
      <c r="E5" s="111"/>
      <c r="F5" s="111"/>
      <c r="G5" s="111"/>
      <c r="H5" s="111"/>
    </row>
    <row r="6" spans="1:8" x14ac:dyDescent="0.2">
      <c r="A6" s="111"/>
      <c r="B6" s="111"/>
      <c r="C6" s="112"/>
      <c r="D6" s="111"/>
      <c r="E6" s="111"/>
      <c r="F6" s="111"/>
      <c r="G6" s="111"/>
      <c r="H6" s="111"/>
    </row>
    <row r="7" spans="1:8" x14ac:dyDescent="0.2">
      <c r="A7" s="111"/>
      <c r="B7" s="111"/>
      <c r="C7" s="112"/>
      <c r="D7" s="111"/>
      <c r="E7" s="111"/>
      <c r="F7" s="111"/>
      <c r="G7" s="111"/>
      <c r="H7" s="111"/>
    </row>
    <row r="8" spans="1:8" x14ac:dyDescent="0.2">
      <c r="A8" s="111"/>
      <c r="B8" s="111"/>
      <c r="C8" s="112"/>
      <c r="D8" s="111"/>
      <c r="E8" s="111"/>
      <c r="F8" s="111"/>
      <c r="G8" s="111"/>
      <c r="H8" s="111"/>
    </row>
    <row r="9" spans="1:8" x14ac:dyDescent="0.2">
      <c r="A9" s="111"/>
      <c r="B9" s="112"/>
      <c r="C9" s="112"/>
      <c r="D9" s="111"/>
      <c r="E9" s="111"/>
      <c r="F9" s="111"/>
      <c r="G9" s="111"/>
      <c r="H9" s="111"/>
    </row>
    <row r="10" spans="1:8" x14ac:dyDescent="0.2">
      <c r="A10" s="111"/>
      <c r="B10" s="112"/>
      <c r="C10" s="112"/>
      <c r="D10" s="111"/>
      <c r="E10" s="111"/>
      <c r="F10" s="111"/>
      <c r="G10" s="111"/>
      <c r="H10" s="111"/>
    </row>
    <row r="11" spans="1:8" x14ac:dyDescent="0.2">
      <c r="A11" s="111"/>
      <c r="B11" s="111"/>
      <c r="C11" s="112"/>
      <c r="D11" s="111"/>
      <c r="E11" s="111"/>
      <c r="F11" s="111"/>
      <c r="G11" s="111"/>
      <c r="H11" s="111"/>
    </row>
    <row r="12" spans="1:8" x14ac:dyDescent="0.2">
      <c r="A12" s="111"/>
      <c r="B12" s="111"/>
      <c r="C12" s="112"/>
      <c r="D12" s="111"/>
      <c r="E12" s="111"/>
      <c r="F12" s="111"/>
      <c r="G12" s="111"/>
      <c r="H12" s="111"/>
    </row>
    <row r="13" spans="1:8" x14ac:dyDescent="0.2">
      <c r="A13" s="111"/>
      <c r="B13" s="111"/>
      <c r="C13" s="112"/>
      <c r="D13" s="111"/>
      <c r="E13" s="111"/>
      <c r="F13" s="111"/>
      <c r="G13" s="111"/>
      <c r="H13" s="111"/>
    </row>
    <row r="14" spans="1:8" x14ac:dyDescent="0.2">
      <c r="A14" s="111"/>
      <c r="B14" s="112"/>
      <c r="C14" s="112"/>
      <c r="D14" s="111"/>
      <c r="E14" s="111"/>
      <c r="F14" s="111"/>
      <c r="G14" s="111"/>
      <c r="H14" s="111"/>
    </row>
    <row r="15" spans="1:8" x14ac:dyDescent="0.2">
      <c r="A15" s="111"/>
      <c r="B15" s="112"/>
      <c r="C15" s="112"/>
      <c r="D15" s="111"/>
      <c r="E15" s="111"/>
      <c r="F15" s="111"/>
      <c r="G15" s="111"/>
      <c r="H15" s="111"/>
    </row>
    <row r="16" spans="1:8" x14ac:dyDescent="0.2">
      <c r="A16" s="111"/>
      <c r="B16" s="112"/>
      <c r="C16" s="112"/>
      <c r="D16" s="111"/>
      <c r="E16" s="111"/>
      <c r="F16" s="111"/>
      <c r="G16" s="111"/>
      <c r="H16" s="111"/>
    </row>
    <row r="17" spans="1:8" x14ac:dyDescent="0.2">
      <c r="A17" s="111"/>
      <c r="B17" s="112"/>
      <c r="C17" s="112"/>
      <c r="D17" s="111"/>
      <c r="E17" s="111"/>
      <c r="F17" s="111"/>
      <c r="G17" s="111"/>
      <c r="H17" s="111"/>
    </row>
    <row r="18" spans="1:8" x14ac:dyDescent="0.2">
      <c r="A18" s="111"/>
      <c r="B18" s="112"/>
      <c r="C18" s="112"/>
      <c r="D18" s="111"/>
      <c r="E18" s="111"/>
      <c r="F18" s="111"/>
      <c r="G18" s="111"/>
      <c r="H18" s="111"/>
    </row>
    <row r="19" spans="1:8" x14ac:dyDescent="0.2">
      <c r="A19" s="111"/>
      <c r="B19" s="112"/>
      <c r="C19" s="112"/>
      <c r="D19" s="111"/>
      <c r="E19" s="111"/>
      <c r="F19" s="111"/>
      <c r="G19" s="111"/>
      <c r="H19" s="111"/>
    </row>
    <row r="20" spans="1:8" x14ac:dyDescent="0.2">
      <c r="A20" s="111"/>
      <c r="B20" s="111"/>
      <c r="C20" s="112"/>
      <c r="D20" s="111"/>
      <c r="E20" s="111"/>
      <c r="F20" s="111"/>
      <c r="G20" s="111"/>
      <c r="H20" s="111"/>
    </row>
    <row r="21" spans="1:8" x14ac:dyDescent="0.2">
      <c r="A21" s="111"/>
      <c r="B21" s="112"/>
      <c r="C21" s="112"/>
      <c r="D21" s="111"/>
      <c r="E21" s="111"/>
      <c r="F21" s="111"/>
      <c r="G21" s="111"/>
      <c r="H21" s="111"/>
    </row>
    <row r="22" spans="1:8" x14ac:dyDescent="0.2">
      <c r="A22" s="111"/>
      <c r="B22" s="111"/>
      <c r="C22" s="112"/>
      <c r="D22" s="111"/>
      <c r="E22" s="111"/>
      <c r="F22" s="111"/>
      <c r="G22" s="111"/>
      <c r="H22" s="111"/>
    </row>
    <row r="23" spans="1:8" x14ac:dyDescent="0.2">
      <c r="A23" s="111"/>
      <c r="B23" s="112"/>
      <c r="C23" s="112"/>
      <c r="D23" s="111"/>
      <c r="E23" s="111"/>
      <c r="F23" s="111"/>
      <c r="G23" s="111"/>
      <c r="H23" s="111"/>
    </row>
    <row r="24" spans="1:8" x14ac:dyDescent="0.2">
      <c r="A24" s="111"/>
      <c r="B24" s="111"/>
      <c r="C24" s="112"/>
      <c r="D24" s="111"/>
      <c r="E24" s="111"/>
      <c r="F24" s="111"/>
      <c r="G24" s="111"/>
      <c r="H24" s="111"/>
    </row>
    <row r="25" spans="1:8" x14ac:dyDescent="0.2">
      <c r="A25" s="111"/>
      <c r="B25" s="112"/>
      <c r="C25" s="112"/>
      <c r="D25" s="111"/>
      <c r="E25" s="111"/>
      <c r="F25" s="111"/>
      <c r="G25" s="111"/>
      <c r="H25" s="111"/>
    </row>
    <row r="26" spans="1:8" x14ac:dyDescent="0.2">
      <c r="A26" s="111"/>
      <c r="B26" s="111"/>
      <c r="C26" s="112"/>
      <c r="D26" s="111"/>
      <c r="E26" s="111"/>
      <c r="F26" s="111"/>
      <c r="G26" s="111"/>
      <c r="H26" s="111"/>
    </row>
    <row r="27" spans="1:8" x14ac:dyDescent="0.2">
      <c r="A27" s="111"/>
      <c r="B27" s="112"/>
      <c r="C27" s="112"/>
      <c r="D27" s="111"/>
      <c r="E27" s="111"/>
      <c r="F27" s="111"/>
      <c r="G27" s="111"/>
      <c r="H27" s="111"/>
    </row>
    <row r="28" spans="1:8" x14ac:dyDescent="0.2">
      <c r="A28" s="111"/>
      <c r="B28" s="111"/>
      <c r="C28" s="112"/>
      <c r="D28" s="111"/>
      <c r="E28" s="111"/>
      <c r="F28" s="111"/>
      <c r="G28" s="111"/>
      <c r="H28" s="111"/>
    </row>
    <row r="29" spans="1:8" x14ac:dyDescent="0.2">
      <c r="A29" s="111"/>
      <c r="B29" s="112"/>
      <c r="C29" s="112"/>
      <c r="D29" s="111"/>
      <c r="E29" s="111"/>
      <c r="F29" s="111"/>
      <c r="G29" s="111"/>
      <c r="H29" s="111"/>
    </row>
    <row r="30" spans="1:8" x14ac:dyDescent="0.2">
      <c r="A30" s="111"/>
      <c r="B30" s="112"/>
      <c r="C30" s="112"/>
      <c r="D30" s="111"/>
      <c r="E30" s="111"/>
      <c r="F30" s="111"/>
      <c r="G30" s="111"/>
      <c r="H30" s="111"/>
    </row>
    <row r="31" spans="1:8" x14ac:dyDescent="0.2">
      <c r="A31" s="111"/>
      <c r="B31" s="111"/>
      <c r="C31" s="112"/>
      <c r="D31" s="111"/>
      <c r="E31" s="111"/>
      <c r="F31" s="111"/>
      <c r="G31" s="111"/>
      <c r="H31" s="111"/>
    </row>
    <row r="32" spans="1:8" x14ac:dyDescent="0.2">
      <c r="A32" s="111"/>
      <c r="B32" s="112"/>
      <c r="C32" s="112"/>
      <c r="D32" s="111"/>
      <c r="E32" s="111"/>
      <c r="F32" s="111"/>
      <c r="G32" s="111"/>
      <c r="H32" s="111"/>
    </row>
    <row r="33" spans="1:8" x14ac:dyDescent="0.2">
      <c r="A33" s="111"/>
      <c r="B33" s="111"/>
      <c r="C33" s="112"/>
      <c r="D33" s="111"/>
      <c r="E33" s="111"/>
      <c r="F33" s="111"/>
      <c r="G33" s="111"/>
      <c r="H33" s="111"/>
    </row>
    <row r="34" spans="1:8" x14ac:dyDescent="0.2">
      <c r="A34" s="111"/>
      <c r="B34" s="112"/>
      <c r="C34" s="112"/>
      <c r="D34" s="111"/>
      <c r="E34" s="111"/>
      <c r="F34" s="111"/>
      <c r="G34" s="111"/>
      <c r="H34" s="111"/>
    </row>
    <row r="35" spans="1:8" x14ac:dyDescent="0.2">
      <c r="A35" s="111"/>
      <c r="B35" s="111"/>
      <c r="C35" s="112"/>
      <c r="D35" s="111"/>
      <c r="E35" s="111"/>
      <c r="F35" s="111"/>
      <c r="G35" s="111"/>
      <c r="H35" s="111"/>
    </row>
    <row r="36" spans="1:8" x14ac:dyDescent="0.2">
      <c r="A36" s="111"/>
      <c r="B36" s="112"/>
      <c r="C36" s="112"/>
      <c r="D36" s="111"/>
      <c r="E36" s="111"/>
      <c r="F36" s="111"/>
      <c r="G36" s="111"/>
      <c r="H36" s="111"/>
    </row>
    <row r="37" spans="1:8" x14ac:dyDescent="0.2">
      <c r="A37" s="111"/>
      <c r="B37" s="111"/>
      <c r="C37" s="112"/>
      <c r="D37" s="111"/>
      <c r="E37" s="111"/>
      <c r="F37" s="111"/>
      <c r="G37" s="111"/>
      <c r="H37" s="111"/>
    </row>
    <row r="38" spans="1:8" x14ac:dyDescent="0.2">
      <c r="A38" s="111"/>
      <c r="B38" s="111"/>
      <c r="C38" s="112"/>
      <c r="D38" s="111"/>
      <c r="E38" s="111"/>
      <c r="F38" s="111"/>
      <c r="G38" s="111"/>
      <c r="H38" s="111"/>
    </row>
    <row r="39" spans="1:8" x14ac:dyDescent="0.2">
      <c r="A39" s="111"/>
      <c r="B39" s="112"/>
      <c r="C39" s="112"/>
      <c r="D39" s="111"/>
      <c r="E39" s="111"/>
      <c r="F39" s="111"/>
      <c r="G39" s="111"/>
      <c r="H39" s="111"/>
    </row>
    <row r="40" spans="1:8" x14ac:dyDescent="0.2">
      <c r="A40" s="111"/>
      <c r="B40" s="112"/>
      <c r="C40" s="112"/>
      <c r="D40" s="111"/>
      <c r="E40" s="111"/>
      <c r="F40" s="111"/>
      <c r="G40" s="111"/>
      <c r="H40" s="111"/>
    </row>
    <row r="41" spans="1:8" x14ac:dyDescent="0.2">
      <c r="A41" s="111"/>
      <c r="B41" s="112"/>
      <c r="C41" s="112"/>
      <c r="D41" s="111"/>
      <c r="E41" s="111"/>
      <c r="F41" s="111"/>
      <c r="G41" s="111"/>
      <c r="H41" s="111"/>
    </row>
    <row r="42" spans="1:8" x14ac:dyDescent="0.2">
      <c r="A42" s="111"/>
      <c r="B42" s="112"/>
      <c r="C42" s="112"/>
      <c r="D42" s="111"/>
      <c r="E42" s="111"/>
      <c r="F42" s="111"/>
      <c r="G42" s="111"/>
      <c r="H42" s="111"/>
    </row>
    <row r="43" spans="1:8" x14ac:dyDescent="0.2">
      <c r="A43" s="111"/>
      <c r="B43" s="112"/>
      <c r="C43" s="112"/>
      <c r="D43" s="111"/>
      <c r="E43" s="111"/>
      <c r="F43" s="111"/>
      <c r="G43" s="111"/>
      <c r="H43" s="111"/>
    </row>
    <row r="44" spans="1:8" x14ac:dyDescent="0.2">
      <c r="A44" s="111"/>
      <c r="B44" s="112"/>
      <c r="C44" s="112"/>
      <c r="D44" s="111"/>
      <c r="E44" s="111"/>
      <c r="F44" s="111"/>
      <c r="G44" s="111"/>
      <c r="H44" s="111"/>
    </row>
  </sheetData>
  <printOptions headings="1" gridLines="1"/>
  <pageMargins left="0.70866141732283505" right="0.70866141732283505" top="0.74803149606299202" bottom="0.74803149606299202" header="0.31496062992126" footer="0.31496062992126"/>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141"/>
  <sheetViews>
    <sheetView workbookViewId="0">
      <selection activeCell="K29" sqref="K29"/>
    </sheetView>
  </sheetViews>
  <sheetFormatPr defaultColWidth="9" defaultRowHeight="14.25" customHeight="1" x14ac:dyDescent="0.2"/>
  <cols>
    <col min="1" max="7" width="8.625" customWidth="1"/>
    <col min="8" max="10" width="9" customWidth="1"/>
    <col min="11" max="11" width="15.375" customWidth="1"/>
    <col min="12" max="12" width="39.25" customWidth="1"/>
    <col min="13" max="13" width="16.125" customWidth="1"/>
    <col min="14" max="14" width="24" customWidth="1"/>
    <col min="15" max="16" width="9.25" customWidth="1"/>
    <col min="17" max="19" width="9" customWidth="1"/>
    <col min="20" max="20" width="15.375" customWidth="1"/>
    <col min="21" max="21" width="39.25" customWidth="1"/>
    <col min="22" max="22" width="16.125" customWidth="1"/>
    <col min="23" max="23" width="24" customWidth="1"/>
    <col min="24" max="25" width="9.25" customWidth="1"/>
    <col min="26" max="26" width="9" customWidth="1"/>
  </cols>
  <sheetData>
    <row r="1" spans="11:25" ht="15" x14ac:dyDescent="0.25">
      <c r="K1" s="113"/>
      <c r="L1" s="113"/>
      <c r="M1" s="113"/>
      <c r="N1" s="113"/>
      <c r="O1" s="113"/>
      <c r="P1" s="113"/>
      <c r="T1" s="113"/>
      <c r="U1" s="113"/>
      <c r="V1" s="113"/>
      <c r="W1" s="113"/>
      <c r="X1" s="113"/>
      <c r="Y1" s="113"/>
    </row>
    <row r="2" spans="11:25" ht="15" x14ac:dyDescent="0.25">
      <c r="K2" s="113"/>
      <c r="L2" s="113"/>
      <c r="M2" s="113"/>
      <c r="N2" s="113"/>
      <c r="O2" s="113"/>
      <c r="P2" s="113"/>
      <c r="T2" s="113"/>
      <c r="U2" s="113"/>
      <c r="V2" s="113"/>
      <c r="W2" s="113"/>
      <c r="X2" s="113"/>
      <c r="Y2" s="113"/>
    </row>
    <row r="3" spans="11:25" ht="15" x14ac:dyDescent="0.25">
      <c r="K3" s="113"/>
      <c r="L3" s="113"/>
      <c r="M3" s="113"/>
      <c r="N3" s="113"/>
      <c r="O3" s="113"/>
      <c r="P3" s="113"/>
      <c r="T3" s="113"/>
      <c r="U3" s="113"/>
      <c r="V3" s="113"/>
      <c r="W3" s="113"/>
      <c r="X3" s="113"/>
      <c r="Y3" s="113"/>
    </row>
    <row r="4" spans="11:25" ht="15" x14ac:dyDescent="0.25">
      <c r="K4" s="113"/>
      <c r="L4" s="113"/>
      <c r="M4" s="113"/>
      <c r="N4" s="113"/>
      <c r="O4" s="113"/>
      <c r="P4" s="113"/>
      <c r="T4" s="113"/>
      <c r="U4" s="113"/>
      <c r="V4" s="113"/>
      <c r="W4" s="113"/>
      <c r="X4" s="113"/>
      <c r="Y4" s="113"/>
    </row>
    <row r="5" spans="11:25" ht="15" x14ac:dyDescent="0.25">
      <c r="K5" s="113"/>
      <c r="L5" s="113"/>
      <c r="M5" s="113"/>
      <c r="N5" s="113"/>
      <c r="O5" s="113"/>
      <c r="P5" s="113"/>
      <c r="T5" s="113"/>
      <c r="U5" s="113"/>
      <c r="V5" s="113"/>
      <c r="W5" s="113"/>
      <c r="X5" s="113"/>
      <c r="Y5" s="113"/>
    </row>
    <row r="6" spans="11:25" ht="15" x14ac:dyDescent="0.25">
      <c r="K6" s="113"/>
      <c r="L6" s="113"/>
      <c r="M6" s="113"/>
      <c r="N6" s="113"/>
      <c r="O6" s="113"/>
      <c r="P6" s="113"/>
      <c r="T6" s="113"/>
      <c r="U6" s="113"/>
      <c r="V6" s="113"/>
      <c r="W6" s="113"/>
      <c r="X6" s="113"/>
      <c r="Y6" s="113"/>
    </row>
    <row r="7" spans="11:25" ht="15" x14ac:dyDescent="0.25">
      <c r="K7" s="113"/>
      <c r="L7" s="113"/>
      <c r="M7" s="113"/>
      <c r="N7" s="113"/>
      <c r="O7" s="113"/>
      <c r="P7" s="113"/>
      <c r="T7" s="113"/>
      <c r="U7" s="113"/>
      <c r="V7" s="113"/>
      <c r="W7" s="113"/>
      <c r="X7" s="113"/>
      <c r="Y7" s="113"/>
    </row>
    <row r="8" spans="11:25" ht="15" x14ac:dyDescent="0.25">
      <c r="K8" s="113"/>
      <c r="L8" s="113"/>
      <c r="M8" s="113"/>
      <c r="N8" s="113"/>
      <c r="O8" s="113"/>
      <c r="P8" s="113"/>
      <c r="T8" s="113"/>
      <c r="U8" s="113"/>
      <c r="V8" s="113"/>
      <c r="W8" s="113"/>
      <c r="X8" s="113"/>
      <c r="Y8" s="113"/>
    </row>
    <row r="9" spans="11:25" ht="15" x14ac:dyDescent="0.25">
      <c r="K9" s="113"/>
      <c r="L9" s="113"/>
      <c r="M9" s="113"/>
      <c r="N9" s="113"/>
      <c r="O9" s="113"/>
      <c r="P9" s="113"/>
      <c r="T9" s="113"/>
      <c r="U9" s="113"/>
      <c r="V9" s="113"/>
      <c r="W9" s="113"/>
      <c r="X9" s="113"/>
      <c r="Y9" s="113"/>
    </row>
    <row r="10" spans="11:25" ht="15" x14ac:dyDescent="0.25">
      <c r="K10" s="113"/>
      <c r="L10" s="113"/>
      <c r="M10" s="113"/>
      <c r="N10" s="113"/>
      <c r="O10" s="113"/>
      <c r="P10" s="113"/>
      <c r="T10" s="113"/>
      <c r="U10" s="113"/>
      <c r="V10" s="113"/>
      <c r="W10" s="113"/>
      <c r="X10" s="113"/>
      <c r="Y10" s="113"/>
    </row>
    <row r="11" spans="11:25" ht="15" x14ac:dyDescent="0.25">
      <c r="K11" s="113"/>
      <c r="L11" s="113"/>
      <c r="M11" s="113"/>
      <c r="N11" s="113"/>
      <c r="O11" s="113"/>
      <c r="P11" s="113"/>
      <c r="T11" s="113"/>
      <c r="U11" s="113"/>
      <c r="V11" s="113"/>
      <c r="W11" s="113"/>
      <c r="X11" s="113"/>
      <c r="Y11" s="113"/>
    </row>
    <row r="12" spans="11:25" ht="15" x14ac:dyDescent="0.25">
      <c r="K12" s="113"/>
      <c r="L12" s="113"/>
      <c r="M12" s="113"/>
      <c r="N12" s="113"/>
      <c r="O12" s="113"/>
      <c r="P12" s="113"/>
      <c r="T12" s="113"/>
      <c r="U12" s="113"/>
      <c r="V12" s="113"/>
      <c r="W12" s="113"/>
      <c r="X12" s="113"/>
      <c r="Y12" s="113"/>
    </row>
    <row r="13" spans="11:25" ht="15" x14ac:dyDescent="0.25">
      <c r="K13" s="113"/>
      <c r="L13" s="113"/>
      <c r="M13" s="113"/>
      <c r="N13" s="113"/>
      <c r="O13" s="113"/>
      <c r="P13" s="113"/>
      <c r="T13" s="113"/>
      <c r="U13" s="113"/>
      <c r="V13" s="113"/>
      <c r="W13" s="113"/>
      <c r="X13" s="113"/>
      <c r="Y13" s="113"/>
    </row>
    <row r="14" spans="11:25" ht="15" x14ac:dyDescent="0.25">
      <c r="K14" s="113"/>
      <c r="L14" s="113"/>
      <c r="M14" s="113"/>
      <c r="N14" s="113"/>
      <c r="O14" s="113"/>
      <c r="P14" s="113"/>
      <c r="T14" s="113"/>
      <c r="U14" s="113"/>
      <c r="V14" s="113"/>
      <c r="W14" s="113"/>
      <c r="X14" s="113"/>
      <c r="Y14" s="113"/>
    </row>
    <row r="15" spans="11:25" ht="15" x14ac:dyDescent="0.25">
      <c r="K15" s="113"/>
      <c r="L15" s="113"/>
      <c r="M15" s="113"/>
      <c r="N15" s="113"/>
      <c r="O15" s="113"/>
      <c r="P15" s="113"/>
      <c r="T15" s="113"/>
      <c r="U15" s="113"/>
      <c r="V15" s="113"/>
      <c r="W15" s="113"/>
      <c r="X15" s="113"/>
      <c r="Y15" s="113"/>
    </row>
    <row r="16" spans="11:25" ht="15" x14ac:dyDescent="0.25">
      <c r="K16" s="113"/>
      <c r="L16" s="113"/>
      <c r="M16" s="113"/>
      <c r="N16" s="113"/>
      <c r="O16" s="113"/>
      <c r="P16" s="113"/>
      <c r="T16" s="113"/>
      <c r="U16" s="113"/>
      <c r="V16" s="113"/>
      <c r="W16" s="113"/>
      <c r="X16" s="113"/>
      <c r="Y16" s="113"/>
    </row>
    <row r="17" spans="11:25" ht="15" x14ac:dyDescent="0.25">
      <c r="K17" s="113"/>
      <c r="L17" s="113"/>
      <c r="M17" s="113"/>
      <c r="N17" s="113"/>
      <c r="O17" s="113"/>
      <c r="P17" s="113"/>
      <c r="T17" s="113"/>
      <c r="U17" s="113"/>
      <c r="V17" s="113"/>
      <c r="W17" s="113"/>
      <c r="X17" s="113"/>
      <c r="Y17" s="113"/>
    </row>
    <row r="18" spans="11:25" ht="15" x14ac:dyDescent="0.25">
      <c r="K18" s="113"/>
      <c r="L18" s="113"/>
      <c r="M18" s="113"/>
      <c r="N18" s="113"/>
      <c r="O18" s="113"/>
      <c r="P18" s="113"/>
      <c r="T18" s="113"/>
      <c r="U18" s="113"/>
      <c r="V18" s="113"/>
      <c r="W18" s="113"/>
      <c r="X18" s="113"/>
      <c r="Y18" s="113"/>
    </row>
    <row r="19" spans="11:25" ht="15" x14ac:dyDescent="0.25">
      <c r="K19" s="113"/>
      <c r="L19" s="113"/>
      <c r="M19" s="113"/>
      <c r="N19" s="113"/>
      <c r="O19" s="113"/>
      <c r="P19" s="113"/>
      <c r="T19" s="113"/>
      <c r="U19" s="113"/>
      <c r="V19" s="113"/>
      <c r="W19" s="113"/>
      <c r="X19" s="113"/>
      <c r="Y19" s="113"/>
    </row>
    <row r="20" spans="11:25" ht="15" x14ac:dyDescent="0.25">
      <c r="K20" s="113"/>
      <c r="L20" s="113"/>
      <c r="M20" s="113"/>
      <c r="N20" s="113"/>
      <c r="O20" s="113"/>
      <c r="P20" s="113"/>
      <c r="T20" s="113"/>
      <c r="U20" s="113"/>
      <c r="V20" s="113"/>
      <c r="W20" s="113"/>
      <c r="X20" s="113"/>
      <c r="Y20" s="113"/>
    </row>
    <row r="21" spans="11:25" ht="15" x14ac:dyDescent="0.25">
      <c r="K21" s="113"/>
      <c r="L21" s="113"/>
      <c r="M21" s="113"/>
      <c r="N21" s="113"/>
      <c r="O21" s="113"/>
      <c r="P21" s="113"/>
      <c r="T21" s="113"/>
      <c r="U21" s="113"/>
      <c r="V21" s="113"/>
      <c r="W21" s="113"/>
      <c r="X21" s="113"/>
      <c r="Y21" s="113"/>
    </row>
    <row r="22" spans="11:25" ht="15" x14ac:dyDescent="0.25">
      <c r="K22" s="113"/>
      <c r="L22" s="113"/>
      <c r="M22" s="113"/>
      <c r="N22" s="113"/>
      <c r="O22" s="113"/>
      <c r="P22" s="113"/>
      <c r="T22" s="113"/>
      <c r="U22" s="113"/>
      <c r="V22" s="113"/>
      <c r="W22" s="113"/>
      <c r="X22" s="113"/>
      <c r="Y22" s="113"/>
    </row>
    <row r="23" spans="11:25" ht="15" x14ac:dyDescent="0.25">
      <c r="K23" s="113"/>
      <c r="L23" s="113"/>
      <c r="M23" s="113"/>
      <c r="N23" s="113"/>
      <c r="O23" s="113"/>
      <c r="P23" s="113"/>
      <c r="T23" s="113"/>
      <c r="U23" s="113"/>
      <c r="V23" s="113"/>
      <c r="W23" s="113"/>
      <c r="X23" s="113"/>
      <c r="Y23" s="113"/>
    </row>
    <row r="24" spans="11:25" ht="15" x14ac:dyDescent="0.25">
      <c r="K24" s="113"/>
      <c r="L24" s="113"/>
      <c r="M24" s="113"/>
      <c r="N24" s="113"/>
      <c r="O24" s="113"/>
      <c r="P24" s="113"/>
      <c r="T24" s="113"/>
      <c r="U24" s="113"/>
      <c r="V24" s="113"/>
      <c r="W24" s="113"/>
      <c r="X24" s="113"/>
      <c r="Y24" s="113"/>
    </row>
    <row r="25" spans="11:25" ht="15" x14ac:dyDescent="0.25">
      <c r="K25" s="113"/>
      <c r="L25" s="113"/>
      <c r="M25" s="113"/>
      <c r="N25" s="113"/>
      <c r="O25" s="113"/>
      <c r="P25" s="113"/>
      <c r="T25" s="113"/>
      <c r="U25" s="113"/>
      <c r="V25" s="113"/>
      <c r="W25" s="113"/>
      <c r="X25" s="113"/>
      <c r="Y25" s="113"/>
    </row>
    <row r="26" spans="11:25" ht="15" x14ac:dyDescent="0.25">
      <c r="K26" s="113"/>
      <c r="L26" s="113"/>
      <c r="M26" s="113"/>
      <c r="N26" s="113"/>
      <c r="O26" s="113"/>
      <c r="P26" s="113"/>
      <c r="T26" s="113"/>
      <c r="U26" s="113"/>
      <c r="V26" s="113"/>
      <c r="W26" s="113"/>
      <c r="X26" s="113"/>
      <c r="Y26" s="113"/>
    </row>
    <row r="27" spans="11:25" ht="15" x14ac:dyDescent="0.25">
      <c r="K27" s="113"/>
      <c r="L27" s="113"/>
      <c r="M27" s="113"/>
      <c r="N27" s="113"/>
      <c r="O27" s="113"/>
      <c r="P27" s="113"/>
      <c r="T27" s="113"/>
      <c r="U27" s="113"/>
      <c r="V27" s="113"/>
      <c r="W27" s="113"/>
      <c r="X27" s="113"/>
      <c r="Y27" s="113"/>
    </row>
    <row r="28" spans="11:25" ht="15" x14ac:dyDescent="0.25">
      <c r="K28" s="113"/>
      <c r="L28" s="113"/>
      <c r="M28" s="113"/>
      <c r="N28" s="113"/>
      <c r="O28" s="113"/>
      <c r="P28" s="113"/>
      <c r="T28" s="113"/>
      <c r="U28" s="113"/>
      <c r="V28" s="113"/>
      <c r="W28" s="113"/>
      <c r="X28" s="113"/>
      <c r="Y28" s="113"/>
    </row>
    <row r="29" spans="11:25" ht="15" x14ac:dyDescent="0.25">
      <c r="K29" s="113"/>
      <c r="L29" s="113"/>
      <c r="M29" s="113"/>
      <c r="N29" s="113"/>
      <c r="O29" s="113"/>
      <c r="P29" s="113"/>
      <c r="T29" s="113"/>
      <c r="U29" s="113"/>
      <c r="V29" s="113"/>
      <c r="W29" s="113"/>
      <c r="X29" s="113"/>
      <c r="Y29" s="113"/>
    </row>
    <row r="30" spans="11:25" ht="15" x14ac:dyDescent="0.25">
      <c r="K30" s="113"/>
      <c r="L30" s="113"/>
      <c r="M30" s="113"/>
      <c r="N30" s="113"/>
      <c r="O30" s="113"/>
      <c r="P30" s="113"/>
      <c r="T30" s="113"/>
      <c r="U30" s="113"/>
      <c r="V30" s="113"/>
      <c r="W30" s="113"/>
      <c r="X30" s="113"/>
      <c r="Y30" s="113"/>
    </row>
    <row r="31" spans="11:25" ht="15" x14ac:dyDescent="0.25">
      <c r="K31" s="113"/>
      <c r="L31" s="113"/>
      <c r="M31" s="113"/>
      <c r="N31" s="113"/>
      <c r="O31" s="113"/>
      <c r="P31" s="113"/>
      <c r="T31" s="113"/>
      <c r="U31" s="113"/>
      <c r="V31" s="113"/>
      <c r="W31" s="113"/>
      <c r="X31" s="113"/>
      <c r="Y31" s="113"/>
    </row>
    <row r="32" spans="11:25" ht="15" x14ac:dyDescent="0.25">
      <c r="K32" s="113"/>
      <c r="L32" s="113"/>
      <c r="M32" s="113"/>
      <c r="N32" s="113"/>
      <c r="O32" s="113"/>
      <c r="P32" s="113"/>
      <c r="T32" s="113"/>
      <c r="U32" s="113"/>
      <c r="V32" s="113"/>
      <c r="W32" s="113"/>
      <c r="X32" s="113"/>
      <c r="Y32" s="113"/>
    </row>
    <row r="33" spans="11:25" ht="15" x14ac:dyDescent="0.25">
      <c r="K33" s="113"/>
      <c r="L33" s="113"/>
      <c r="M33" s="113"/>
      <c r="N33" s="113"/>
      <c r="O33" s="113"/>
      <c r="P33" s="113"/>
      <c r="T33" s="113"/>
      <c r="U33" s="113"/>
      <c r="V33" s="113"/>
      <c r="W33" s="113"/>
      <c r="X33" s="113"/>
      <c r="Y33" s="113"/>
    </row>
    <row r="34" spans="11:25" ht="15" x14ac:dyDescent="0.25">
      <c r="K34" s="113"/>
      <c r="L34" s="113"/>
      <c r="M34" s="113"/>
      <c r="N34" s="113"/>
      <c r="O34" s="113"/>
      <c r="P34" s="113"/>
      <c r="T34" s="113"/>
      <c r="U34" s="113"/>
      <c r="V34" s="113"/>
      <c r="W34" s="113"/>
      <c r="X34" s="113"/>
      <c r="Y34" s="113"/>
    </row>
    <row r="35" spans="11:25" ht="15" x14ac:dyDescent="0.25">
      <c r="K35" s="113"/>
      <c r="L35" s="113"/>
      <c r="M35" s="113"/>
      <c r="N35" s="113"/>
      <c r="O35" s="113"/>
      <c r="P35" s="113"/>
      <c r="T35" s="113"/>
      <c r="U35" s="113"/>
      <c r="V35" s="113"/>
      <c r="W35" s="113"/>
      <c r="X35" s="113"/>
      <c r="Y35" s="113"/>
    </row>
    <row r="36" spans="11:25" ht="15" x14ac:dyDescent="0.25">
      <c r="K36" s="113"/>
      <c r="L36" s="113"/>
      <c r="M36" s="113"/>
      <c r="N36" s="113"/>
      <c r="O36" s="113"/>
      <c r="P36" s="113"/>
      <c r="T36" s="113"/>
      <c r="U36" s="113"/>
      <c r="V36" s="113"/>
      <c r="W36" s="113"/>
      <c r="X36" s="113"/>
      <c r="Y36" s="113"/>
    </row>
    <row r="37" spans="11:25" ht="15" x14ac:dyDescent="0.25">
      <c r="K37" s="113"/>
      <c r="L37" s="113"/>
      <c r="M37" s="113"/>
      <c r="N37" s="113"/>
      <c r="O37" s="113"/>
      <c r="P37" s="113"/>
      <c r="T37" s="113"/>
      <c r="U37" s="113"/>
      <c r="V37" s="113"/>
      <c r="W37" s="113"/>
      <c r="X37" s="113"/>
      <c r="Y37" s="113"/>
    </row>
    <row r="38" spans="11:25" ht="15" x14ac:dyDescent="0.25">
      <c r="K38" s="113"/>
      <c r="L38" s="113"/>
      <c r="M38" s="113"/>
      <c r="N38" s="113"/>
      <c r="O38" s="113"/>
      <c r="P38" s="113"/>
      <c r="T38" s="113"/>
      <c r="U38" s="113"/>
      <c r="V38" s="113"/>
      <c r="W38" s="113"/>
      <c r="X38" s="113"/>
      <c r="Y38" s="113"/>
    </row>
    <row r="39" spans="11:25" ht="15" x14ac:dyDescent="0.25">
      <c r="K39" s="113"/>
      <c r="L39" s="113"/>
      <c r="M39" s="113"/>
      <c r="N39" s="113"/>
      <c r="O39" s="113"/>
      <c r="P39" s="113"/>
      <c r="T39" s="113"/>
      <c r="U39" s="113"/>
      <c r="V39" s="113"/>
      <c r="W39" s="113"/>
      <c r="X39" s="113"/>
      <c r="Y39" s="113"/>
    </row>
    <row r="40" spans="11:25" ht="15" x14ac:dyDescent="0.25">
      <c r="K40" s="113"/>
      <c r="L40" s="113"/>
      <c r="M40" s="113"/>
      <c r="N40" s="113"/>
      <c r="O40" s="113"/>
      <c r="P40" s="113"/>
      <c r="T40" s="113"/>
      <c r="U40" s="113"/>
      <c r="V40" s="113"/>
      <c r="W40" s="113"/>
      <c r="X40" s="113"/>
      <c r="Y40" s="113"/>
    </row>
    <row r="41" spans="11:25" ht="15" x14ac:dyDescent="0.25">
      <c r="K41" s="113"/>
      <c r="L41" s="113"/>
      <c r="M41" s="113"/>
      <c r="N41" s="113"/>
      <c r="O41" s="113"/>
      <c r="P41" s="113"/>
      <c r="T41" s="113"/>
      <c r="U41" s="113"/>
      <c r="V41" s="113"/>
      <c r="W41" s="113"/>
      <c r="X41" s="113"/>
      <c r="Y41" s="113"/>
    </row>
    <row r="42" spans="11:25" ht="15" x14ac:dyDescent="0.25">
      <c r="K42" s="113"/>
      <c r="L42" s="113"/>
      <c r="M42" s="113"/>
      <c r="N42" s="113"/>
      <c r="O42" s="113"/>
      <c r="P42" s="113"/>
      <c r="T42" s="113"/>
      <c r="U42" s="113"/>
      <c r="V42" s="113"/>
      <c r="W42" s="113"/>
      <c r="X42" s="113"/>
      <c r="Y42" s="113"/>
    </row>
    <row r="43" spans="11:25" ht="15" x14ac:dyDescent="0.25">
      <c r="K43" s="113"/>
      <c r="L43" s="113"/>
      <c r="M43" s="113"/>
      <c r="N43" s="113"/>
      <c r="O43" s="113"/>
      <c r="P43" s="113"/>
      <c r="T43" s="113"/>
      <c r="U43" s="113"/>
      <c r="V43" s="113"/>
      <c r="W43" s="113"/>
      <c r="X43" s="113"/>
      <c r="Y43" s="113"/>
    </row>
    <row r="44" spans="11:25" ht="15" x14ac:dyDescent="0.25">
      <c r="K44" s="113"/>
      <c r="L44" s="113"/>
      <c r="M44" s="113"/>
      <c r="N44" s="113"/>
      <c r="O44" s="113"/>
      <c r="P44" s="113"/>
      <c r="T44" s="113"/>
      <c r="U44" s="113"/>
      <c r="V44" s="113"/>
      <c r="W44" s="113"/>
      <c r="X44" s="113"/>
      <c r="Y44" s="113"/>
    </row>
    <row r="45" spans="11:25" ht="15" x14ac:dyDescent="0.25">
      <c r="K45" s="113"/>
      <c r="L45" s="113"/>
      <c r="M45" s="113"/>
      <c r="N45" s="113"/>
      <c r="O45" s="113"/>
      <c r="P45" s="113"/>
      <c r="T45" s="113"/>
      <c r="U45" s="113"/>
      <c r="V45" s="113"/>
      <c r="W45" s="113"/>
      <c r="X45" s="113"/>
      <c r="Y45" s="113"/>
    </row>
    <row r="46" spans="11:25" ht="15" x14ac:dyDescent="0.25">
      <c r="K46" s="113"/>
      <c r="L46" s="113"/>
      <c r="M46" s="113"/>
      <c r="N46" s="113"/>
      <c r="O46" s="113"/>
      <c r="P46" s="113"/>
      <c r="T46" s="113"/>
      <c r="U46" s="113"/>
      <c r="V46" s="113"/>
      <c r="W46" s="113"/>
      <c r="X46" s="113"/>
      <c r="Y46" s="113"/>
    </row>
    <row r="47" spans="11:25" ht="15" x14ac:dyDescent="0.25">
      <c r="K47" s="113"/>
      <c r="L47" s="113"/>
      <c r="M47" s="113"/>
      <c r="N47" s="113"/>
      <c r="O47" s="113"/>
      <c r="P47" s="113"/>
      <c r="T47" s="113"/>
      <c r="U47" s="113"/>
      <c r="V47" s="113"/>
      <c r="W47" s="113"/>
      <c r="X47" s="113"/>
      <c r="Y47" s="113"/>
    </row>
    <row r="48" spans="11:25" ht="15" x14ac:dyDescent="0.25">
      <c r="K48" s="113"/>
      <c r="L48" s="113"/>
      <c r="M48" s="113"/>
      <c r="N48" s="113"/>
      <c r="O48" s="113"/>
      <c r="P48" s="113"/>
      <c r="T48" s="113"/>
      <c r="U48" s="113"/>
      <c r="V48" s="113"/>
      <c r="W48" s="113"/>
      <c r="X48" s="113"/>
      <c r="Y48" s="113"/>
    </row>
    <row r="49" spans="1:25" ht="15" x14ac:dyDescent="0.25">
      <c r="K49" s="113"/>
      <c r="L49" s="113"/>
      <c r="M49" s="113"/>
      <c r="N49" s="113"/>
      <c r="O49" s="113"/>
      <c r="P49" s="113"/>
      <c r="T49" s="113"/>
      <c r="U49" s="113"/>
      <c r="V49" s="113"/>
      <c r="W49" s="113"/>
      <c r="X49" s="113"/>
      <c r="Y49" s="113"/>
    </row>
    <row r="50" spans="1:25" ht="15" x14ac:dyDescent="0.25">
      <c r="K50" s="113"/>
      <c r="L50" s="113"/>
      <c r="M50" s="113"/>
      <c r="N50" s="113"/>
      <c r="O50" s="113"/>
      <c r="P50" s="113"/>
      <c r="T50" s="113"/>
      <c r="U50" s="113"/>
      <c r="V50" s="113"/>
      <c r="W50" s="113"/>
      <c r="X50" s="113"/>
      <c r="Y50" s="113"/>
    </row>
    <row r="51" spans="1:25" ht="15" x14ac:dyDescent="0.25">
      <c r="K51" s="113"/>
      <c r="L51" s="113"/>
      <c r="M51" s="113"/>
      <c r="N51" s="113"/>
      <c r="O51" s="113"/>
      <c r="P51" s="113"/>
      <c r="T51" s="113"/>
      <c r="U51" s="113"/>
      <c r="V51" s="113"/>
      <c r="W51" s="113"/>
      <c r="X51" s="113"/>
      <c r="Y51" s="113"/>
    </row>
    <row r="52" spans="1:25" ht="18" x14ac:dyDescent="0.25">
      <c r="A52" s="114"/>
    </row>
    <row r="53" spans="1:25" ht="18" x14ac:dyDescent="0.25">
      <c r="A53" s="114"/>
    </row>
    <row r="54" spans="1:25" ht="18" x14ac:dyDescent="0.25">
      <c r="A54" s="114"/>
    </row>
    <row r="55" spans="1:25" ht="18" x14ac:dyDescent="0.25">
      <c r="A55" s="114"/>
    </row>
    <row r="56" spans="1:25" ht="18" x14ac:dyDescent="0.25">
      <c r="A56" s="114"/>
    </row>
    <row r="57" spans="1:25" ht="18" x14ac:dyDescent="0.25">
      <c r="A57" s="114"/>
    </row>
    <row r="58" spans="1:25" ht="18" x14ac:dyDescent="0.25">
      <c r="A58" s="114"/>
    </row>
    <row r="59" spans="1:25" ht="18" x14ac:dyDescent="0.25">
      <c r="A59" s="114"/>
    </row>
    <row r="60" spans="1:25" ht="18" x14ac:dyDescent="0.25">
      <c r="A60" s="114"/>
    </row>
    <row r="61" spans="1:25" ht="18" x14ac:dyDescent="0.25">
      <c r="A61" s="114"/>
    </row>
    <row r="62" spans="1:25" ht="18" x14ac:dyDescent="0.25">
      <c r="A62" s="114"/>
    </row>
    <row r="63" spans="1:25" ht="18" x14ac:dyDescent="0.25">
      <c r="A63" s="114"/>
    </row>
    <row r="64" spans="1:25" ht="18" x14ac:dyDescent="0.25">
      <c r="A64" s="114"/>
    </row>
    <row r="65" spans="1:1" ht="18" x14ac:dyDescent="0.25">
      <c r="A65" s="114"/>
    </row>
    <row r="66" spans="1:1" ht="18" x14ac:dyDescent="0.25">
      <c r="A66" s="114"/>
    </row>
    <row r="67" spans="1:1" ht="18" x14ac:dyDescent="0.25">
      <c r="A67" s="114"/>
    </row>
    <row r="68" spans="1:1" ht="18" x14ac:dyDescent="0.25">
      <c r="A68" s="114"/>
    </row>
    <row r="69" spans="1:1" ht="18" x14ac:dyDescent="0.25">
      <c r="A69" s="114"/>
    </row>
    <row r="70" spans="1:1" ht="18" x14ac:dyDescent="0.25">
      <c r="A70" s="114"/>
    </row>
    <row r="71" spans="1:1" ht="18" x14ac:dyDescent="0.25">
      <c r="A71" s="114"/>
    </row>
    <row r="72" spans="1:1" ht="18" x14ac:dyDescent="0.25">
      <c r="A72" s="114"/>
    </row>
    <row r="73" spans="1:1" ht="18" x14ac:dyDescent="0.25">
      <c r="A73" s="114"/>
    </row>
    <row r="74" spans="1:1" ht="18" x14ac:dyDescent="0.25">
      <c r="A74" s="114"/>
    </row>
    <row r="75" spans="1:1" ht="18" x14ac:dyDescent="0.25">
      <c r="A75" s="114"/>
    </row>
    <row r="76" spans="1:1" ht="18" x14ac:dyDescent="0.25">
      <c r="A76" s="114"/>
    </row>
    <row r="77" spans="1:1" ht="18" x14ac:dyDescent="0.25">
      <c r="A77" s="114"/>
    </row>
    <row r="78" spans="1:1" ht="18" x14ac:dyDescent="0.25">
      <c r="A78" s="114"/>
    </row>
    <row r="79" spans="1:1" ht="18" x14ac:dyDescent="0.25">
      <c r="A79" s="114"/>
    </row>
    <row r="80" spans="1:1" ht="18" x14ac:dyDescent="0.25">
      <c r="A80" s="114"/>
    </row>
    <row r="81" spans="1:1" ht="18" x14ac:dyDescent="0.25">
      <c r="A81" s="114"/>
    </row>
    <row r="82" spans="1:1" ht="18" x14ac:dyDescent="0.25">
      <c r="A82" s="114"/>
    </row>
    <row r="83" spans="1:1" ht="18" x14ac:dyDescent="0.25">
      <c r="A83" s="114"/>
    </row>
    <row r="84" spans="1:1" ht="18" x14ac:dyDescent="0.25">
      <c r="A84" s="114"/>
    </row>
    <row r="85" spans="1:1" ht="18" x14ac:dyDescent="0.25">
      <c r="A85" s="114"/>
    </row>
    <row r="86" spans="1:1" ht="18" x14ac:dyDescent="0.25">
      <c r="A86" s="114"/>
    </row>
    <row r="87" spans="1:1" ht="18" x14ac:dyDescent="0.25">
      <c r="A87" s="114"/>
    </row>
    <row r="88" spans="1:1" ht="18" x14ac:dyDescent="0.25">
      <c r="A88" s="114"/>
    </row>
    <row r="89" spans="1:1" ht="18" x14ac:dyDescent="0.25">
      <c r="A89" s="114"/>
    </row>
    <row r="90" spans="1:1" ht="18" x14ac:dyDescent="0.25">
      <c r="A90" s="114"/>
    </row>
    <row r="91" spans="1:1" ht="18" x14ac:dyDescent="0.25">
      <c r="A91" s="114"/>
    </row>
    <row r="92" spans="1:1" ht="18" x14ac:dyDescent="0.25">
      <c r="A92" s="114"/>
    </row>
    <row r="93" spans="1:1" ht="18" x14ac:dyDescent="0.25">
      <c r="A93" s="114"/>
    </row>
    <row r="94" spans="1:1" ht="18" x14ac:dyDescent="0.25">
      <c r="A94" s="114"/>
    </row>
    <row r="95" spans="1:1" ht="18" x14ac:dyDescent="0.25">
      <c r="A95" s="114"/>
    </row>
    <row r="96" spans="1:1" ht="18" x14ac:dyDescent="0.25">
      <c r="A96" s="114"/>
    </row>
    <row r="97" spans="1:1" ht="18" x14ac:dyDescent="0.25">
      <c r="A97" s="114"/>
    </row>
    <row r="98" spans="1:1" ht="18" x14ac:dyDescent="0.25">
      <c r="A98" s="114"/>
    </row>
    <row r="99" spans="1:1" ht="18" x14ac:dyDescent="0.25">
      <c r="A99" s="114"/>
    </row>
    <row r="100" spans="1:1" ht="18" x14ac:dyDescent="0.25">
      <c r="A100" s="114"/>
    </row>
    <row r="101" spans="1:1" ht="18" x14ac:dyDescent="0.25">
      <c r="A101" s="114"/>
    </row>
    <row r="102" spans="1:1" ht="18" x14ac:dyDescent="0.25">
      <c r="A102" s="114"/>
    </row>
    <row r="103" spans="1:1" ht="18" x14ac:dyDescent="0.25">
      <c r="A103" s="114"/>
    </row>
    <row r="104" spans="1:1" ht="18" x14ac:dyDescent="0.25">
      <c r="A104" s="114"/>
    </row>
    <row r="105" spans="1:1" ht="18" x14ac:dyDescent="0.25">
      <c r="A105" s="114"/>
    </row>
    <row r="106" spans="1:1" ht="18" x14ac:dyDescent="0.25">
      <c r="A106" s="114"/>
    </row>
    <row r="107" spans="1:1" ht="18" x14ac:dyDescent="0.25">
      <c r="A107" s="114"/>
    </row>
    <row r="108" spans="1:1" ht="18" x14ac:dyDescent="0.25">
      <c r="A108" s="114"/>
    </row>
    <row r="109" spans="1:1" ht="18" x14ac:dyDescent="0.25">
      <c r="A109" s="114"/>
    </row>
    <row r="110" spans="1:1" ht="18" x14ac:dyDescent="0.25">
      <c r="A110" s="114"/>
    </row>
    <row r="111" spans="1:1" ht="18" x14ac:dyDescent="0.25">
      <c r="A111" s="114"/>
    </row>
    <row r="112" spans="1:1" ht="18" x14ac:dyDescent="0.25">
      <c r="A112" s="114"/>
    </row>
    <row r="113" spans="1:1" ht="18" x14ac:dyDescent="0.25">
      <c r="A113" s="114"/>
    </row>
    <row r="114" spans="1:1" ht="18" x14ac:dyDescent="0.25">
      <c r="A114" s="114"/>
    </row>
    <row r="115" spans="1:1" ht="18" x14ac:dyDescent="0.25">
      <c r="A115" s="114"/>
    </row>
    <row r="116" spans="1:1" ht="18" x14ac:dyDescent="0.25">
      <c r="A116" s="114"/>
    </row>
    <row r="117" spans="1:1" ht="18" x14ac:dyDescent="0.25">
      <c r="A117" s="114"/>
    </row>
    <row r="118" spans="1:1" ht="18" x14ac:dyDescent="0.25">
      <c r="A118" s="114"/>
    </row>
    <row r="119" spans="1:1" ht="18" x14ac:dyDescent="0.25">
      <c r="A119" s="114"/>
    </row>
    <row r="120" spans="1:1" ht="18" x14ac:dyDescent="0.25">
      <c r="A120" s="114"/>
    </row>
    <row r="121" spans="1:1" ht="18" x14ac:dyDescent="0.25">
      <c r="A121" s="114"/>
    </row>
    <row r="122" spans="1:1" ht="18" x14ac:dyDescent="0.25">
      <c r="A122" s="114"/>
    </row>
    <row r="123" spans="1:1" ht="18" x14ac:dyDescent="0.25">
      <c r="A123" s="114"/>
    </row>
    <row r="124" spans="1:1" ht="18" x14ac:dyDescent="0.25">
      <c r="A124" s="114"/>
    </row>
    <row r="125" spans="1:1" ht="18" x14ac:dyDescent="0.25">
      <c r="A125" s="114"/>
    </row>
    <row r="126" spans="1:1" ht="18" x14ac:dyDescent="0.25">
      <c r="A126" s="114"/>
    </row>
    <row r="127" spans="1:1" ht="18" x14ac:dyDescent="0.25">
      <c r="A127" s="114"/>
    </row>
    <row r="128" spans="1:1" ht="18" x14ac:dyDescent="0.25">
      <c r="A128" s="114"/>
    </row>
    <row r="129" spans="1:1" ht="18" x14ac:dyDescent="0.25">
      <c r="A129" s="114"/>
    </row>
    <row r="130" spans="1:1" ht="18" x14ac:dyDescent="0.25">
      <c r="A130" s="114"/>
    </row>
    <row r="131" spans="1:1" ht="18" x14ac:dyDescent="0.25">
      <c r="A131" s="114"/>
    </row>
    <row r="132" spans="1:1" ht="18" x14ac:dyDescent="0.25">
      <c r="A132" s="114"/>
    </row>
    <row r="133" spans="1:1" ht="18" x14ac:dyDescent="0.25">
      <c r="A133" s="114"/>
    </row>
    <row r="134" spans="1:1" ht="18" x14ac:dyDescent="0.25">
      <c r="A134" s="114"/>
    </row>
    <row r="135" spans="1:1" ht="18" x14ac:dyDescent="0.25">
      <c r="A135" s="114"/>
    </row>
    <row r="136" spans="1:1" ht="18" x14ac:dyDescent="0.25">
      <c r="A136" s="114"/>
    </row>
    <row r="137" spans="1:1" ht="18" x14ac:dyDescent="0.25">
      <c r="A137" s="114"/>
    </row>
    <row r="138" spans="1:1" ht="18" x14ac:dyDescent="0.25">
      <c r="A138" s="114"/>
    </row>
    <row r="139" spans="1:1" ht="18" x14ac:dyDescent="0.25">
      <c r="A139" s="114"/>
    </row>
    <row r="140" spans="1:1" ht="18" x14ac:dyDescent="0.25">
      <c r="A140" s="114"/>
    </row>
    <row r="141" spans="1:1" ht="18" x14ac:dyDescent="0.25">
      <c r="A141" s="114"/>
    </row>
    <row r="142" spans="1:1" ht="18" x14ac:dyDescent="0.25">
      <c r="A142" s="114"/>
    </row>
    <row r="143" spans="1:1" ht="18" x14ac:dyDescent="0.25">
      <c r="A143" s="114"/>
    </row>
    <row r="144" spans="1:1" ht="18" x14ac:dyDescent="0.25">
      <c r="A144" s="114"/>
    </row>
    <row r="145" spans="1:1" ht="18" x14ac:dyDescent="0.25">
      <c r="A145" s="114"/>
    </row>
    <row r="146" spans="1:1" ht="18" x14ac:dyDescent="0.25">
      <c r="A146" s="114"/>
    </row>
    <row r="147" spans="1:1" ht="18" x14ac:dyDescent="0.25">
      <c r="A147" s="114"/>
    </row>
    <row r="148" spans="1:1" ht="18" x14ac:dyDescent="0.25">
      <c r="A148" s="114"/>
    </row>
    <row r="149" spans="1:1" ht="18" x14ac:dyDescent="0.25">
      <c r="A149" s="114"/>
    </row>
    <row r="150" spans="1:1" ht="18" x14ac:dyDescent="0.25">
      <c r="A150" s="114"/>
    </row>
    <row r="151" spans="1:1" ht="18" x14ac:dyDescent="0.25">
      <c r="A151" s="114"/>
    </row>
    <row r="152" spans="1:1" ht="18" x14ac:dyDescent="0.25">
      <c r="A152" s="114"/>
    </row>
    <row r="153" spans="1:1" ht="18" x14ac:dyDescent="0.25">
      <c r="A153" s="114"/>
    </row>
    <row r="154" spans="1:1" ht="18" x14ac:dyDescent="0.25">
      <c r="A154" s="114"/>
    </row>
    <row r="155" spans="1:1" ht="18" x14ac:dyDescent="0.25">
      <c r="A155" s="114"/>
    </row>
    <row r="156" spans="1:1" ht="18" x14ac:dyDescent="0.25">
      <c r="A156" s="114"/>
    </row>
    <row r="157" spans="1:1" ht="18" x14ac:dyDescent="0.25">
      <c r="A157" s="114"/>
    </row>
    <row r="158" spans="1:1" ht="18" x14ac:dyDescent="0.25">
      <c r="A158" s="114"/>
    </row>
    <row r="159" spans="1:1" ht="18" x14ac:dyDescent="0.25">
      <c r="A159" s="114"/>
    </row>
    <row r="160" spans="1:1" ht="18" x14ac:dyDescent="0.25">
      <c r="A160" s="114"/>
    </row>
    <row r="161" spans="1:1" ht="18" x14ac:dyDescent="0.25">
      <c r="A161" s="114"/>
    </row>
    <row r="162" spans="1:1" ht="18" x14ac:dyDescent="0.25">
      <c r="A162" s="114"/>
    </row>
    <row r="163" spans="1:1" ht="18" x14ac:dyDescent="0.25">
      <c r="A163" s="114"/>
    </row>
    <row r="164" spans="1:1" ht="18" x14ac:dyDescent="0.25">
      <c r="A164" s="114"/>
    </row>
    <row r="165" spans="1:1" ht="18" x14ac:dyDescent="0.25">
      <c r="A165" s="114"/>
    </row>
    <row r="166" spans="1:1" ht="18" x14ac:dyDescent="0.25">
      <c r="A166" s="114"/>
    </row>
    <row r="167" spans="1:1" ht="18" x14ac:dyDescent="0.25">
      <c r="A167" s="114"/>
    </row>
    <row r="168" spans="1:1" ht="18" x14ac:dyDescent="0.25">
      <c r="A168" s="114"/>
    </row>
    <row r="169" spans="1:1" ht="18" x14ac:dyDescent="0.25">
      <c r="A169" s="114"/>
    </row>
    <row r="170" spans="1:1" ht="18" x14ac:dyDescent="0.25">
      <c r="A170" s="114"/>
    </row>
    <row r="171" spans="1:1" ht="18" x14ac:dyDescent="0.25">
      <c r="A171" s="114"/>
    </row>
    <row r="172" spans="1:1" ht="18" x14ac:dyDescent="0.25">
      <c r="A172" s="114"/>
    </row>
    <row r="173" spans="1:1" ht="18" x14ac:dyDescent="0.25">
      <c r="A173" s="114"/>
    </row>
    <row r="174" spans="1:1" ht="18" x14ac:dyDescent="0.25">
      <c r="A174" s="114"/>
    </row>
    <row r="175" spans="1:1" ht="18" x14ac:dyDescent="0.25">
      <c r="A175" s="114"/>
    </row>
    <row r="176" spans="1:1" ht="18" x14ac:dyDescent="0.25">
      <c r="A176" s="114"/>
    </row>
    <row r="177" spans="1:1" ht="18" x14ac:dyDescent="0.25">
      <c r="A177" s="114"/>
    </row>
    <row r="178" spans="1:1" ht="18" x14ac:dyDescent="0.25">
      <c r="A178" s="114"/>
    </row>
    <row r="179" spans="1:1" ht="18" x14ac:dyDescent="0.25">
      <c r="A179" s="114"/>
    </row>
    <row r="180" spans="1:1" ht="18" x14ac:dyDescent="0.25">
      <c r="A180" s="114"/>
    </row>
    <row r="181" spans="1:1" ht="18" x14ac:dyDescent="0.25">
      <c r="A181" s="114"/>
    </row>
    <row r="182" spans="1:1" ht="18" x14ac:dyDescent="0.25">
      <c r="A182" s="114"/>
    </row>
    <row r="183" spans="1:1" ht="18" x14ac:dyDescent="0.25">
      <c r="A183" s="114"/>
    </row>
    <row r="184" spans="1:1" ht="18" x14ac:dyDescent="0.25">
      <c r="A184" s="114"/>
    </row>
    <row r="185" spans="1:1" ht="18" x14ac:dyDescent="0.25">
      <c r="A185" s="114"/>
    </row>
    <row r="186" spans="1:1" ht="18" x14ac:dyDescent="0.25">
      <c r="A186" s="114"/>
    </row>
    <row r="187" spans="1:1" ht="18" x14ac:dyDescent="0.25">
      <c r="A187" s="114"/>
    </row>
    <row r="188" spans="1:1" ht="18" x14ac:dyDescent="0.25">
      <c r="A188" s="114"/>
    </row>
    <row r="189" spans="1:1" ht="18" x14ac:dyDescent="0.25">
      <c r="A189" s="114"/>
    </row>
    <row r="190" spans="1:1" ht="18" x14ac:dyDescent="0.25">
      <c r="A190" s="114"/>
    </row>
    <row r="191" spans="1:1" ht="18" x14ac:dyDescent="0.25">
      <c r="A191" s="114"/>
    </row>
    <row r="192" spans="1:1" ht="18" x14ac:dyDescent="0.25">
      <c r="A192" s="114"/>
    </row>
    <row r="193" spans="1:1" ht="18" x14ac:dyDescent="0.25">
      <c r="A193" s="114"/>
    </row>
    <row r="194" spans="1:1" ht="18" x14ac:dyDescent="0.25">
      <c r="A194" s="114"/>
    </row>
    <row r="195" spans="1:1" ht="18" x14ac:dyDescent="0.25">
      <c r="A195" s="114"/>
    </row>
    <row r="196" spans="1:1" ht="18" x14ac:dyDescent="0.25">
      <c r="A196" s="114"/>
    </row>
    <row r="197" spans="1:1" ht="18" x14ac:dyDescent="0.25">
      <c r="A197" s="114"/>
    </row>
    <row r="198" spans="1:1" ht="18" x14ac:dyDescent="0.25">
      <c r="A198" s="114"/>
    </row>
    <row r="199" spans="1:1" ht="18" x14ac:dyDescent="0.25">
      <c r="A199" s="114"/>
    </row>
    <row r="200" spans="1:1" ht="18" x14ac:dyDescent="0.25">
      <c r="A200" s="114"/>
    </row>
    <row r="201" spans="1:1" ht="18" x14ac:dyDescent="0.25">
      <c r="A201" s="114"/>
    </row>
    <row r="202" spans="1:1" ht="18" x14ac:dyDescent="0.25">
      <c r="A202" s="114"/>
    </row>
    <row r="203" spans="1:1" ht="18" x14ac:dyDescent="0.25">
      <c r="A203" s="114"/>
    </row>
    <row r="204" spans="1:1" ht="18" x14ac:dyDescent="0.25">
      <c r="A204" s="114"/>
    </row>
    <row r="205" spans="1:1" ht="18" x14ac:dyDescent="0.25">
      <c r="A205" s="114"/>
    </row>
    <row r="206" spans="1:1" ht="18" x14ac:dyDescent="0.25">
      <c r="A206" s="114"/>
    </row>
    <row r="207" spans="1:1" ht="18" x14ac:dyDescent="0.25">
      <c r="A207" s="114"/>
    </row>
    <row r="208" spans="1:1" ht="18" x14ac:dyDescent="0.25">
      <c r="A208" s="114"/>
    </row>
    <row r="209" spans="1:1" ht="18" x14ac:dyDescent="0.25">
      <c r="A209" s="114"/>
    </row>
    <row r="210" spans="1:1" ht="18" x14ac:dyDescent="0.25">
      <c r="A210" s="114"/>
    </row>
    <row r="211" spans="1:1" ht="18" x14ac:dyDescent="0.25">
      <c r="A211" s="114"/>
    </row>
    <row r="212" spans="1:1" ht="18" x14ac:dyDescent="0.25">
      <c r="A212" s="114"/>
    </row>
    <row r="213" spans="1:1" ht="18" x14ac:dyDescent="0.25">
      <c r="A213" s="114"/>
    </row>
    <row r="214" spans="1:1" ht="18" x14ac:dyDescent="0.25">
      <c r="A214" s="114"/>
    </row>
    <row r="215" spans="1:1" ht="18" x14ac:dyDescent="0.25">
      <c r="A215" s="114"/>
    </row>
    <row r="216" spans="1:1" ht="18" x14ac:dyDescent="0.25">
      <c r="A216" s="114"/>
    </row>
    <row r="217" spans="1:1" ht="18" x14ac:dyDescent="0.25">
      <c r="A217" s="114"/>
    </row>
    <row r="218" spans="1:1" ht="18" x14ac:dyDescent="0.25">
      <c r="A218" s="114"/>
    </row>
    <row r="219" spans="1:1" ht="18" x14ac:dyDescent="0.25">
      <c r="A219" s="114"/>
    </row>
    <row r="220" spans="1:1" ht="18" x14ac:dyDescent="0.25">
      <c r="A220" s="114"/>
    </row>
    <row r="221" spans="1:1" ht="18" x14ac:dyDescent="0.25">
      <c r="A221" s="114"/>
    </row>
    <row r="222" spans="1:1" ht="18" x14ac:dyDescent="0.25">
      <c r="A222" s="114"/>
    </row>
    <row r="223" spans="1:1" ht="18" x14ac:dyDescent="0.25">
      <c r="A223" s="114"/>
    </row>
    <row r="224" spans="1:1" ht="18" x14ac:dyDescent="0.25">
      <c r="A224" s="114"/>
    </row>
    <row r="225" spans="1:1" ht="18" x14ac:dyDescent="0.25">
      <c r="A225" s="114"/>
    </row>
    <row r="226" spans="1:1" ht="18" x14ac:dyDescent="0.25">
      <c r="A226" s="114"/>
    </row>
    <row r="227" spans="1:1" ht="18" x14ac:dyDescent="0.25">
      <c r="A227" s="114"/>
    </row>
    <row r="228" spans="1:1" ht="18" x14ac:dyDescent="0.25">
      <c r="A228" s="114"/>
    </row>
    <row r="229" spans="1:1" ht="18" x14ac:dyDescent="0.25">
      <c r="A229" s="114"/>
    </row>
    <row r="230" spans="1:1" ht="18" x14ac:dyDescent="0.25">
      <c r="A230" s="114"/>
    </row>
    <row r="231" spans="1:1" ht="18" x14ac:dyDescent="0.25">
      <c r="A231" s="114"/>
    </row>
    <row r="232" spans="1:1" ht="18" x14ac:dyDescent="0.25">
      <c r="A232" s="114"/>
    </row>
    <row r="233" spans="1:1" ht="18" x14ac:dyDescent="0.25">
      <c r="A233" s="114"/>
    </row>
    <row r="234" spans="1:1" ht="18" x14ac:dyDescent="0.25">
      <c r="A234" s="114"/>
    </row>
    <row r="235" spans="1:1" ht="18" x14ac:dyDescent="0.25">
      <c r="A235" s="114"/>
    </row>
    <row r="236" spans="1:1" ht="18" x14ac:dyDescent="0.25">
      <c r="A236" s="114"/>
    </row>
    <row r="237" spans="1:1" ht="18" x14ac:dyDescent="0.25">
      <c r="A237" s="114"/>
    </row>
    <row r="238" spans="1:1" ht="18" x14ac:dyDescent="0.25">
      <c r="A238" s="114"/>
    </row>
    <row r="239" spans="1:1" ht="18" x14ac:dyDescent="0.25">
      <c r="A239" s="114"/>
    </row>
    <row r="240" spans="1:1" ht="18" x14ac:dyDescent="0.25">
      <c r="A240" s="114"/>
    </row>
    <row r="241" spans="1:1" ht="18" x14ac:dyDescent="0.25">
      <c r="A241" s="114"/>
    </row>
    <row r="242" spans="1:1" ht="18" x14ac:dyDescent="0.25">
      <c r="A242" s="114"/>
    </row>
    <row r="243" spans="1:1" ht="18" x14ac:dyDescent="0.25">
      <c r="A243" s="114"/>
    </row>
    <row r="244" spans="1:1" ht="18" x14ac:dyDescent="0.25">
      <c r="A244" s="114"/>
    </row>
    <row r="245" spans="1:1" ht="18" x14ac:dyDescent="0.25">
      <c r="A245" s="114"/>
    </row>
    <row r="246" spans="1:1" ht="18" x14ac:dyDescent="0.25">
      <c r="A246" s="114"/>
    </row>
    <row r="247" spans="1:1" ht="18" x14ac:dyDescent="0.25">
      <c r="A247" s="114"/>
    </row>
    <row r="248" spans="1:1" ht="18" x14ac:dyDescent="0.25">
      <c r="A248" s="114"/>
    </row>
    <row r="249" spans="1:1" ht="18" x14ac:dyDescent="0.25">
      <c r="A249" s="114"/>
    </row>
    <row r="250" spans="1:1" ht="18" x14ac:dyDescent="0.25">
      <c r="A250" s="114"/>
    </row>
    <row r="251" spans="1:1" ht="18" x14ac:dyDescent="0.25">
      <c r="A251" s="114"/>
    </row>
    <row r="252" spans="1:1" ht="18" x14ac:dyDescent="0.25">
      <c r="A252" s="114"/>
    </row>
    <row r="253" spans="1:1" ht="18" x14ac:dyDescent="0.25">
      <c r="A253" s="114"/>
    </row>
    <row r="254" spans="1:1" ht="18" x14ac:dyDescent="0.25">
      <c r="A254" s="114"/>
    </row>
    <row r="255" spans="1:1" ht="18" x14ac:dyDescent="0.25">
      <c r="A255" s="114"/>
    </row>
    <row r="256" spans="1:1" ht="18" x14ac:dyDescent="0.25">
      <c r="A256" s="114"/>
    </row>
    <row r="257" spans="1:1" ht="18" x14ac:dyDescent="0.25">
      <c r="A257" s="114"/>
    </row>
    <row r="258" spans="1:1" ht="18" x14ac:dyDescent="0.25">
      <c r="A258" s="114"/>
    </row>
    <row r="259" spans="1:1" ht="18" x14ac:dyDescent="0.25">
      <c r="A259" s="114"/>
    </row>
    <row r="260" spans="1:1" ht="18" x14ac:dyDescent="0.25">
      <c r="A260" s="114"/>
    </row>
    <row r="261" spans="1:1" ht="18" x14ac:dyDescent="0.25">
      <c r="A261" s="114"/>
    </row>
    <row r="262" spans="1:1" ht="18" x14ac:dyDescent="0.25">
      <c r="A262" s="114"/>
    </row>
    <row r="263" spans="1:1" ht="18" x14ac:dyDescent="0.25">
      <c r="A263" s="114"/>
    </row>
    <row r="264" spans="1:1" ht="18" x14ac:dyDescent="0.25">
      <c r="A264" s="114"/>
    </row>
    <row r="265" spans="1:1" ht="18" x14ac:dyDescent="0.25">
      <c r="A265" s="114"/>
    </row>
    <row r="266" spans="1:1" ht="18" x14ac:dyDescent="0.25">
      <c r="A266" s="114"/>
    </row>
    <row r="267" spans="1:1" ht="18" x14ac:dyDescent="0.25">
      <c r="A267" s="114"/>
    </row>
    <row r="268" spans="1:1" ht="18" x14ac:dyDescent="0.25">
      <c r="A268" s="114"/>
    </row>
    <row r="269" spans="1:1" ht="18" x14ac:dyDescent="0.25">
      <c r="A269" s="114"/>
    </row>
    <row r="270" spans="1:1" ht="18" x14ac:dyDescent="0.25">
      <c r="A270" s="114"/>
    </row>
    <row r="271" spans="1:1" ht="18" x14ac:dyDescent="0.25">
      <c r="A271" s="114"/>
    </row>
    <row r="272" spans="1:1" ht="18" x14ac:dyDescent="0.25">
      <c r="A272" s="114"/>
    </row>
    <row r="273" spans="1:1" ht="18" x14ac:dyDescent="0.25">
      <c r="A273" s="114"/>
    </row>
    <row r="274" spans="1:1" ht="18" x14ac:dyDescent="0.25">
      <c r="A274" s="114"/>
    </row>
    <row r="275" spans="1:1" ht="18" x14ac:dyDescent="0.25">
      <c r="A275" s="114"/>
    </row>
    <row r="276" spans="1:1" ht="18" x14ac:dyDescent="0.25">
      <c r="A276" s="114"/>
    </row>
    <row r="277" spans="1:1" ht="18" x14ac:dyDescent="0.25">
      <c r="A277" s="114"/>
    </row>
    <row r="278" spans="1:1" ht="18" x14ac:dyDescent="0.25">
      <c r="A278" s="114"/>
    </row>
    <row r="279" spans="1:1" ht="18" x14ac:dyDescent="0.25">
      <c r="A279" s="114"/>
    </row>
    <row r="280" spans="1:1" ht="18" x14ac:dyDescent="0.25">
      <c r="A280" s="114"/>
    </row>
    <row r="281" spans="1:1" ht="18" x14ac:dyDescent="0.25">
      <c r="A281" s="114"/>
    </row>
    <row r="282" spans="1:1" ht="18" x14ac:dyDescent="0.25">
      <c r="A282" s="114"/>
    </row>
    <row r="283" spans="1:1" ht="18" x14ac:dyDescent="0.25">
      <c r="A283" s="114"/>
    </row>
    <row r="284" spans="1:1" ht="18" x14ac:dyDescent="0.25">
      <c r="A284" s="114"/>
    </row>
    <row r="285" spans="1:1" ht="18" x14ac:dyDescent="0.25">
      <c r="A285" s="114"/>
    </row>
    <row r="286" spans="1:1" ht="18" x14ac:dyDescent="0.25">
      <c r="A286" s="114"/>
    </row>
    <row r="287" spans="1:1" ht="18" x14ac:dyDescent="0.25">
      <c r="A287" s="114"/>
    </row>
    <row r="288" spans="1:1" ht="18" x14ac:dyDescent="0.25">
      <c r="A288" s="114"/>
    </row>
    <row r="289" spans="1:1" ht="18" x14ac:dyDescent="0.25">
      <c r="A289" s="114"/>
    </row>
    <row r="290" spans="1:1" ht="18" x14ac:dyDescent="0.25">
      <c r="A290" s="114"/>
    </row>
    <row r="291" spans="1:1" ht="18" x14ac:dyDescent="0.25">
      <c r="A291" s="114"/>
    </row>
    <row r="292" spans="1:1" ht="18" x14ac:dyDescent="0.25">
      <c r="A292" s="114"/>
    </row>
    <row r="293" spans="1:1" ht="18" x14ac:dyDescent="0.25">
      <c r="A293" s="114"/>
    </row>
    <row r="294" spans="1:1" ht="18" x14ac:dyDescent="0.25">
      <c r="A294" s="114"/>
    </row>
    <row r="295" spans="1:1" ht="18" x14ac:dyDescent="0.25">
      <c r="A295" s="114"/>
    </row>
    <row r="296" spans="1:1" ht="18" x14ac:dyDescent="0.25">
      <c r="A296" s="114"/>
    </row>
    <row r="297" spans="1:1" ht="18" x14ac:dyDescent="0.25">
      <c r="A297" s="114"/>
    </row>
    <row r="298" spans="1:1" ht="18" x14ac:dyDescent="0.25">
      <c r="A298" s="114"/>
    </row>
    <row r="299" spans="1:1" ht="18" x14ac:dyDescent="0.25">
      <c r="A299" s="114"/>
    </row>
    <row r="300" spans="1:1" ht="18" x14ac:dyDescent="0.25">
      <c r="A300" s="114"/>
    </row>
    <row r="301" spans="1:1" ht="18" x14ac:dyDescent="0.25">
      <c r="A301" s="114"/>
    </row>
    <row r="302" spans="1:1" ht="18" x14ac:dyDescent="0.25">
      <c r="A302" s="114"/>
    </row>
    <row r="303" spans="1:1" ht="18" x14ac:dyDescent="0.25">
      <c r="A303" s="114"/>
    </row>
    <row r="304" spans="1:1" ht="18" x14ac:dyDescent="0.25">
      <c r="A304" s="114"/>
    </row>
    <row r="305" spans="1:1" ht="18" x14ac:dyDescent="0.25">
      <c r="A305" s="114"/>
    </row>
    <row r="306" spans="1:1" ht="18" x14ac:dyDescent="0.25">
      <c r="A306" s="114"/>
    </row>
    <row r="307" spans="1:1" ht="18" x14ac:dyDescent="0.25">
      <c r="A307" s="114"/>
    </row>
    <row r="308" spans="1:1" ht="18" x14ac:dyDescent="0.25">
      <c r="A308" s="114"/>
    </row>
    <row r="309" spans="1:1" ht="18" x14ac:dyDescent="0.25">
      <c r="A309" s="114"/>
    </row>
    <row r="310" spans="1:1" ht="18" x14ac:dyDescent="0.25">
      <c r="A310" s="114"/>
    </row>
    <row r="311" spans="1:1" ht="18" x14ac:dyDescent="0.25">
      <c r="A311" s="114"/>
    </row>
    <row r="312" spans="1:1" ht="18" x14ac:dyDescent="0.25">
      <c r="A312" s="114"/>
    </row>
    <row r="313" spans="1:1" ht="18" x14ac:dyDescent="0.25">
      <c r="A313" s="114"/>
    </row>
    <row r="314" spans="1:1" ht="18" x14ac:dyDescent="0.25">
      <c r="A314" s="114"/>
    </row>
    <row r="315" spans="1:1" ht="18" x14ac:dyDescent="0.25">
      <c r="A315" s="114"/>
    </row>
    <row r="316" spans="1:1" ht="18" x14ac:dyDescent="0.25">
      <c r="A316" s="114"/>
    </row>
    <row r="317" spans="1:1" ht="18" x14ac:dyDescent="0.25">
      <c r="A317" s="114"/>
    </row>
    <row r="318" spans="1:1" ht="18" x14ac:dyDescent="0.25">
      <c r="A318" s="114"/>
    </row>
    <row r="319" spans="1:1" ht="18" x14ac:dyDescent="0.25">
      <c r="A319" s="114"/>
    </row>
    <row r="320" spans="1:1" ht="18" x14ac:dyDescent="0.25">
      <c r="A320" s="114"/>
    </row>
    <row r="321" spans="1:1" ht="18" x14ac:dyDescent="0.25">
      <c r="A321" s="114"/>
    </row>
    <row r="322" spans="1:1" ht="18" x14ac:dyDescent="0.25">
      <c r="A322" s="114"/>
    </row>
    <row r="323" spans="1:1" ht="18" x14ac:dyDescent="0.25">
      <c r="A323" s="114"/>
    </row>
    <row r="324" spans="1:1" ht="18" x14ac:dyDescent="0.25">
      <c r="A324" s="114"/>
    </row>
    <row r="325" spans="1:1" ht="18" x14ac:dyDescent="0.25">
      <c r="A325" s="114"/>
    </row>
    <row r="326" spans="1:1" ht="18" x14ac:dyDescent="0.25">
      <c r="A326" s="114"/>
    </row>
    <row r="327" spans="1:1" ht="18" x14ac:dyDescent="0.25">
      <c r="A327" s="114"/>
    </row>
    <row r="328" spans="1:1" ht="18" x14ac:dyDescent="0.25">
      <c r="A328" s="114"/>
    </row>
    <row r="329" spans="1:1" ht="18" x14ac:dyDescent="0.25">
      <c r="A329" s="114"/>
    </row>
    <row r="330" spans="1:1" ht="18" x14ac:dyDescent="0.25">
      <c r="A330" s="114"/>
    </row>
    <row r="331" spans="1:1" ht="18" x14ac:dyDescent="0.25">
      <c r="A331" s="114"/>
    </row>
    <row r="332" spans="1:1" ht="18" x14ac:dyDescent="0.25">
      <c r="A332" s="114"/>
    </row>
    <row r="333" spans="1:1" ht="18" x14ac:dyDescent="0.25">
      <c r="A333" s="114"/>
    </row>
    <row r="334" spans="1:1" ht="18" x14ac:dyDescent="0.25">
      <c r="A334" s="114"/>
    </row>
    <row r="335" spans="1:1" ht="18" x14ac:dyDescent="0.25">
      <c r="A335" s="114"/>
    </row>
    <row r="336" spans="1:1" ht="18" x14ac:dyDescent="0.25">
      <c r="A336" s="114"/>
    </row>
    <row r="337" spans="1:1" ht="18" x14ac:dyDescent="0.25">
      <c r="A337" s="114"/>
    </row>
    <row r="338" spans="1:1" ht="18" x14ac:dyDescent="0.25">
      <c r="A338" s="114"/>
    </row>
    <row r="339" spans="1:1" ht="18" x14ac:dyDescent="0.25">
      <c r="A339" s="114"/>
    </row>
    <row r="340" spans="1:1" ht="18" x14ac:dyDescent="0.25">
      <c r="A340" s="114"/>
    </row>
    <row r="341" spans="1:1" ht="18" x14ac:dyDescent="0.25">
      <c r="A341" s="114"/>
    </row>
    <row r="342" spans="1:1" ht="18" x14ac:dyDescent="0.25">
      <c r="A342" s="114"/>
    </row>
    <row r="343" spans="1:1" ht="18" x14ac:dyDescent="0.25">
      <c r="A343" s="114"/>
    </row>
    <row r="344" spans="1:1" ht="18" x14ac:dyDescent="0.25">
      <c r="A344" s="114"/>
    </row>
    <row r="345" spans="1:1" ht="18" x14ac:dyDescent="0.25">
      <c r="A345" s="114"/>
    </row>
    <row r="346" spans="1:1" ht="18" x14ac:dyDescent="0.25">
      <c r="A346" s="114"/>
    </row>
    <row r="347" spans="1:1" ht="18" x14ac:dyDescent="0.25">
      <c r="A347" s="114"/>
    </row>
    <row r="348" spans="1:1" ht="18" x14ac:dyDescent="0.25">
      <c r="A348" s="114"/>
    </row>
    <row r="349" spans="1:1" ht="18" x14ac:dyDescent="0.25">
      <c r="A349" s="114"/>
    </row>
    <row r="350" spans="1:1" ht="18" x14ac:dyDescent="0.25">
      <c r="A350" s="114"/>
    </row>
    <row r="351" spans="1:1" ht="18" x14ac:dyDescent="0.25">
      <c r="A351" s="114"/>
    </row>
    <row r="352" spans="1:1" ht="18" x14ac:dyDescent="0.25">
      <c r="A352" s="114"/>
    </row>
    <row r="353" spans="1:1" ht="18" x14ac:dyDescent="0.25">
      <c r="A353" s="114"/>
    </row>
    <row r="354" spans="1:1" ht="18" x14ac:dyDescent="0.25">
      <c r="A354" s="114"/>
    </row>
    <row r="355" spans="1:1" ht="18" x14ac:dyDescent="0.25">
      <c r="A355" s="114"/>
    </row>
    <row r="356" spans="1:1" ht="18" x14ac:dyDescent="0.25">
      <c r="A356" s="114"/>
    </row>
    <row r="357" spans="1:1" ht="18" x14ac:dyDescent="0.25">
      <c r="A357" s="114"/>
    </row>
    <row r="358" spans="1:1" ht="18" x14ac:dyDescent="0.25">
      <c r="A358" s="114"/>
    </row>
    <row r="359" spans="1:1" ht="18" x14ac:dyDescent="0.25">
      <c r="A359" s="114"/>
    </row>
    <row r="360" spans="1:1" ht="18" x14ac:dyDescent="0.25">
      <c r="A360" s="114"/>
    </row>
    <row r="361" spans="1:1" ht="18" x14ac:dyDescent="0.25">
      <c r="A361" s="114"/>
    </row>
    <row r="362" spans="1:1" ht="18" x14ac:dyDescent="0.25">
      <c r="A362" s="114"/>
    </row>
    <row r="363" spans="1:1" ht="18" x14ac:dyDescent="0.25">
      <c r="A363" s="114"/>
    </row>
    <row r="364" spans="1:1" ht="18" x14ac:dyDescent="0.25">
      <c r="A364" s="114"/>
    </row>
    <row r="365" spans="1:1" ht="18" x14ac:dyDescent="0.25">
      <c r="A365" s="114"/>
    </row>
    <row r="366" spans="1:1" ht="18" x14ac:dyDescent="0.25">
      <c r="A366" s="114"/>
    </row>
    <row r="367" spans="1:1" ht="18" x14ac:dyDescent="0.25">
      <c r="A367" s="114"/>
    </row>
    <row r="368" spans="1:1" ht="18" x14ac:dyDescent="0.25">
      <c r="A368" s="114"/>
    </row>
    <row r="369" spans="1:1" ht="18" x14ac:dyDescent="0.25">
      <c r="A369" s="114"/>
    </row>
    <row r="370" spans="1:1" ht="18" x14ac:dyDescent="0.25">
      <c r="A370" s="114"/>
    </row>
    <row r="371" spans="1:1" ht="18" x14ac:dyDescent="0.25">
      <c r="A371" s="114"/>
    </row>
    <row r="372" spans="1:1" ht="18" x14ac:dyDescent="0.25">
      <c r="A372" s="114"/>
    </row>
    <row r="373" spans="1:1" ht="18" x14ac:dyDescent="0.25">
      <c r="A373" s="114"/>
    </row>
    <row r="374" spans="1:1" ht="18" x14ac:dyDescent="0.25">
      <c r="A374" s="114"/>
    </row>
    <row r="375" spans="1:1" ht="18" x14ac:dyDescent="0.25">
      <c r="A375" s="114"/>
    </row>
    <row r="376" spans="1:1" ht="18" x14ac:dyDescent="0.25">
      <c r="A376" s="114"/>
    </row>
    <row r="377" spans="1:1" ht="18" x14ac:dyDescent="0.25">
      <c r="A377" s="114"/>
    </row>
    <row r="378" spans="1:1" ht="18" x14ac:dyDescent="0.25">
      <c r="A378" s="114"/>
    </row>
    <row r="379" spans="1:1" ht="18" x14ac:dyDescent="0.25">
      <c r="A379" s="114"/>
    </row>
    <row r="380" spans="1:1" ht="18" x14ac:dyDescent="0.25">
      <c r="A380" s="114"/>
    </row>
    <row r="381" spans="1:1" ht="18" x14ac:dyDescent="0.25">
      <c r="A381" s="114"/>
    </row>
    <row r="382" spans="1:1" ht="18" x14ac:dyDescent="0.25">
      <c r="A382" s="114"/>
    </row>
    <row r="383" spans="1:1" ht="18" x14ac:dyDescent="0.25">
      <c r="A383" s="114"/>
    </row>
    <row r="384" spans="1:1" ht="18" x14ac:dyDescent="0.25">
      <c r="A384" s="114"/>
    </row>
    <row r="385" spans="1:1" ht="18" x14ac:dyDescent="0.25">
      <c r="A385" s="114"/>
    </row>
    <row r="386" spans="1:1" ht="18" x14ac:dyDescent="0.25">
      <c r="A386" s="114"/>
    </row>
    <row r="387" spans="1:1" ht="18" x14ac:dyDescent="0.25">
      <c r="A387" s="114"/>
    </row>
    <row r="388" spans="1:1" ht="18" x14ac:dyDescent="0.25">
      <c r="A388" s="114"/>
    </row>
    <row r="389" spans="1:1" ht="18" x14ac:dyDescent="0.25">
      <c r="A389" s="114"/>
    </row>
    <row r="390" spans="1:1" ht="18" x14ac:dyDescent="0.25">
      <c r="A390" s="114"/>
    </row>
    <row r="391" spans="1:1" ht="18" x14ac:dyDescent="0.25">
      <c r="A391" s="114"/>
    </row>
    <row r="392" spans="1:1" ht="18" x14ac:dyDescent="0.25">
      <c r="A392" s="114"/>
    </row>
    <row r="393" spans="1:1" ht="18" x14ac:dyDescent="0.25">
      <c r="A393" s="114"/>
    </row>
    <row r="394" spans="1:1" ht="18" x14ac:dyDescent="0.25">
      <c r="A394" s="114"/>
    </row>
    <row r="395" spans="1:1" ht="18" x14ac:dyDescent="0.25">
      <c r="A395" s="114"/>
    </row>
    <row r="396" spans="1:1" ht="18" x14ac:dyDescent="0.25">
      <c r="A396" s="114"/>
    </row>
    <row r="397" spans="1:1" ht="18" x14ac:dyDescent="0.25">
      <c r="A397" s="114"/>
    </row>
    <row r="398" spans="1:1" ht="18" x14ac:dyDescent="0.25">
      <c r="A398" s="114"/>
    </row>
    <row r="399" spans="1:1" ht="18" x14ac:dyDescent="0.25">
      <c r="A399" s="114"/>
    </row>
    <row r="400" spans="1:1" ht="18" x14ac:dyDescent="0.25">
      <c r="A400" s="114"/>
    </row>
    <row r="401" spans="1:1" ht="18" x14ac:dyDescent="0.25">
      <c r="A401" s="114"/>
    </row>
    <row r="402" spans="1:1" ht="18" x14ac:dyDescent="0.25">
      <c r="A402" s="114"/>
    </row>
    <row r="403" spans="1:1" ht="18" x14ac:dyDescent="0.25">
      <c r="A403" s="114"/>
    </row>
    <row r="404" spans="1:1" ht="18" x14ac:dyDescent="0.25">
      <c r="A404" s="114"/>
    </row>
    <row r="405" spans="1:1" ht="18" x14ac:dyDescent="0.25">
      <c r="A405" s="114"/>
    </row>
    <row r="406" spans="1:1" ht="18" x14ac:dyDescent="0.25">
      <c r="A406" s="114"/>
    </row>
    <row r="407" spans="1:1" ht="18" x14ac:dyDescent="0.25">
      <c r="A407" s="114"/>
    </row>
    <row r="408" spans="1:1" ht="18" x14ac:dyDescent="0.25">
      <c r="A408" s="114"/>
    </row>
    <row r="409" spans="1:1" ht="18" x14ac:dyDescent="0.25">
      <c r="A409" s="114"/>
    </row>
    <row r="410" spans="1:1" ht="18" x14ac:dyDescent="0.25">
      <c r="A410" s="114"/>
    </row>
    <row r="411" spans="1:1" ht="18" x14ac:dyDescent="0.25">
      <c r="A411" s="114"/>
    </row>
    <row r="412" spans="1:1" ht="18" x14ac:dyDescent="0.25">
      <c r="A412" s="114"/>
    </row>
    <row r="413" spans="1:1" ht="18" x14ac:dyDescent="0.25">
      <c r="A413" s="114"/>
    </row>
    <row r="414" spans="1:1" ht="18" x14ac:dyDescent="0.25">
      <c r="A414" s="114"/>
    </row>
    <row r="415" spans="1:1" ht="18" x14ac:dyDescent="0.25">
      <c r="A415" s="114"/>
    </row>
    <row r="416" spans="1:1" ht="18" x14ac:dyDescent="0.25">
      <c r="A416" s="114"/>
    </row>
    <row r="417" spans="1:1" ht="18" x14ac:dyDescent="0.25">
      <c r="A417" s="114"/>
    </row>
    <row r="418" spans="1:1" ht="18" x14ac:dyDescent="0.25">
      <c r="A418" s="114"/>
    </row>
    <row r="419" spans="1:1" ht="18" x14ac:dyDescent="0.25">
      <c r="A419" s="114"/>
    </row>
    <row r="420" spans="1:1" ht="18" x14ac:dyDescent="0.25">
      <c r="A420" s="114"/>
    </row>
    <row r="421" spans="1:1" ht="18" x14ac:dyDescent="0.25">
      <c r="A421" s="114"/>
    </row>
    <row r="422" spans="1:1" ht="18" x14ac:dyDescent="0.25">
      <c r="A422" s="114"/>
    </row>
    <row r="423" spans="1:1" ht="18" x14ac:dyDescent="0.25">
      <c r="A423" s="114"/>
    </row>
    <row r="424" spans="1:1" ht="18" x14ac:dyDescent="0.25">
      <c r="A424" s="114"/>
    </row>
    <row r="425" spans="1:1" ht="18" x14ac:dyDescent="0.25">
      <c r="A425" s="114"/>
    </row>
    <row r="426" spans="1:1" ht="18" x14ac:dyDescent="0.25">
      <c r="A426" s="114"/>
    </row>
    <row r="427" spans="1:1" ht="18" x14ac:dyDescent="0.25">
      <c r="A427" s="114"/>
    </row>
    <row r="428" spans="1:1" ht="18" x14ac:dyDescent="0.25">
      <c r="A428" s="114"/>
    </row>
    <row r="429" spans="1:1" ht="18" x14ac:dyDescent="0.25">
      <c r="A429" s="114"/>
    </row>
    <row r="430" spans="1:1" ht="18" x14ac:dyDescent="0.25">
      <c r="A430" s="114"/>
    </row>
    <row r="431" spans="1:1" ht="18" x14ac:dyDescent="0.25">
      <c r="A431" s="114"/>
    </row>
    <row r="432" spans="1:1" ht="18" x14ac:dyDescent="0.25">
      <c r="A432" s="114"/>
    </row>
    <row r="433" spans="1:1" ht="18" x14ac:dyDescent="0.25">
      <c r="A433" s="114"/>
    </row>
    <row r="434" spans="1:1" ht="18" x14ac:dyDescent="0.25">
      <c r="A434" s="114"/>
    </row>
    <row r="435" spans="1:1" ht="18" x14ac:dyDescent="0.25">
      <c r="A435" s="114"/>
    </row>
    <row r="436" spans="1:1" ht="18" x14ac:dyDescent="0.25">
      <c r="A436" s="114"/>
    </row>
    <row r="437" spans="1:1" ht="18" x14ac:dyDescent="0.25">
      <c r="A437" s="114"/>
    </row>
    <row r="438" spans="1:1" ht="18" x14ac:dyDescent="0.25">
      <c r="A438" s="114"/>
    </row>
    <row r="439" spans="1:1" ht="18" x14ac:dyDescent="0.25">
      <c r="A439" s="114"/>
    </row>
    <row r="440" spans="1:1" ht="18" x14ac:dyDescent="0.25">
      <c r="A440" s="114"/>
    </row>
    <row r="441" spans="1:1" ht="18" x14ac:dyDescent="0.25">
      <c r="A441" s="114"/>
    </row>
    <row r="442" spans="1:1" ht="18" x14ac:dyDescent="0.25">
      <c r="A442" s="114"/>
    </row>
    <row r="443" spans="1:1" ht="18" x14ac:dyDescent="0.25">
      <c r="A443" s="114"/>
    </row>
    <row r="444" spans="1:1" ht="18" x14ac:dyDescent="0.25">
      <c r="A444" s="114"/>
    </row>
    <row r="445" spans="1:1" ht="18" x14ac:dyDescent="0.25">
      <c r="A445" s="114"/>
    </row>
    <row r="446" spans="1:1" ht="18" x14ac:dyDescent="0.25">
      <c r="A446" s="114"/>
    </row>
    <row r="447" spans="1:1" ht="18" x14ac:dyDescent="0.25">
      <c r="A447" s="114"/>
    </row>
    <row r="448" spans="1:1" ht="18" x14ac:dyDescent="0.25">
      <c r="A448" s="114"/>
    </row>
    <row r="449" spans="1:1" ht="18" x14ac:dyDescent="0.25">
      <c r="A449" s="114"/>
    </row>
    <row r="450" spans="1:1" ht="18" x14ac:dyDescent="0.25">
      <c r="A450" s="114"/>
    </row>
    <row r="451" spans="1:1" ht="18" x14ac:dyDescent="0.25">
      <c r="A451" s="114"/>
    </row>
    <row r="452" spans="1:1" ht="18" x14ac:dyDescent="0.25">
      <c r="A452" s="114"/>
    </row>
    <row r="453" spans="1:1" ht="18" x14ac:dyDescent="0.25">
      <c r="A453" s="114"/>
    </row>
    <row r="454" spans="1:1" ht="18" x14ac:dyDescent="0.25">
      <c r="A454" s="114"/>
    </row>
    <row r="455" spans="1:1" ht="18" x14ac:dyDescent="0.25">
      <c r="A455" s="114"/>
    </row>
    <row r="456" spans="1:1" ht="18" x14ac:dyDescent="0.25">
      <c r="A456" s="114"/>
    </row>
    <row r="457" spans="1:1" ht="18" x14ac:dyDescent="0.25">
      <c r="A457" s="114"/>
    </row>
    <row r="458" spans="1:1" ht="18" x14ac:dyDescent="0.25">
      <c r="A458" s="114"/>
    </row>
    <row r="459" spans="1:1" ht="18" x14ac:dyDescent="0.25">
      <c r="A459" s="114"/>
    </row>
    <row r="460" spans="1:1" ht="18" x14ac:dyDescent="0.25">
      <c r="A460" s="114"/>
    </row>
    <row r="461" spans="1:1" ht="18" x14ac:dyDescent="0.25">
      <c r="A461" s="114"/>
    </row>
    <row r="462" spans="1:1" ht="18" x14ac:dyDescent="0.25">
      <c r="A462" s="114"/>
    </row>
    <row r="463" spans="1:1" ht="18" x14ac:dyDescent="0.25">
      <c r="A463" s="114"/>
    </row>
    <row r="464" spans="1:1" ht="18" x14ac:dyDescent="0.25">
      <c r="A464" s="114"/>
    </row>
    <row r="465" spans="1:1" ht="18" x14ac:dyDescent="0.25">
      <c r="A465" s="114"/>
    </row>
    <row r="466" spans="1:1" ht="18" x14ac:dyDescent="0.25">
      <c r="A466" s="114"/>
    </row>
    <row r="467" spans="1:1" ht="18" x14ac:dyDescent="0.25">
      <c r="A467" s="114"/>
    </row>
    <row r="468" spans="1:1" ht="18" x14ac:dyDescent="0.25">
      <c r="A468" s="114"/>
    </row>
    <row r="469" spans="1:1" ht="18" x14ac:dyDescent="0.25">
      <c r="A469" s="114"/>
    </row>
    <row r="470" spans="1:1" ht="18" x14ac:dyDescent="0.25">
      <c r="A470" s="114"/>
    </row>
    <row r="471" spans="1:1" ht="18" x14ac:dyDescent="0.25">
      <c r="A471" s="114"/>
    </row>
    <row r="472" spans="1:1" ht="18" x14ac:dyDescent="0.25">
      <c r="A472" s="114"/>
    </row>
    <row r="473" spans="1:1" ht="18" x14ac:dyDescent="0.25">
      <c r="A473" s="114"/>
    </row>
    <row r="474" spans="1:1" ht="18" x14ac:dyDescent="0.25">
      <c r="A474" s="114"/>
    </row>
    <row r="475" spans="1:1" ht="18" x14ac:dyDescent="0.25">
      <c r="A475" s="114"/>
    </row>
    <row r="476" spans="1:1" ht="18" x14ac:dyDescent="0.25">
      <c r="A476" s="114"/>
    </row>
    <row r="477" spans="1:1" ht="18" x14ac:dyDescent="0.25">
      <c r="A477" s="114"/>
    </row>
    <row r="478" spans="1:1" ht="18" x14ac:dyDescent="0.25">
      <c r="A478" s="114"/>
    </row>
    <row r="479" spans="1:1" ht="18" x14ac:dyDescent="0.25">
      <c r="A479" s="114"/>
    </row>
    <row r="480" spans="1:1" ht="18" x14ac:dyDescent="0.25">
      <c r="A480" s="114"/>
    </row>
    <row r="481" spans="1:1" ht="18" x14ac:dyDescent="0.25">
      <c r="A481" s="114"/>
    </row>
    <row r="482" spans="1:1" ht="18" x14ac:dyDescent="0.25">
      <c r="A482" s="114"/>
    </row>
    <row r="483" spans="1:1" ht="18" x14ac:dyDescent="0.25">
      <c r="A483" s="114"/>
    </row>
    <row r="484" spans="1:1" ht="18" x14ac:dyDescent="0.25">
      <c r="A484" s="114"/>
    </row>
    <row r="485" spans="1:1" ht="18" x14ac:dyDescent="0.25">
      <c r="A485" s="114"/>
    </row>
    <row r="486" spans="1:1" ht="18" x14ac:dyDescent="0.25">
      <c r="A486" s="114"/>
    </row>
    <row r="487" spans="1:1" ht="18" x14ac:dyDescent="0.25">
      <c r="A487" s="114"/>
    </row>
    <row r="488" spans="1:1" ht="18" x14ac:dyDescent="0.25">
      <c r="A488" s="114"/>
    </row>
    <row r="489" spans="1:1" ht="18" x14ac:dyDescent="0.25">
      <c r="A489" s="114"/>
    </row>
    <row r="490" spans="1:1" ht="18" x14ac:dyDescent="0.25">
      <c r="A490" s="114"/>
    </row>
    <row r="491" spans="1:1" ht="18" x14ac:dyDescent="0.25">
      <c r="A491" s="114"/>
    </row>
    <row r="492" spans="1:1" ht="18" x14ac:dyDescent="0.25">
      <c r="A492" s="114"/>
    </row>
    <row r="493" spans="1:1" ht="18" x14ac:dyDescent="0.25">
      <c r="A493" s="114"/>
    </row>
    <row r="494" spans="1:1" ht="18" x14ac:dyDescent="0.25">
      <c r="A494" s="114"/>
    </row>
    <row r="495" spans="1:1" ht="18" x14ac:dyDescent="0.25">
      <c r="A495" s="114"/>
    </row>
    <row r="496" spans="1:1" ht="18" x14ac:dyDescent="0.25">
      <c r="A496" s="114"/>
    </row>
    <row r="497" spans="1:1" ht="18" x14ac:dyDescent="0.25">
      <c r="A497" s="114"/>
    </row>
    <row r="498" spans="1:1" ht="18" x14ac:dyDescent="0.25">
      <c r="A498" s="114"/>
    </row>
    <row r="499" spans="1:1" ht="18" x14ac:dyDescent="0.25">
      <c r="A499" s="114"/>
    </row>
    <row r="500" spans="1:1" ht="18" x14ac:dyDescent="0.25">
      <c r="A500" s="114"/>
    </row>
    <row r="501" spans="1:1" ht="18" x14ac:dyDescent="0.25">
      <c r="A501" s="114"/>
    </row>
    <row r="502" spans="1:1" ht="18" x14ac:dyDescent="0.25">
      <c r="A502" s="114"/>
    </row>
    <row r="503" spans="1:1" ht="18" x14ac:dyDescent="0.25">
      <c r="A503" s="114"/>
    </row>
    <row r="504" spans="1:1" ht="18" x14ac:dyDescent="0.25">
      <c r="A504" s="114"/>
    </row>
    <row r="505" spans="1:1" ht="18" x14ac:dyDescent="0.25">
      <c r="A505" s="114"/>
    </row>
    <row r="506" spans="1:1" ht="18" x14ac:dyDescent="0.25">
      <c r="A506" s="114"/>
    </row>
    <row r="507" spans="1:1" ht="18" x14ac:dyDescent="0.25">
      <c r="A507" s="114"/>
    </row>
    <row r="508" spans="1:1" ht="18" x14ac:dyDescent="0.25">
      <c r="A508" s="114"/>
    </row>
    <row r="509" spans="1:1" ht="18" x14ac:dyDescent="0.25">
      <c r="A509" s="114"/>
    </row>
    <row r="510" spans="1:1" ht="18" x14ac:dyDescent="0.25">
      <c r="A510" s="114"/>
    </row>
    <row r="511" spans="1:1" ht="18" x14ac:dyDescent="0.25">
      <c r="A511" s="114"/>
    </row>
    <row r="512" spans="1:1" ht="18" x14ac:dyDescent="0.25">
      <c r="A512" s="114"/>
    </row>
    <row r="513" spans="1:1" ht="18" x14ac:dyDescent="0.25">
      <c r="A513" s="114"/>
    </row>
    <row r="514" spans="1:1" ht="18" x14ac:dyDescent="0.25">
      <c r="A514" s="114"/>
    </row>
    <row r="515" spans="1:1" ht="18" x14ac:dyDescent="0.25">
      <c r="A515" s="114"/>
    </row>
    <row r="516" spans="1:1" ht="18" x14ac:dyDescent="0.25">
      <c r="A516" s="114"/>
    </row>
    <row r="517" spans="1:1" ht="18" x14ac:dyDescent="0.25">
      <c r="A517" s="114"/>
    </row>
    <row r="518" spans="1:1" ht="18" x14ac:dyDescent="0.25">
      <c r="A518" s="114"/>
    </row>
    <row r="519" spans="1:1" ht="18" x14ac:dyDescent="0.25">
      <c r="A519" s="114"/>
    </row>
    <row r="520" spans="1:1" ht="18" x14ac:dyDescent="0.25">
      <c r="A520" s="114"/>
    </row>
    <row r="521" spans="1:1" ht="18" x14ac:dyDescent="0.25">
      <c r="A521" s="114"/>
    </row>
    <row r="522" spans="1:1" ht="18" x14ac:dyDescent="0.25">
      <c r="A522" s="114"/>
    </row>
    <row r="523" spans="1:1" ht="18" x14ac:dyDescent="0.25">
      <c r="A523" s="114"/>
    </row>
    <row r="524" spans="1:1" ht="18" x14ac:dyDescent="0.25">
      <c r="A524" s="114"/>
    </row>
    <row r="525" spans="1:1" ht="18" x14ac:dyDescent="0.25">
      <c r="A525" s="114"/>
    </row>
    <row r="526" spans="1:1" ht="18" x14ac:dyDescent="0.25">
      <c r="A526" s="114"/>
    </row>
    <row r="527" spans="1:1" ht="18" x14ac:dyDescent="0.25">
      <c r="A527" s="114"/>
    </row>
    <row r="528" spans="1:1" ht="18" x14ac:dyDescent="0.25">
      <c r="A528" s="114"/>
    </row>
    <row r="529" spans="1:1" ht="18" x14ac:dyDescent="0.25">
      <c r="A529" s="114"/>
    </row>
    <row r="530" spans="1:1" ht="18" x14ac:dyDescent="0.25">
      <c r="A530" s="114"/>
    </row>
    <row r="531" spans="1:1" ht="18" x14ac:dyDescent="0.25">
      <c r="A531" s="114"/>
    </row>
    <row r="532" spans="1:1" ht="18" x14ac:dyDescent="0.25">
      <c r="A532" s="114"/>
    </row>
    <row r="533" spans="1:1" ht="18" x14ac:dyDescent="0.25">
      <c r="A533" s="114"/>
    </row>
    <row r="534" spans="1:1" ht="18" x14ac:dyDescent="0.25">
      <c r="A534" s="114"/>
    </row>
    <row r="535" spans="1:1" ht="18" x14ac:dyDescent="0.25">
      <c r="A535" s="114"/>
    </row>
    <row r="536" spans="1:1" ht="18" x14ac:dyDescent="0.25">
      <c r="A536" s="114"/>
    </row>
    <row r="537" spans="1:1" ht="18" x14ac:dyDescent="0.25">
      <c r="A537" s="114"/>
    </row>
    <row r="538" spans="1:1" ht="18" x14ac:dyDescent="0.25">
      <c r="A538" s="114"/>
    </row>
    <row r="539" spans="1:1" ht="18" x14ac:dyDescent="0.25">
      <c r="A539" s="114"/>
    </row>
    <row r="540" spans="1:1" ht="18" x14ac:dyDescent="0.25">
      <c r="A540" s="114"/>
    </row>
    <row r="541" spans="1:1" ht="18" x14ac:dyDescent="0.25">
      <c r="A541" s="114"/>
    </row>
    <row r="542" spans="1:1" ht="18" x14ac:dyDescent="0.25">
      <c r="A542" s="114"/>
    </row>
    <row r="543" spans="1:1" ht="18" x14ac:dyDescent="0.25">
      <c r="A543" s="114"/>
    </row>
    <row r="544" spans="1:1" ht="18" x14ac:dyDescent="0.25">
      <c r="A544" s="114"/>
    </row>
    <row r="545" spans="1:1" ht="18" x14ac:dyDescent="0.25">
      <c r="A545" s="114"/>
    </row>
    <row r="546" spans="1:1" ht="18" x14ac:dyDescent="0.25">
      <c r="A546" s="114"/>
    </row>
    <row r="547" spans="1:1" ht="18" x14ac:dyDescent="0.25">
      <c r="A547" s="114"/>
    </row>
    <row r="548" spans="1:1" ht="18" x14ac:dyDescent="0.25">
      <c r="A548" s="114"/>
    </row>
    <row r="549" spans="1:1" ht="18" x14ac:dyDescent="0.25">
      <c r="A549" s="114"/>
    </row>
    <row r="550" spans="1:1" ht="18" x14ac:dyDescent="0.25">
      <c r="A550" s="114"/>
    </row>
    <row r="551" spans="1:1" ht="18" x14ac:dyDescent="0.25">
      <c r="A551" s="114"/>
    </row>
    <row r="552" spans="1:1" ht="18" x14ac:dyDescent="0.25">
      <c r="A552" s="114"/>
    </row>
    <row r="553" spans="1:1" ht="18" x14ac:dyDescent="0.25">
      <c r="A553" s="114"/>
    </row>
    <row r="554" spans="1:1" ht="18" x14ac:dyDescent="0.25">
      <c r="A554" s="114"/>
    </row>
    <row r="555" spans="1:1" ht="18" x14ac:dyDescent="0.25">
      <c r="A555" s="114"/>
    </row>
    <row r="556" spans="1:1" ht="18" x14ac:dyDescent="0.25">
      <c r="A556" s="114"/>
    </row>
    <row r="557" spans="1:1" ht="18" x14ac:dyDescent="0.25">
      <c r="A557" s="114"/>
    </row>
    <row r="558" spans="1:1" ht="18" x14ac:dyDescent="0.25">
      <c r="A558" s="114"/>
    </row>
    <row r="559" spans="1:1" ht="18" x14ac:dyDescent="0.25">
      <c r="A559" s="114"/>
    </row>
    <row r="560" spans="1:1" ht="18" x14ac:dyDescent="0.25">
      <c r="A560" s="114"/>
    </row>
    <row r="561" spans="1:1" ht="18" x14ac:dyDescent="0.25">
      <c r="A561" s="114"/>
    </row>
    <row r="562" spans="1:1" ht="18" x14ac:dyDescent="0.25">
      <c r="A562" s="114"/>
    </row>
    <row r="563" spans="1:1" ht="18" x14ac:dyDescent="0.25">
      <c r="A563" s="114"/>
    </row>
    <row r="564" spans="1:1" ht="18" x14ac:dyDescent="0.25">
      <c r="A564" s="114"/>
    </row>
    <row r="565" spans="1:1" ht="18" x14ac:dyDescent="0.25">
      <c r="A565" s="114"/>
    </row>
    <row r="566" spans="1:1" ht="18" x14ac:dyDescent="0.25">
      <c r="A566" s="114"/>
    </row>
    <row r="567" spans="1:1" ht="18" x14ac:dyDescent="0.25">
      <c r="A567" s="114"/>
    </row>
    <row r="568" spans="1:1" ht="18" x14ac:dyDescent="0.25">
      <c r="A568" s="114"/>
    </row>
    <row r="569" spans="1:1" ht="18" x14ac:dyDescent="0.25">
      <c r="A569" s="114"/>
    </row>
    <row r="570" spans="1:1" ht="18" x14ac:dyDescent="0.25">
      <c r="A570" s="114"/>
    </row>
    <row r="571" spans="1:1" ht="18" x14ac:dyDescent="0.25">
      <c r="A571" s="114"/>
    </row>
    <row r="572" spans="1:1" ht="18" x14ac:dyDescent="0.25">
      <c r="A572" s="114"/>
    </row>
    <row r="573" spans="1:1" ht="18" x14ac:dyDescent="0.25">
      <c r="A573" s="114"/>
    </row>
    <row r="574" spans="1:1" ht="18" x14ac:dyDescent="0.25">
      <c r="A574" s="114"/>
    </row>
    <row r="575" spans="1:1" ht="18" x14ac:dyDescent="0.25">
      <c r="A575" s="114"/>
    </row>
    <row r="576" spans="1:1" ht="18" x14ac:dyDescent="0.25">
      <c r="A576" s="114"/>
    </row>
    <row r="577" spans="1:1" ht="18" x14ac:dyDescent="0.25">
      <c r="A577" s="114"/>
    </row>
    <row r="578" spans="1:1" ht="18" x14ac:dyDescent="0.25">
      <c r="A578" s="114"/>
    </row>
    <row r="579" spans="1:1" ht="18" x14ac:dyDescent="0.25">
      <c r="A579" s="114"/>
    </row>
    <row r="580" spans="1:1" ht="18" x14ac:dyDescent="0.25">
      <c r="A580" s="114"/>
    </row>
    <row r="581" spans="1:1" ht="18" x14ac:dyDescent="0.25">
      <c r="A581" s="114"/>
    </row>
    <row r="582" spans="1:1" ht="18" x14ac:dyDescent="0.25">
      <c r="A582" s="114"/>
    </row>
    <row r="583" spans="1:1" ht="18" x14ac:dyDescent="0.25">
      <c r="A583" s="114"/>
    </row>
    <row r="584" spans="1:1" ht="18" x14ac:dyDescent="0.25">
      <c r="A584" s="114"/>
    </row>
    <row r="585" spans="1:1" ht="18" x14ac:dyDescent="0.25">
      <c r="A585" s="114"/>
    </row>
    <row r="586" spans="1:1" ht="18" x14ac:dyDescent="0.25">
      <c r="A586" s="114"/>
    </row>
    <row r="587" spans="1:1" ht="18" x14ac:dyDescent="0.25">
      <c r="A587" s="114"/>
    </row>
    <row r="588" spans="1:1" ht="18" x14ac:dyDescent="0.25">
      <c r="A588" s="114"/>
    </row>
    <row r="589" spans="1:1" ht="18" x14ac:dyDescent="0.25">
      <c r="A589" s="114"/>
    </row>
    <row r="590" spans="1:1" ht="18" x14ac:dyDescent="0.25">
      <c r="A590" s="114"/>
    </row>
    <row r="591" spans="1:1" ht="18" x14ac:dyDescent="0.25">
      <c r="A591" s="114"/>
    </row>
    <row r="592" spans="1:1" ht="18" x14ac:dyDescent="0.25">
      <c r="A592" s="114"/>
    </row>
    <row r="593" spans="1:1" ht="18" x14ac:dyDescent="0.25">
      <c r="A593" s="114"/>
    </row>
    <row r="594" spans="1:1" ht="18" x14ac:dyDescent="0.25">
      <c r="A594" s="114"/>
    </row>
    <row r="595" spans="1:1" ht="18" x14ac:dyDescent="0.25">
      <c r="A595" s="114"/>
    </row>
    <row r="596" spans="1:1" ht="18" x14ac:dyDescent="0.25">
      <c r="A596" s="114"/>
    </row>
    <row r="597" spans="1:1" ht="18" x14ac:dyDescent="0.25">
      <c r="A597" s="114"/>
    </row>
    <row r="598" spans="1:1" ht="18" x14ac:dyDescent="0.25">
      <c r="A598" s="114"/>
    </row>
    <row r="599" spans="1:1" ht="18" x14ac:dyDescent="0.25">
      <c r="A599" s="114"/>
    </row>
    <row r="600" spans="1:1" ht="18" x14ac:dyDescent="0.25">
      <c r="A600" s="114"/>
    </row>
    <row r="601" spans="1:1" ht="18" x14ac:dyDescent="0.25">
      <c r="A601" s="114"/>
    </row>
    <row r="602" spans="1:1" ht="18" x14ac:dyDescent="0.25">
      <c r="A602" s="114"/>
    </row>
    <row r="603" spans="1:1" ht="18" x14ac:dyDescent="0.25">
      <c r="A603" s="114"/>
    </row>
    <row r="604" spans="1:1" ht="18" x14ac:dyDescent="0.25">
      <c r="A604" s="114"/>
    </row>
    <row r="605" spans="1:1" ht="18" x14ac:dyDescent="0.25">
      <c r="A605" s="114"/>
    </row>
    <row r="606" spans="1:1" ht="18" x14ac:dyDescent="0.25">
      <c r="A606" s="114"/>
    </row>
    <row r="607" spans="1:1" ht="18" x14ac:dyDescent="0.25">
      <c r="A607" s="114"/>
    </row>
    <row r="608" spans="1:1" ht="18" x14ac:dyDescent="0.25">
      <c r="A608" s="114"/>
    </row>
    <row r="609" spans="1:1" ht="18" x14ac:dyDescent="0.25">
      <c r="A609" s="114"/>
    </row>
    <row r="610" spans="1:1" ht="18" x14ac:dyDescent="0.25">
      <c r="A610" s="114"/>
    </row>
    <row r="611" spans="1:1" ht="18" x14ac:dyDescent="0.25">
      <c r="A611" s="114"/>
    </row>
    <row r="612" spans="1:1" ht="18" x14ac:dyDescent="0.25">
      <c r="A612" s="114"/>
    </row>
    <row r="613" spans="1:1" ht="18" x14ac:dyDescent="0.25">
      <c r="A613" s="114"/>
    </row>
    <row r="614" spans="1:1" ht="18" x14ac:dyDescent="0.25">
      <c r="A614" s="114"/>
    </row>
    <row r="615" spans="1:1" ht="18" x14ac:dyDescent="0.25">
      <c r="A615" s="114"/>
    </row>
    <row r="616" spans="1:1" ht="18" x14ac:dyDescent="0.25">
      <c r="A616" s="114"/>
    </row>
    <row r="617" spans="1:1" ht="18" x14ac:dyDescent="0.25">
      <c r="A617" s="114"/>
    </row>
    <row r="618" spans="1:1" ht="18" x14ac:dyDescent="0.25">
      <c r="A618" s="114"/>
    </row>
    <row r="619" spans="1:1" ht="18" x14ac:dyDescent="0.25">
      <c r="A619" s="114"/>
    </row>
    <row r="620" spans="1:1" ht="18" x14ac:dyDescent="0.25">
      <c r="A620" s="114"/>
    </row>
    <row r="621" spans="1:1" ht="18" x14ac:dyDescent="0.25">
      <c r="A621" s="114"/>
    </row>
    <row r="622" spans="1:1" ht="18" x14ac:dyDescent="0.25">
      <c r="A622" s="114"/>
    </row>
    <row r="623" spans="1:1" ht="18" x14ac:dyDescent="0.25">
      <c r="A623" s="114"/>
    </row>
    <row r="624" spans="1:1" ht="18" x14ac:dyDescent="0.25">
      <c r="A624" s="114"/>
    </row>
    <row r="625" spans="1:1" ht="18" x14ac:dyDescent="0.25">
      <c r="A625" s="114"/>
    </row>
    <row r="626" spans="1:1" ht="18" x14ac:dyDescent="0.25">
      <c r="A626" s="114"/>
    </row>
    <row r="627" spans="1:1" ht="18" x14ac:dyDescent="0.25">
      <c r="A627" s="114"/>
    </row>
    <row r="628" spans="1:1" ht="18" x14ac:dyDescent="0.25">
      <c r="A628" s="114"/>
    </row>
    <row r="629" spans="1:1" ht="18" x14ac:dyDescent="0.25">
      <c r="A629" s="114"/>
    </row>
    <row r="630" spans="1:1" ht="18" x14ac:dyDescent="0.25">
      <c r="A630" s="114"/>
    </row>
    <row r="631" spans="1:1" ht="18" x14ac:dyDescent="0.25">
      <c r="A631" s="114"/>
    </row>
    <row r="632" spans="1:1" ht="18" x14ac:dyDescent="0.25">
      <c r="A632" s="114"/>
    </row>
    <row r="633" spans="1:1" ht="18" x14ac:dyDescent="0.25">
      <c r="A633" s="114"/>
    </row>
    <row r="634" spans="1:1" ht="18" x14ac:dyDescent="0.25">
      <c r="A634" s="114"/>
    </row>
    <row r="635" spans="1:1" ht="18" x14ac:dyDescent="0.25">
      <c r="A635" s="114"/>
    </row>
    <row r="636" spans="1:1" ht="18" x14ac:dyDescent="0.25">
      <c r="A636" s="114"/>
    </row>
    <row r="637" spans="1:1" ht="18" x14ac:dyDescent="0.25">
      <c r="A637" s="114"/>
    </row>
    <row r="638" spans="1:1" ht="18" x14ac:dyDescent="0.25">
      <c r="A638" s="114"/>
    </row>
    <row r="639" spans="1:1" ht="18" x14ac:dyDescent="0.25">
      <c r="A639" s="114"/>
    </row>
    <row r="640" spans="1:1" ht="18" x14ac:dyDescent="0.25">
      <c r="A640" s="114"/>
    </row>
    <row r="641" spans="1:1" ht="18" x14ac:dyDescent="0.25">
      <c r="A641" s="114"/>
    </row>
    <row r="642" spans="1:1" ht="18" x14ac:dyDescent="0.25">
      <c r="A642" s="114"/>
    </row>
    <row r="643" spans="1:1" ht="18" x14ac:dyDescent="0.25">
      <c r="A643" s="114"/>
    </row>
    <row r="644" spans="1:1" ht="18" x14ac:dyDescent="0.25">
      <c r="A644" s="114"/>
    </row>
    <row r="645" spans="1:1" ht="18" x14ac:dyDescent="0.25">
      <c r="A645" s="114"/>
    </row>
    <row r="646" spans="1:1" ht="18" x14ac:dyDescent="0.25">
      <c r="A646" s="114"/>
    </row>
    <row r="647" spans="1:1" ht="18" x14ac:dyDescent="0.25">
      <c r="A647" s="114"/>
    </row>
    <row r="648" spans="1:1" ht="18" x14ac:dyDescent="0.25">
      <c r="A648" s="114"/>
    </row>
    <row r="649" spans="1:1" ht="18" x14ac:dyDescent="0.25">
      <c r="A649" s="114"/>
    </row>
    <row r="650" spans="1:1" ht="18" x14ac:dyDescent="0.25">
      <c r="A650" s="114"/>
    </row>
    <row r="651" spans="1:1" ht="18" x14ac:dyDescent="0.25">
      <c r="A651" s="114"/>
    </row>
    <row r="652" spans="1:1" ht="18" x14ac:dyDescent="0.25">
      <c r="A652" s="114"/>
    </row>
    <row r="653" spans="1:1" ht="18" x14ac:dyDescent="0.25">
      <c r="A653" s="114"/>
    </row>
    <row r="654" spans="1:1" ht="18" x14ac:dyDescent="0.25">
      <c r="A654" s="114"/>
    </row>
    <row r="655" spans="1:1" ht="18" x14ac:dyDescent="0.25">
      <c r="A655" s="114"/>
    </row>
    <row r="656" spans="1:1" ht="18" x14ac:dyDescent="0.25">
      <c r="A656" s="114"/>
    </row>
    <row r="657" spans="1:1" ht="18" x14ac:dyDescent="0.25">
      <c r="A657" s="114"/>
    </row>
    <row r="658" spans="1:1" ht="18" x14ac:dyDescent="0.25">
      <c r="A658" s="114"/>
    </row>
    <row r="659" spans="1:1" ht="18" x14ac:dyDescent="0.25">
      <c r="A659" s="114"/>
    </row>
    <row r="660" spans="1:1" ht="18" x14ac:dyDescent="0.25">
      <c r="A660" s="114"/>
    </row>
    <row r="661" spans="1:1" ht="18" x14ac:dyDescent="0.25">
      <c r="A661" s="114"/>
    </row>
    <row r="662" spans="1:1" ht="18" x14ac:dyDescent="0.25">
      <c r="A662" s="114"/>
    </row>
    <row r="663" spans="1:1" ht="18" x14ac:dyDescent="0.25">
      <c r="A663" s="114"/>
    </row>
    <row r="664" spans="1:1" ht="18" x14ac:dyDescent="0.25">
      <c r="A664" s="114"/>
    </row>
    <row r="665" spans="1:1" ht="18" x14ac:dyDescent="0.25">
      <c r="A665" s="114"/>
    </row>
    <row r="666" spans="1:1" ht="18" x14ac:dyDescent="0.25">
      <c r="A666" s="114"/>
    </row>
    <row r="667" spans="1:1" ht="18" x14ac:dyDescent="0.25">
      <c r="A667" s="114"/>
    </row>
    <row r="668" spans="1:1" ht="18" x14ac:dyDescent="0.25">
      <c r="A668" s="114"/>
    </row>
    <row r="669" spans="1:1" ht="18" x14ac:dyDescent="0.25">
      <c r="A669" s="114"/>
    </row>
    <row r="670" spans="1:1" ht="18" x14ac:dyDescent="0.25">
      <c r="A670" s="114"/>
    </row>
    <row r="671" spans="1:1" ht="18" x14ac:dyDescent="0.25">
      <c r="A671" s="114"/>
    </row>
    <row r="672" spans="1:1" ht="18" x14ac:dyDescent="0.25">
      <c r="A672" s="114"/>
    </row>
    <row r="673" spans="1:1" ht="18" x14ac:dyDescent="0.25">
      <c r="A673" s="114"/>
    </row>
    <row r="674" spans="1:1" ht="18" x14ac:dyDescent="0.25">
      <c r="A674" s="114"/>
    </row>
    <row r="675" spans="1:1" ht="18" x14ac:dyDescent="0.25">
      <c r="A675" s="114"/>
    </row>
    <row r="676" spans="1:1" ht="18" x14ac:dyDescent="0.25">
      <c r="A676" s="114"/>
    </row>
    <row r="677" spans="1:1" ht="18" x14ac:dyDescent="0.25">
      <c r="A677" s="114"/>
    </row>
    <row r="678" spans="1:1" ht="18" x14ac:dyDescent="0.25">
      <c r="A678" s="114"/>
    </row>
    <row r="679" spans="1:1" ht="18" x14ac:dyDescent="0.25">
      <c r="A679" s="114"/>
    </row>
    <row r="680" spans="1:1" ht="18" x14ac:dyDescent="0.25">
      <c r="A680" s="114"/>
    </row>
    <row r="681" spans="1:1" ht="18" x14ac:dyDescent="0.25">
      <c r="A681" s="114"/>
    </row>
    <row r="682" spans="1:1" ht="18" x14ac:dyDescent="0.25">
      <c r="A682" s="114"/>
    </row>
    <row r="683" spans="1:1" ht="18" x14ac:dyDescent="0.25">
      <c r="A683" s="114"/>
    </row>
    <row r="684" spans="1:1" ht="18" x14ac:dyDescent="0.25">
      <c r="A684" s="114"/>
    </row>
    <row r="685" spans="1:1" ht="18" x14ac:dyDescent="0.25">
      <c r="A685" s="114"/>
    </row>
    <row r="686" spans="1:1" ht="18" x14ac:dyDescent="0.25">
      <c r="A686" s="114"/>
    </row>
    <row r="687" spans="1:1" ht="18" x14ac:dyDescent="0.25">
      <c r="A687" s="114"/>
    </row>
    <row r="688" spans="1:1" ht="18" x14ac:dyDescent="0.25">
      <c r="A688" s="114"/>
    </row>
    <row r="689" spans="1:1" ht="18" x14ac:dyDescent="0.25">
      <c r="A689" s="114"/>
    </row>
    <row r="690" spans="1:1" ht="18" x14ac:dyDescent="0.25">
      <c r="A690" s="114"/>
    </row>
    <row r="691" spans="1:1" ht="18" x14ac:dyDescent="0.25">
      <c r="A691" s="114"/>
    </row>
    <row r="692" spans="1:1" ht="18" x14ac:dyDescent="0.25">
      <c r="A692" s="114"/>
    </row>
    <row r="693" spans="1:1" ht="18" x14ac:dyDescent="0.25">
      <c r="A693" s="114"/>
    </row>
    <row r="694" spans="1:1" ht="18" x14ac:dyDescent="0.25">
      <c r="A694" s="114"/>
    </row>
    <row r="695" spans="1:1" ht="18" x14ac:dyDescent="0.25">
      <c r="A695" s="114"/>
    </row>
    <row r="696" spans="1:1" ht="18" x14ac:dyDescent="0.25">
      <c r="A696" s="114"/>
    </row>
    <row r="697" spans="1:1" ht="18" x14ac:dyDescent="0.25">
      <c r="A697" s="114"/>
    </row>
    <row r="698" spans="1:1" ht="18" x14ac:dyDescent="0.25">
      <c r="A698" s="114"/>
    </row>
    <row r="699" spans="1:1" ht="18" x14ac:dyDescent="0.25">
      <c r="A699" s="114"/>
    </row>
    <row r="700" spans="1:1" ht="18" x14ac:dyDescent="0.25">
      <c r="A700" s="114"/>
    </row>
    <row r="701" spans="1:1" ht="18" x14ac:dyDescent="0.25">
      <c r="A701" s="114"/>
    </row>
    <row r="702" spans="1:1" ht="18" x14ac:dyDescent="0.25">
      <c r="A702" s="114"/>
    </row>
    <row r="703" spans="1:1" ht="18" x14ac:dyDescent="0.25">
      <c r="A703" s="114"/>
    </row>
    <row r="704" spans="1:1" ht="18" x14ac:dyDescent="0.25">
      <c r="A704" s="114"/>
    </row>
    <row r="705" spans="1:1" ht="18" x14ac:dyDescent="0.25">
      <c r="A705" s="114"/>
    </row>
    <row r="706" spans="1:1" ht="18" x14ac:dyDescent="0.25">
      <c r="A706" s="114"/>
    </row>
    <row r="707" spans="1:1" ht="18" x14ac:dyDescent="0.25">
      <c r="A707" s="114"/>
    </row>
    <row r="708" spans="1:1" ht="18" x14ac:dyDescent="0.25">
      <c r="A708" s="114"/>
    </row>
    <row r="709" spans="1:1" ht="18" x14ac:dyDescent="0.25">
      <c r="A709" s="114"/>
    </row>
    <row r="710" spans="1:1" ht="18" x14ac:dyDescent="0.25">
      <c r="A710" s="114"/>
    </row>
    <row r="711" spans="1:1" ht="18" x14ac:dyDescent="0.25">
      <c r="A711" s="114"/>
    </row>
    <row r="712" spans="1:1" ht="18" x14ac:dyDescent="0.25">
      <c r="A712" s="114"/>
    </row>
    <row r="713" spans="1:1" ht="18" x14ac:dyDescent="0.25">
      <c r="A713" s="114"/>
    </row>
    <row r="714" spans="1:1" ht="18" x14ac:dyDescent="0.25">
      <c r="A714" s="114"/>
    </row>
    <row r="715" spans="1:1" ht="18" x14ac:dyDescent="0.25">
      <c r="A715" s="114"/>
    </row>
    <row r="716" spans="1:1" ht="18" x14ac:dyDescent="0.25">
      <c r="A716" s="114"/>
    </row>
    <row r="717" spans="1:1" ht="18" x14ac:dyDescent="0.25">
      <c r="A717" s="114"/>
    </row>
    <row r="718" spans="1:1" ht="18" x14ac:dyDescent="0.25">
      <c r="A718" s="114"/>
    </row>
    <row r="719" spans="1:1" ht="18" x14ac:dyDescent="0.25">
      <c r="A719" s="114"/>
    </row>
    <row r="720" spans="1:1" ht="18" x14ac:dyDescent="0.25">
      <c r="A720" s="114"/>
    </row>
    <row r="721" spans="1:1" ht="18" x14ac:dyDescent="0.25">
      <c r="A721" s="114"/>
    </row>
    <row r="722" spans="1:1" ht="18" x14ac:dyDescent="0.25">
      <c r="A722" s="114"/>
    </row>
    <row r="723" spans="1:1" ht="18" x14ac:dyDescent="0.25">
      <c r="A723" s="114"/>
    </row>
    <row r="724" spans="1:1" ht="18" x14ac:dyDescent="0.25">
      <c r="A724" s="114"/>
    </row>
    <row r="725" spans="1:1" ht="18" x14ac:dyDescent="0.25">
      <c r="A725" s="114"/>
    </row>
    <row r="726" spans="1:1" ht="18" x14ac:dyDescent="0.25">
      <c r="A726" s="114"/>
    </row>
    <row r="727" spans="1:1" ht="18" x14ac:dyDescent="0.25">
      <c r="A727" s="114"/>
    </row>
    <row r="728" spans="1:1" ht="18" x14ac:dyDescent="0.25">
      <c r="A728" s="114"/>
    </row>
    <row r="729" spans="1:1" ht="18" x14ac:dyDescent="0.25">
      <c r="A729" s="114"/>
    </row>
    <row r="730" spans="1:1" ht="18" x14ac:dyDescent="0.25">
      <c r="A730" s="114"/>
    </row>
    <row r="731" spans="1:1" ht="18" x14ac:dyDescent="0.25">
      <c r="A731" s="114"/>
    </row>
    <row r="732" spans="1:1" ht="18" x14ac:dyDescent="0.25">
      <c r="A732" s="114"/>
    </row>
    <row r="733" spans="1:1" ht="18" x14ac:dyDescent="0.25">
      <c r="A733" s="114"/>
    </row>
    <row r="734" spans="1:1" ht="18" x14ac:dyDescent="0.25">
      <c r="A734" s="114"/>
    </row>
    <row r="735" spans="1:1" ht="18" x14ac:dyDescent="0.25">
      <c r="A735" s="114"/>
    </row>
    <row r="736" spans="1:1" ht="18" x14ac:dyDescent="0.25">
      <c r="A736" s="114"/>
    </row>
    <row r="737" spans="1:1" ht="18" x14ac:dyDescent="0.25">
      <c r="A737" s="114"/>
    </row>
    <row r="738" spans="1:1" ht="18" x14ac:dyDescent="0.25">
      <c r="A738" s="114"/>
    </row>
    <row r="739" spans="1:1" ht="18" x14ac:dyDescent="0.25">
      <c r="A739" s="114"/>
    </row>
    <row r="740" spans="1:1" ht="18" x14ac:dyDescent="0.25">
      <c r="A740" s="114"/>
    </row>
    <row r="741" spans="1:1" ht="18" x14ac:dyDescent="0.25">
      <c r="A741" s="114"/>
    </row>
    <row r="742" spans="1:1" ht="18" x14ac:dyDescent="0.25">
      <c r="A742" s="114"/>
    </row>
    <row r="743" spans="1:1" ht="18" x14ac:dyDescent="0.25">
      <c r="A743" s="114"/>
    </row>
    <row r="744" spans="1:1" ht="18" x14ac:dyDescent="0.25">
      <c r="A744" s="114"/>
    </row>
    <row r="745" spans="1:1" ht="18" x14ac:dyDescent="0.25">
      <c r="A745" s="114"/>
    </row>
    <row r="746" spans="1:1" ht="18" x14ac:dyDescent="0.25">
      <c r="A746" s="114"/>
    </row>
    <row r="747" spans="1:1" ht="18" x14ac:dyDescent="0.25">
      <c r="A747" s="114"/>
    </row>
    <row r="748" spans="1:1" ht="18" x14ac:dyDescent="0.25">
      <c r="A748" s="114"/>
    </row>
    <row r="749" spans="1:1" ht="18" x14ac:dyDescent="0.25">
      <c r="A749" s="114"/>
    </row>
    <row r="750" spans="1:1" ht="18" x14ac:dyDescent="0.25">
      <c r="A750" s="114"/>
    </row>
    <row r="751" spans="1:1" ht="18" x14ac:dyDescent="0.25">
      <c r="A751" s="114"/>
    </row>
    <row r="752" spans="1:1" ht="18" x14ac:dyDescent="0.25">
      <c r="A752" s="114"/>
    </row>
    <row r="753" spans="1:1" ht="18" x14ac:dyDescent="0.25">
      <c r="A753" s="114"/>
    </row>
    <row r="754" spans="1:1" ht="18" x14ac:dyDescent="0.25">
      <c r="A754" s="114"/>
    </row>
    <row r="755" spans="1:1" ht="18" x14ac:dyDescent="0.25">
      <c r="A755" s="114"/>
    </row>
    <row r="756" spans="1:1" ht="18" x14ac:dyDescent="0.25">
      <c r="A756" s="114"/>
    </row>
    <row r="757" spans="1:1" ht="18" x14ac:dyDescent="0.25">
      <c r="A757" s="114"/>
    </row>
    <row r="758" spans="1:1" ht="18" x14ac:dyDescent="0.25">
      <c r="A758" s="114"/>
    </row>
    <row r="759" spans="1:1" ht="18" x14ac:dyDescent="0.25">
      <c r="A759" s="114"/>
    </row>
    <row r="760" spans="1:1" ht="18" x14ac:dyDescent="0.25">
      <c r="A760" s="114"/>
    </row>
    <row r="761" spans="1:1" ht="18" x14ac:dyDescent="0.25">
      <c r="A761" s="114"/>
    </row>
    <row r="762" spans="1:1" ht="18" x14ac:dyDescent="0.25">
      <c r="A762" s="114"/>
    </row>
    <row r="763" spans="1:1" ht="18" x14ac:dyDescent="0.25">
      <c r="A763" s="114"/>
    </row>
    <row r="764" spans="1:1" ht="18" x14ac:dyDescent="0.25">
      <c r="A764" s="114"/>
    </row>
    <row r="765" spans="1:1" ht="18" x14ac:dyDescent="0.25">
      <c r="A765" s="114"/>
    </row>
    <row r="766" spans="1:1" ht="18" x14ac:dyDescent="0.25">
      <c r="A766" s="114"/>
    </row>
    <row r="767" spans="1:1" ht="18" x14ac:dyDescent="0.25">
      <c r="A767" s="114"/>
    </row>
    <row r="768" spans="1:1" ht="18" x14ac:dyDescent="0.25">
      <c r="A768" s="114"/>
    </row>
    <row r="769" spans="1:1" ht="18" x14ac:dyDescent="0.25">
      <c r="A769" s="114"/>
    </row>
    <row r="770" spans="1:1" ht="18" x14ac:dyDescent="0.25">
      <c r="A770" s="114"/>
    </row>
    <row r="771" spans="1:1" ht="18" x14ac:dyDescent="0.25">
      <c r="A771" s="114"/>
    </row>
    <row r="772" spans="1:1" ht="18" x14ac:dyDescent="0.25">
      <c r="A772" s="114"/>
    </row>
    <row r="773" spans="1:1" ht="18" x14ac:dyDescent="0.25">
      <c r="A773" s="114"/>
    </row>
    <row r="774" spans="1:1" ht="18" x14ac:dyDescent="0.25">
      <c r="A774" s="114"/>
    </row>
    <row r="775" spans="1:1" ht="18" x14ac:dyDescent="0.25">
      <c r="A775" s="114"/>
    </row>
    <row r="776" spans="1:1" ht="18" x14ac:dyDescent="0.25">
      <c r="A776" s="114"/>
    </row>
    <row r="777" spans="1:1" ht="18" x14ac:dyDescent="0.25">
      <c r="A777" s="114"/>
    </row>
    <row r="778" spans="1:1" ht="18" x14ac:dyDescent="0.25">
      <c r="A778" s="114"/>
    </row>
    <row r="779" spans="1:1" ht="18" x14ac:dyDescent="0.25">
      <c r="A779" s="114"/>
    </row>
    <row r="780" spans="1:1" ht="18" x14ac:dyDescent="0.25">
      <c r="A780" s="114"/>
    </row>
    <row r="781" spans="1:1" ht="18" x14ac:dyDescent="0.25">
      <c r="A781" s="114"/>
    </row>
    <row r="782" spans="1:1" ht="18" x14ac:dyDescent="0.25">
      <c r="A782" s="114"/>
    </row>
    <row r="783" spans="1:1" ht="18" x14ac:dyDescent="0.25">
      <c r="A783" s="114"/>
    </row>
    <row r="784" spans="1:1" ht="18" x14ac:dyDescent="0.25">
      <c r="A784" s="114"/>
    </row>
    <row r="785" spans="1:1" ht="18" x14ac:dyDescent="0.25">
      <c r="A785" s="114"/>
    </row>
    <row r="786" spans="1:1" ht="18" x14ac:dyDescent="0.25">
      <c r="A786" s="114"/>
    </row>
    <row r="787" spans="1:1" ht="18" x14ac:dyDescent="0.25">
      <c r="A787" s="114"/>
    </row>
    <row r="788" spans="1:1" ht="18" x14ac:dyDescent="0.25">
      <c r="A788" s="114"/>
    </row>
    <row r="789" spans="1:1" ht="18" x14ac:dyDescent="0.25">
      <c r="A789" s="114"/>
    </row>
    <row r="790" spans="1:1" ht="18" x14ac:dyDescent="0.25">
      <c r="A790" s="114"/>
    </row>
    <row r="791" spans="1:1" ht="18" x14ac:dyDescent="0.25">
      <c r="A791" s="114"/>
    </row>
    <row r="792" spans="1:1" ht="18" x14ac:dyDescent="0.25">
      <c r="A792" s="114"/>
    </row>
    <row r="793" spans="1:1" ht="18" x14ac:dyDescent="0.25">
      <c r="A793" s="114"/>
    </row>
    <row r="794" spans="1:1" ht="18" x14ac:dyDescent="0.25">
      <c r="A794" s="114"/>
    </row>
    <row r="795" spans="1:1" ht="18" x14ac:dyDescent="0.25">
      <c r="A795" s="114"/>
    </row>
    <row r="796" spans="1:1" ht="18" x14ac:dyDescent="0.25">
      <c r="A796" s="114"/>
    </row>
    <row r="797" spans="1:1" ht="18" x14ac:dyDescent="0.25">
      <c r="A797" s="114"/>
    </row>
    <row r="798" spans="1:1" ht="18" x14ac:dyDescent="0.25">
      <c r="A798" s="114"/>
    </row>
    <row r="799" spans="1:1" ht="18" x14ac:dyDescent="0.25">
      <c r="A799" s="114"/>
    </row>
    <row r="800" spans="1:1" ht="18" x14ac:dyDescent="0.25">
      <c r="A800" s="114"/>
    </row>
    <row r="801" spans="1:1" ht="18" x14ac:dyDescent="0.25">
      <c r="A801" s="114"/>
    </row>
    <row r="802" spans="1:1" ht="18" x14ac:dyDescent="0.25">
      <c r="A802" s="114"/>
    </row>
    <row r="803" spans="1:1" ht="18" x14ac:dyDescent="0.25">
      <c r="A803" s="114"/>
    </row>
    <row r="804" spans="1:1" ht="18" x14ac:dyDescent="0.25">
      <c r="A804" s="114"/>
    </row>
    <row r="805" spans="1:1" ht="18" x14ac:dyDescent="0.25">
      <c r="A805" s="114"/>
    </row>
    <row r="806" spans="1:1" ht="18" x14ac:dyDescent="0.25">
      <c r="A806" s="114"/>
    </row>
    <row r="807" spans="1:1" ht="18" x14ac:dyDescent="0.25">
      <c r="A807" s="114"/>
    </row>
    <row r="808" spans="1:1" ht="18" x14ac:dyDescent="0.25">
      <c r="A808" s="114"/>
    </row>
    <row r="809" spans="1:1" ht="18" x14ac:dyDescent="0.25">
      <c r="A809" s="114"/>
    </row>
    <row r="810" spans="1:1" ht="18" x14ac:dyDescent="0.25">
      <c r="A810" s="114"/>
    </row>
    <row r="811" spans="1:1" ht="18" x14ac:dyDescent="0.25">
      <c r="A811" s="114"/>
    </row>
    <row r="812" spans="1:1" ht="18" x14ac:dyDescent="0.25">
      <c r="A812" s="114"/>
    </row>
    <row r="813" spans="1:1" ht="18" x14ac:dyDescent="0.25">
      <c r="A813" s="114"/>
    </row>
    <row r="814" spans="1:1" ht="18" x14ac:dyDescent="0.25">
      <c r="A814" s="114"/>
    </row>
    <row r="815" spans="1:1" ht="18" x14ac:dyDescent="0.25">
      <c r="A815" s="114"/>
    </row>
    <row r="816" spans="1:1" ht="18" x14ac:dyDescent="0.25">
      <c r="A816" s="114"/>
    </row>
    <row r="817" spans="1:1" ht="18" x14ac:dyDescent="0.25">
      <c r="A817" s="114"/>
    </row>
    <row r="818" spans="1:1" ht="18" x14ac:dyDescent="0.25">
      <c r="A818" s="114"/>
    </row>
    <row r="819" spans="1:1" ht="18" x14ac:dyDescent="0.25">
      <c r="A819" s="114"/>
    </row>
    <row r="820" spans="1:1" ht="18" x14ac:dyDescent="0.25">
      <c r="A820" s="114"/>
    </row>
    <row r="821" spans="1:1" ht="18" x14ac:dyDescent="0.25">
      <c r="A821" s="114"/>
    </row>
    <row r="822" spans="1:1" ht="18" x14ac:dyDescent="0.25">
      <c r="A822" s="114"/>
    </row>
    <row r="823" spans="1:1" ht="18" x14ac:dyDescent="0.25">
      <c r="A823" s="114"/>
    </row>
    <row r="824" spans="1:1" ht="18" x14ac:dyDescent="0.25">
      <c r="A824" s="114"/>
    </row>
    <row r="825" spans="1:1" ht="18" x14ac:dyDescent="0.25">
      <c r="A825" s="114"/>
    </row>
    <row r="826" spans="1:1" ht="18" x14ac:dyDescent="0.25">
      <c r="A826" s="114"/>
    </row>
    <row r="827" spans="1:1" ht="18" x14ac:dyDescent="0.25">
      <c r="A827" s="114"/>
    </row>
    <row r="828" spans="1:1" ht="18" x14ac:dyDescent="0.25">
      <c r="A828" s="114"/>
    </row>
    <row r="829" spans="1:1" ht="18" x14ac:dyDescent="0.25">
      <c r="A829" s="114"/>
    </row>
    <row r="830" spans="1:1" ht="18" x14ac:dyDescent="0.25">
      <c r="A830" s="114"/>
    </row>
    <row r="831" spans="1:1" ht="18" x14ac:dyDescent="0.25">
      <c r="A831" s="114"/>
    </row>
    <row r="832" spans="1:1" ht="18" x14ac:dyDescent="0.25">
      <c r="A832" s="114"/>
    </row>
    <row r="833" spans="1:1" ht="18" x14ac:dyDescent="0.25">
      <c r="A833" s="114"/>
    </row>
    <row r="834" spans="1:1" ht="18" x14ac:dyDescent="0.25">
      <c r="A834" s="114"/>
    </row>
    <row r="835" spans="1:1" ht="18" x14ac:dyDescent="0.25">
      <c r="A835" s="114"/>
    </row>
    <row r="836" spans="1:1" ht="18" x14ac:dyDescent="0.25">
      <c r="A836" s="114"/>
    </row>
    <row r="837" spans="1:1" ht="18" x14ac:dyDescent="0.25">
      <c r="A837" s="114"/>
    </row>
    <row r="838" spans="1:1" ht="18" x14ac:dyDescent="0.25">
      <c r="A838" s="114"/>
    </row>
    <row r="839" spans="1:1" ht="18" x14ac:dyDescent="0.25">
      <c r="A839" s="114"/>
    </row>
    <row r="840" spans="1:1" ht="18" x14ac:dyDescent="0.25">
      <c r="A840" s="114"/>
    </row>
    <row r="841" spans="1:1" ht="18" x14ac:dyDescent="0.25">
      <c r="A841" s="114"/>
    </row>
    <row r="842" spans="1:1" ht="18" x14ac:dyDescent="0.25">
      <c r="A842" s="114"/>
    </row>
    <row r="843" spans="1:1" ht="18" x14ac:dyDescent="0.25">
      <c r="A843" s="114"/>
    </row>
    <row r="844" spans="1:1" ht="18" x14ac:dyDescent="0.25">
      <c r="A844" s="114"/>
    </row>
    <row r="845" spans="1:1" ht="18" x14ac:dyDescent="0.25">
      <c r="A845" s="114"/>
    </row>
    <row r="846" spans="1:1" ht="18" x14ac:dyDescent="0.25">
      <c r="A846" s="114"/>
    </row>
    <row r="847" spans="1:1" ht="18" x14ac:dyDescent="0.25">
      <c r="A847" s="114"/>
    </row>
    <row r="848" spans="1:1" ht="18" x14ac:dyDescent="0.25">
      <c r="A848" s="114"/>
    </row>
    <row r="849" spans="1:1" ht="18" x14ac:dyDescent="0.25">
      <c r="A849" s="114"/>
    </row>
    <row r="850" spans="1:1" ht="18" x14ac:dyDescent="0.25">
      <c r="A850" s="114"/>
    </row>
    <row r="851" spans="1:1" ht="18" x14ac:dyDescent="0.25">
      <c r="A851" s="114"/>
    </row>
    <row r="852" spans="1:1" ht="18" x14ac:dyDescent="0.25">
      <c r="A852" s="114"/>
    </row>
    <row r="853" spans="1:1" ht="18" x14ac:dyDescent="0.25">
      <c r="A853" s="114"/>
    </row>
    <row r="854" spans="1:1" ht="18" x14ac:dyDescent="0.25">
      <c r="A854" s="114"/>
    </row>
    <row r="855" spans="1:1" ht="18" x14ac:dyDescent="0.25">
      <c r="A855" s="114"/>
    </row>
    <row r="856" spans="1:1" ht="18" x14ac:dyDescent="0.25">
      <c r="A856" s="114"/>
    </row>
    <row r="857" spans="1:1" ht="18" x14ac:dyDescent="0.25">
      <c r="A857" s="114"/>
    </row>
    <row r="858" spans="1:1" ht="18" x14ac:dyDescent="0.25">
      <c r="A858" s="114"/>
    </row>
    <row r="859" spans="1:1" ht="18" x14ac:dyDescent="0.25">
      <c r="A859" s="114"/>
    </row>
    <row r="860" spans="1:1" ht="18" x14ac:dyDescent="0.25">
      <c r="A860" s="114"/>
    </row>
    <row r="861" spans="1:1" ht="18" x14ac:dyDescent="0.25">
      <c r="A861" s="114"/>
    </row>
    <row r="862" spans="1:1" ht="18" x14ac:dyDescent="0.25">
      <c r="A862" s="114"/>
    </row>
    <row r="863" spans="1:1" ht="18" x14ac:dyDescent="0.25">
      <c r="A863" s="114"/>
    </row>
    <row r="864" spans="1:1" ht="18" x14ac:dyDescent="0.25">
      <c r="A864" s="114"/>
    </row>
    <row r="865" spans="1:1" ht="18" x14ac:dyDescent="0.25">
      <c r="A865" s="114"/>
    </row>
    <row r="866" spans="1:1" ht="18" x14ac:dyDescent="0.25">
      <c r="A866" s="114"/>
    </row>
    <row r="867" spans="1:1" ht="18" x14ac:dyDescent="0.25">
      <c r="A867" s="114"/>
    </row>
    <row r="868" spans="1:1" ht="18" x14ac:dyDescent="0.25">
      <c r="A868" s="114"/>
    </row>
    <row r="869" spans="1:1" ht="18" x14ac:dyDescent="0.25">
      <c r="A869" s="114"/>
    </row>
    <row r="870" spans="1:1" ht="18" x14ac:dyDescent="0.25">
      <c r="A870" s="114"/>
    </row>
    <row r="871" spans="1:1" ht="18" x14ac:dyDescent="0.25">
      <c r="A871" s="114"/>
    </row>
    <row r="872" spans="1:1" ht="18" x14ac:dyDescent="0.25">
      <c r="A872" s="114"/>
    </row>
    <row r="873" spans="1:1" ht="18" x14ac:dyDescent="0.25">
      <c r="A873" s="114"/>
    </row>
    <row r="874" spans="1:1" ht="18" x14ac:dyDescent="0.25">
      <c r="A874" s="114"/>
    </row>
    <row r="875" spans="1:1" ht="18" x14ac:dyDescent="0.25">
      <c r="A875" s="114"/>
    </row>
    <row r="876" spans="1:1" ht="18" x14ac:dyDescent="0.25">
      <c r="A876" s="114"/>
    </row>
    <row r="877" spans="1:1" ht="18" x14ac:dyDescent="0.25">
      <c r="A877" s="114"/>
    </row>
    <row r="878" spans="1:1" ht="18" x14ac:dyDescent="0.25">
      <c r="A878" s="114"/>
    </row>
    <row r="879" spans="1:1" ht="18" x14ac:dyDescent="0.25">
      <c r="A879" s="114"/>
    </row>
    <row r="880" spans="1:1" ht="18" x14ac:dyDescent="0.25">
      <c r="A880" s="114"/>
    </row>
    <row r="881" spans="1:1" ht="18" x14ac:dyDescent="0.25">
      <c r="A881" s="114"/>
    </row>
    <row r="882" spans="1:1" ht="18" x14ac:dyDescent="0.25">
      <c r="A882" s="114"/>
    </row>
    <row r="883" spans="1:1" ht="18" x14ac:dyDescent="0.25">
      <c r="A883" s="114"/>
    </row>
    <row r="884" spans="1:1" ht="18" x14ac:dyDescent="0.25">
      <c r="A884" s="114"/>
    </row>
    <row r="885" spans="1:1" ht="18" x14ac:dyDescent="0.25">
      <c r="A885" s="114"/>
    </row>
    <row r="886" spans="1:1" ht="18" x14ac:dyDescent="0.25">
      <c r="A886" s="114"/>
    </row>
    <row r="887" spans="1:1" ht="18" x14ac:dyDescent="0.25">
      <c r="A887" s="114"/>
    </row>
    <row r="888" spans="1:1" ht="18" x14ac:dyDescent="0.25">
      <c r="A888" s="114"/>
    </row>
    <row r="889" spans="1:1" ht="18" x14ac:dyDescent="0.25">
      <c r="A889" s="114"/>
    </row>
    <row r="890" spans="1:1" ht="18" x14ac:dyDescent="0.25">
      <c r="A890" s="114"/>
    </row>
    <row r="891" spans="1:1" ht="18" x14ac:dyDescent="0.25">
      <c r="A891" s="114"/>
    </row>
    <row r="892" spans="1:1" ht="18" x14ac:dyDescent="0.25">
      <c r="A892" s="114"/>
    </row>
    <row r="893" spans="1:1" ht="18" x14ac:dyDescent="0.25">
      <c r="A893" s="114"/>
    </row>
    <row r="894" spans="1:1" ht="18" x14ac:dyDescent="0.25">
      <c r="A894" s="114"/>
    </row>
    <row r="895" spans="1:1" ht="18" x14ac:dyDescent="0.25">
      <c r="A895" s="114"/>
    </row>
    <row r="896" spans="1:1" ht="18" x14ac:dyDescent="0.25">
      <c r="A896" s="114"/>
    </row>
    <row r="897" spans="1:1" ht="18" x14ac:dyDescent="0.25">
      <c r="A897" s="114"/>
    </row>
    <row r="898" spans="1:1" ht="18" x14ac:dyDescent="0.25">
      <c r="A898" s="114"/>
    </row>
    <row r="899" spans="1:1" ht="18" x14ac:dyDescent="0.25">
      <c r="A899" s="114"/>
    </row>
    <row r="900" spans="1:1" ht="18" x14ac:dyDescent="0.25">
      <c r="A900" s="114"/>
    </row>
    <row r="901" spans="1:1" ht="18" x14ac:dyDescent="0.25">
      <c r="A901" s="114"/>
    </row>
    <row r="902" spans="1:1" ht="18" x14ac:dyDescent="0.25">
      <c r="A902" s="114"/>
    </row>
    <row r="903" spans="1:1" ht="18" x14ac:dyDescent="0.25">
      <c r="A903" s="114"/>
    </row>
    <row r="904" spans="1:1" ht="18" x14ac:dyDescent="0.25">
      <c r="A904" s="114"/>
    </row>
    <row r="905" spans="1:1" ht="18" x14ac:dyDescent="0.25">
      <c r="A905" s="114"/>
    </row>
    <row r="906" spans="1:1" ht="18" x14ac:dyDescent="0.25">
      <c r="A906" s="114"/>
    </row>
    <row r="907" spans="1:1" ht="18" x14ac:dyDescent="0.25">
      <c r="A907" s="114"/>
    </row>
    <row r="908" spans="1:1" ht="18" x14ac:dyDescent="0.25">
      <c r="A908" s="114"/>
    </row>
    <row r="909" spans="1:1" ht="18" x14ac:dyDescent="0.25">
      <c r="A909" s="114"/>
    </row>
    <row r="910" spans="1:1" ht="18" x14ac:dyDescent="0.25">
      <c r="A910" s="114"/>
    </row>
    <row r="911" spans="1:1" ht="18" x14ac:dyDescent="0.25">
      <c r="A911" s="114"/>
    </row>
    <row r="912" spans="1:1" ht="18" x14ac:dyDescent="0.25">
      <c r="A912" s="114"/>
    </row>
    <row r="913" spans="1:1" ht="18" x14ac:dyDescent="0.25">
      <c r="A913" s="114"/>
    </row>
    <row r="914" spans="1:1" ht="18" x14ac:dyDescent="0.25">
      <c r="A914" s="114"/>
    </row>
    <row r="915" spans="1:1" ht="18" x14ac:dyDescent="0.25">
      <c r="A915" s="114"/>
    </row>
    <row r="916" spans="1:1" ht="18" x14ac:dyDescent="0.25">
      <c r="A916" s="114"/>
    </row>
    <row r="917" spans="1:1" ht="18" x14ac:dyDescent="0.25">
      <c r="A917" s="114"/>
    </row>
    <row r="918" spans="1:1" ht="18" x14ac:dyDescent="0.25">
      <c r="A918" s="114"/>
    </row>
    <row r="919" spans="1:1" ht="18" x14ac:dyDescent="0.25">
      <c r="A919" s="114"/>
    </row>
    <row r="920" spans="1:1" ht="18" x14ac:dyDescent="0.25">
      <c r="A920" s="114"/>
    </row>
    <row r="921" spans="1:1" ht="18" x14ac:dyDescent="0.25">
      <c r="A921" s="114"/>
    </row>
    <row r="922" spans="1:1" ht="18" x14ac:dyDescent="0.25">
      <c r="A922" s="114"/>
    </row>
    <row r="923" spans="1:1" ht="18" x14ac:dyDescent="0.25">
      <c r="A923" s="114"/>
    </row>
    <row r="924" spans="1:1" ht="18" x14ac:dyDescent="0.25">
      <c r="A924" s="114"/>
    </row>
    <row r="925" spans="1:1" ht="18" x14ac:dyDescent="0.25">
      <c r="A925" s="114"/>
    </row>
    <row r="926" spans="1:1" ht="18" x14ac:dyDescent="0.25">
      <c r="A926" s="114"/>
    </row>
    <row r="927" spans="1:1" ht="18" x14ac:dyDescent="0.25">
      <c r="A927" s="114"/>
    </row>
    <row r="928" spans="1:1" ht="18" x14ac:dyDescent="0.25">
      <c r="A928" s="114"/>
    </row>
    <row r="929" spans="1:1" ht="18" x14ac:dyDescent="0.25">
      <c r="A929" s="114"/>
    </row>
    <row r="930" spans="1:1" ht="18" x14ac:dyDescent="0.25">
      <c r="A930" s="114"/>
    </row>
    <row r="931" spans="1:1" ht="18" x14ac:dyDescent="0.25">
      <c r="A931" s="114"/>
    </row>
    <row r="932" spans="1:1" ht="18" x14ac:dyDescent="0.25">
      <c r="A932" s="114"/>
    </row>
    <row r="933" spans="1:1" ht="18" x14ac:dyDescent="0.25">
      <c r="A933" s="114"/>
    </row>
    <row r="934" spans="1:1" ht="18" x14ac:dyDescent="0.25">
      <c r="A934" s="114"/>
    </row>
    <row r="935" spans="1:1" ht="18" x14ac:dyDescent="0.25">
      <c r="A935" s="114"/>
    </row>
    <row r="936" spans="1:1" ht="18" x14ac:dyDescent="0.25">
      <c r="A936" s="114"/>
    </row>
    <row r="937" spans="1:1" ht="18" x14ac:dyDescent="0.25">
      <c r="A937" s="114"/>
    </row>
    <row r="938" spans="1:1" ht="18" x14ac:dyDescent="0.25">
      <c r="A938" s="114"/>
    </row>
    <row r="939" spans="1:1" ht="18" x14ac:dyDescent="0.25">
      <c r="A939" s="114"/>
    </row>
    <row r="940" spans="1:1" ht="18" x14ac:dyDescent="0.25">
      <c r="A940" s="114"/>
    </row>
    <row r="941" spans="1:1" ht="18" x14ac:dyDescent="0.25">
      <c r="A941" s="114"/>
    </row>
    <row r="942" spans="1:1" ht="18" x14ac:dyDescent="0.25">
      <c r="A942" s="114"/>
    </row>
    <row r="943" spans="1:1" ht="18" x14ac:dyDescent="0.25">
      <c r="A943" s="114"/>
    </row>
    <row r="944" spans="1:1" ht="18" x14ac:dyDescent="0.25">
      <c r="A944" s="114"/>
    </row>
    <row r="945" spans="1:1" ht="18" x14ac:dyDescent="0.25">
      <c r="A945" s="114"/>
    </row>
    <row r="946" spans="1:1" ht="18" x14ac:dyDescent="0.25">
      <c r="A946" s="114"/>
    </row>
    <row r="947" spans="1:1" ht="18" x14ac:dyDescent="0.25">
      <c r="A947" s="114"/>
    </row>
    <row r="948" spans="1:1" ht="18" x14ac:dyDescent="0.25">
      <c r="A948" s="114"/>
    </row>
    <row r="949" spans="1:1" ht="18" x14ac:dyDescent="0.25">
      <c r="A949" s="114"/>
    </row>
    <row r="950" spans="1:1" ht="18" x14ac:dyDescent="0.25">
      <c r="A950" s="114"/>
    </row>
    <row r="951" spans="1:1" ht="18" x14ac:dyDescent="0.25">
      <c r="A951" s="114"/>
    </row>
    <row r="952" spans="1:1" ht="18" x14ac:dyDescent="0.25">
      <c r="A952" s="114"/>
    </row>
    <row r="953" spans="1:1" ht="18" x14ac:dyDescent="0.25">
      <c r="A953" s="114"/>
    </row>
    <row r="954" spans="1:1" ht="18" x14ac:dyDescent="0.25">
      <c r="A954" s="114"/>
    </row>
    <row r="955" spans="1:1" ht="18" x14ac:dyDescent="0.25">
      <c r="A955" s="114"/>
    </row>
    <row r="956" spans="1:1" ht="18" x14ac:dyDescent="0.25">
      <c r="A956" s="114"/>
    </row>
    <row r="957" spans="1:1" ht="18" x14ac:dyDescent="0.25">
      <c r="A957" s="114"/>
    </row>
    <row r="958" spans="1:1" ht="18" x14ac:dyDescent="0.25">
      <c r="A958" s="114"/>
    </row>
    <row r="959" spans="1:1" ht="18" x14ac:dyDescent="0.25">
      <c r="A959" s="114"/>
    </row>
    <row r="960" spans="1:1" ht="18" x14ac:dyDescent="0.25">
      <c r="A960" s="114"/>
    </row>
    <row r="961" spans="1:1" ht="18" x14ac:dyDescent="0.25">
      <c r="A961" s="114"/>
    </row>
    <row r="962" spans="1:1" ht="18" x14ac:dyDescent="0.25">
      <c r="A962" s="114"/>
    </row>
    <row r="963" spans="1:1" ht="18" x14ac:dyDescent="0.25">
      <c r="A963" s="114"/>
    </row>
    <row r="964" spans="1:1" ht="18" x14ac:dyDescent="0.25">
      <c r="A964" s="114"/>
    </row>
    <row r="965" spans="1:1" ht="18" x14ac:dyDescent="0.25">
      <c r="A965" s="114"/>
    </row>
    <row r="966" spans="1:1" ht="18" x14ac:dyDescent="0.25">
      <c r="A966" s="114"/>
    </row>
    <row r="967" spans="1:1" ht="18" x14ac:dyDescent="0.25">
      <c r="A967" s="114"/>
    </row>
    <row r="968" spans="1:1" ht="18" x14ac:dyDescent="0.25">
      <c r="A968" s="114"/>
    </row>
    <row r="969" spans="1:1" ht="18" x14ac:dyDescent="0.25">
      <c r="A969" s="114"/>
    </row>
    <row r="970" spans="1:1" ht="18" x14ac:dyDescent="0.25">
      <c r="A970" s="114"/>
    </row>
    <row r="971" spans="1:1" ht="18" x14ac:dyDescent="0.25">
      <c r="A971" s="114"/>
    </row>
    <row r="972" spans="1:1" ht="18" x14ac:dyDescent="0.25">
      <c r="A972" s="114"/>
    </row>
    <row r="973" spans="1:1" ht="18" x14ac:dyDescent="0.25">
      <c r="A973" s="114"/>
    </row>
    <row r="974" spans="1:1" ht="18" x14ac:dyDescent="0.25">
      <c r="A974" s="114"/>
    </row>
    <row r="975" spans="1:1" ht="18" x14ac:dyDescent="0.25">
      <c r="A975" s="114"/>
    </row>
    <row r="976" spans="1:1" ht="18" x14ac:dyDescent="0.25">
      <c r="A976" s="114"/>
    </row>
    <row r="977" spans="1:1" ht="18" x14ac:dyDescent="0.25">
      <c r="A977" s="114"/>
    </row>
    <row r="978" spans="1:1" ht="18" x14ac:dyDescent="0.25">
      <c r="A978" s="114"/>
    </row>
    <row r="979" spans="1:1" ht="18" x14ac:dyDescent="0.25">
      <c r="A979" s="114"/>
    </row>
    <row r="980" spans="1:1" ht="18" x14ac:dyDescent="0.25">
      <c r="A980" s="114"/>
    </row>
    <row r="981" spans="1:1" ht="18" x14ac:dyDescent="0.25">
      <c r="A981" s="114"/>
    </row>
    <row r="982" spans="1:1" ht="18" x14ac:dyDescent="0.25">
      <c r="A982" s="114"/>
    </row>
    <row r="983" spans="1:1" ht="18" x14ac:dyDescent="0.25">
      <c r="A983" s="114"/>
    </row>
    <row r="984" spans="1:1" ht="18" x14ac:dyDescent="0.25">
      <c r="A984" s="114"/>
    </row>
    <row r="985" spans="1:1" ht="18" x14ac:dyDescent="0.25">
      <c r="A985" s="114"/>
    </row>
    <row r="986" spans="1:1" ht="18" x14ac:dyDescent="0.25">
      <c r="A986" s="114"/>
    </row>
    <row r="987" spans="1:1" ht="18" x14ac:dyDescent="0.25">
      <c r="A987" s="114"/>
    </row>
    <row r="988" spans="1:1" ht="18" x14ac:dyDescent="0.25">
      <c r="A988" s="114"/>
    </row>
    <row r="989" spans="1:1" ht="18" x14ac:dyDescent="0.25">
      <c r="A989" s="114"/>
    </row>
    <row r="990" spans="1:1" ht="18" x14ac:dyDescent="0.25">
      <c r="A990" s="114"/>
    </row>
    <row r="991" spans="1:1" ht="18" x14ac:dyDescent="0.25">
      <c r="A991" s="114"/>
    </row>
    <row r="992" spans="1:1" ht="18" x14ac:dyDescent="0.25">
      <c r="A992" s="114"/>
    </row>
    <row r="993" spans="1:1" ht="18" x14ac:dyDescent="0.25">
      <c r="A993" s="114"/>
    </row>
    <row r="994" spans="1:1" ht="18" x14ac:dyDescent="0.25">
      <c r="A994" s="114"/>
    </row>
    <row r="995" spans="1:1" ht="18" x14ac:dyDescent="0.25">
      <c r="A995" s="114"/>
    </row>
    <row r="996" spans="1:1" ht="18" x14ac:dyDescent="0.25">
      <c r="A996" s="114"/>
    </row>
    <row r="997" spans="1:1" ht="18" x14ac:dyDescent="0.25">
      <c r="A997" s="114"/>
    </row>
    <row r="998" spans="1:1" ht="18" x14ac:dyDescent="0.25">
      <c r="A998" s="114"/>
    </row>
    <row r="999" spans="1:1" ht="18" x14ac:dyDescent="0.25">
      <c r="A999" s="114"/>
    </row>
    <row r="1000" spans="1:1" ht="18" x14ac:dyDescent="0.25">
      <c r="A1000" s="114"/>
    </row>
    <row r="1001" spans="1:1" ht="18" x14ac:dyDescent="0.25">
      <c r="A1001" s="114"/>
    </row>
    <row r="1002" spans="1:1" ht="18" x14ac:dyDescent="0.25">
      <c r="A1002" s="114"/>
    </row>
    <row r="1003" spans="1:1" ht="18" x14ac:dyDescent="0.25">
      <c r="A1003" s="114"/>
    </row>
    <row r="1004" spans="1:1" ht="18" x14ac:dyDescent="0.25">
      <c r="A1004" s="114"/>
    </row>
    <row r="1005" spans="1:1" ht="18" x14ac:dyDescent="0.25">
      <c r="A1005" s="114"/>
    </row>
    <row r="1006" spans="1:1" ht="18" x14ac:dyDescent="0.25">
      <c r="A1006" s="114"/>
    </row>
    <row r="1007" spans="1:1" ht="18" x14ac:dyDescent="0.25">
      <c r="A1007" s="114"/>
    </row>
    <row r="1008" spans="1:1" ht="18" x14ac:dyDescent="0.25">
      <c r="A1008" s="114"/>
    </row>
    <row r="1009" spans="1:1" ht="18" x14ac:dyDescent="0.25">
      <c r="A1009" s="114"/>
    </row>
    <row r="1010" spans="1:1" ht="18" x14ac:dyDescent="0.25">
      <c r="A1010" s="114"/>
    </row>
    <row r="1011" spans="1:1" ht="18" x14ac:dyDescent="0.25">
      <c r="A1011" s="114"/>
    </row>
    <row r="1012" spans="1:1" ht="18" x14ac:dyDescent="0.25">
      <c r="A1012" s="114"/>
    </row>
    <row r="1013" spans="1:1" ht="18" x14ac:dyDescent="0.25">
      <c r="A1013" s="114"/>
    </row>
    <row r="1014" spans="1:1" ht="18" x14ac:dyDescent="0.25">
      <c r="A1014" s="114"/>
    </row>
    <row r="1015" spans="1:1" ht="18" x14ac:dyDescent="0.25">
      <c r="A1015" s="114"/>
    </row>
    <row r="1016" spans="1:1" ht="18" x14ac:dyDescent="0.25">
      <c r="A1016" s="114"/>
    </row>
    <row r="1017" spans="1:1" ht="18" x14ac:dyDescent="0.25">
      <c r="A1017" s="114"/>
    </row>
    <row r="1018" spans="1:1" ht="18" x14ac:dyDescent="0.25">
      <c r="A1018" s="114"/>
    </row>
    <row r="1019" spans="1:1" ht="18" x14ac:dyDescent="0.25">
      <c r="A1019" s="114"/>
    </row>
    <row r="1020" spans="1:1" ht="18" x14ac:dyDescent="0.25">
      <c r="A1020" s="114"/>
    </row>
    <row r="1021" spans="1:1" ht="18" x14ac:dyDescent="0.25">
      <c r="A1021" s="114"/>
    </row>
    <row r="1022" spans="1:1" ht="18" x14ac:dyDescent="0.25">
      <c r="A1022" s="114"/>
    </row>
    <row r="1023" spans="1:1" ht="18" x14ac:dyDescent="0.25">
      <c r="A1023" s="114"/>
    </row>
    <row r="1024" spans="1:1" ht="18" x14ac:dyDescent="0.25">
      <c r="A1024" s="114"/>
    </row>
    <row r="1025" spans="1:1" ht="18" x14ac:dyDescent="0.25">
      <c r="A1025" s="114"/>
    </row>
    <row r="1026" spans="1:1" ht="18" x14ac:dyDescent="0.25">
      <c r="A1026" s="114"/>
    </row>
    <row r="1027" spans="1:1" ht="18" x14ac:dyDescent="0.25">
      <c r="A1027" s="114"/>
    </row>
    <row r="1028" spans="1:1" ht="18" x14ac:dyDescent="0.25">
      <c r="A1028" s="114"/>
    </row>
    <row r="1029" spans="1:1" ht="18" x14ac:dyDescent="0.25">
      <c r="A1029" s="114"/>
    </row>
    <row r="1030" spans="1:1" ht="18" x14ac:dyDescent="0.25">
      <c r="A1030" s="114"/>
    </row>
    <row r="1031" spans="1:1" ht="18" x14ac:dyDescent="0.25">
      <c r="A1031" s="114"/>
    </row>
    <row r="1032" spans="1:1" ht="18" x14ac:dyDescent="0.25">
      <c r="A1032" s="114"/>
    </row>
    <row r="1033" spans="1:1" ht="18" x14ac:dyDescent="0.25">
      <c r="A1033" s="114"/>
    </row>
    <row r="1034" spans="1:1" ht="18" x14ac:dyDescent="0.25">
      <c r="A1034" s="114"/>
    </row>
    <row r="1035" spans="1:1" ht="18" x14ac:dyDescent="0.25">
      <c r="A1035" s="114"/>
    </row>
    <row r="1036" spans="1:1" ht="18" x14ac:dyDescent="0.25">
      <c r="A1036" s="114"/>
    </row>
    <row r="1037" spans="1:1" ht="18" x14ac:dyDescent="0.25">
      <c r="A1037" s="114"/>
    </row>
    <row r="1038" spans="1:1" ht="18" x14ac:dyDescent="0.25">
      <c r="A1038" s="114"/>
    </row>
    <row r="1039" spans="1:1" ht="18" x14ac:dyDescent="0.25">
      <c r="A1039" s="114"/>
    </row>
    <row r="1040" spans="1:1" ht="18" x14ac:dyDescent="0.25">
      <c r="A1040" s="114"/>
    </row>
    <row r="1041" spans="1:1" ht="18" x14ac:dyDescent="0.25">
      <c r="A1041" s="114"/>
    </row>
    <row r="1042" spans="1:1" ht="18" x14ac:dyDescent="0.25">
      <c r="A1042" s="114"/>
    </row>
    <row r="1043" spans="1:1" ht="18" x14ac:dyDescent="0.25">
      <c r="A1043" s="114"/>
    </row>
    <row r="1044" spans="1:1" ht="18" x14ac:dyDescent="0.25">
      <c r="A1044" s="114"/>
    </row>
    <row r="1045" spans="1:1" ht="18" x14ac:dyDescent="0.25">
      <c r="A1045" s="114"/>
    </row>
    <row r="1046" spans="1:1" ht="18" x14ac:dyDescent="0.25">
      <c r="A1046" s="114"/>
    </row>
    <row r="1047" spans="1:1" ht="18" x14ac:dyDescent="0.25">
      <c r="A1047" s="114"/>
    </row>
    <row r="1048" spans="1:1" ht="18" x14ac:dyDescent="0.25">
      <c r="A1048" s="114"/>
    </row>
    <row r="1049" spans="1:1" ht="18" x14ac:dyDescent="0.25">
      <c r="A1049" s="114"/>
    </row>
    <row r="1050" spans="1:1" ht="18" x14ac:dyDescent="0.25">
      <c r="A1050" s="114"/>
    </row>
    <row r="1051" spans="1:1" ht="18" x14ac:dyDescent="0.25">
      <c r="A1051" s="114"/>
    </row>
    <row r="1052" spans="1:1" ht="18" x14ac:dyDescent="0.25">
      <c r="A1052" s="114"/>
    </row>
    <row r="1053" spans="1:1" ht="18" x14ac:dyDescent="0.25">
      <c r="A1053" s="114"/>
    </row>
    <row r="1054" spans="1:1" ht="18" x14ac:dyDescent="0.25">
      <c r="A1054" s="114"/>
    </row>
    <row r="1055" spans="1:1" ht="18" x14ac:dyDescent="0.25">
      <c r="A1055" s="114"/>
    </row>
    <row r="1056" spans="1:1" ht="18" x14ac:dyDescent="0.25">
      <c r="A1056" s="114"/>
    </row>
    <row r="1057" spans="1:1" ht="18" x14ac:dyDescent="0.25">
      <c r="A1057" s="114"/>
    </row>
    <row r="1058" spans="1:1" ht="18" x14ac:dyDescent="0.25">
      <c r="A1058" s="114"/>
    </row>
    <row r="1059" spans="1:1" ht="18" x14ac:dyDescent="0.25">
      <c r="A1059" s="114"/>
    </row>
    <row r="1060" spans="1:1" ht="18" x14ac:dyDescent="0.25">
      <c r="A1060" s="114"/>
    </row>
    <row r="1061" spans="1:1" ht="18" x14ac:dyDescent="0.25">
      <c r="A1061" s="114"/>
    </row>
    <row r="1062" spans="1:1" ht="18" x14ac:dyDescent="0.25">
      <c r="A1062" s="114"/>
    </row>
    <row r="1063" spans="1:1" ht="18" x14ac:dyDescent="0.25">
      <c r="A1063" s="114"/>
    </row>
    <row r="1064" spans="1:1" ht="18" x14ac:dyDescent="0.25">
      <c r="A1064" s="114"/>
    </row>
    <row r="1065" spans="1:1" ht="18" x14ac:dyDescent="0.25">
      <c r="A1065" s="114"/>
    </row>
    <row r="1066" spans="1:1" ht="18" x14ac:dyDescent="0.25">
      <c r="A1066" s="114"/>
    </row>
    <row r="1067" spans="1:1" ht="18" x14ac:dyDescent="0.25">
      <c r="A1067" s="114"/>
    </row>
    <row r="1068" spans="1:1" ht="18" x14ac:dyDescent="0.25">
      <c r="A1068" s="114"/>
    </row>
    <row r="1069" spans="1:1" ht="18" x14ac:dyDescent="0.25">
      <c r="A1069" s="114"/>
    </row>
    <row r="1070" spans="1:1" ht="18" x14ac:dyDescent="0.25">
      <c r="A1070" s="114"/>
    </row>
    <row r="1071" spans="1:1" ht="18" x14ac:dyDescent="0.25">
      <c r="A1071" s="114"/>
    </row>
    <row r="1072" spans="1:1" ht="18" x14ac:dyDescent="0.25">
      <c r="A1072" s="114"/>
    </row>
    <row r="1073" spans="1:1" ht="18" x14ac:dyDescent="0.25">
      <c r="A1073" s="114"/>
    </row>
    <row r="1074" spans="1:1" ht="18" x14ac:dyDescent="0.25">
      <c r="A1074" s="114"/>
    </row>
    <row r="1075" spans="1:1" ht="18" x14ac:dyDescent="0.25">
      <c r="A1075" s="114"/>
    </row>
    <row r="1076" spans="1:1" ht="18" x14ac:dyDescent="0.25">
      <c r="A1076" s="114"/>
    </row>
    <row r="1077" spans="1:1" ht="18" x14ac:dyDescent="0.25">
      <c r="A1077" s="114"/>
    </row>
    <row r="1078" spans="1:1" ht="18" x14ac:dyDescent="0.25">
      <c r="A1078" s="114"/>
    </row>
    <row r="1079" spans="1:1" ht="18" x14ac:dyDescent="0.25">
      <c r="A1079" s="114"/>
    </row>
    <row r="1080" spans="1:1" ht="18" x14ac:dyDescent="0.25">
      <c r="A1080" s="114"/>
    </row>
    <row r="1081" spans="1:1" ht="18" x14ac:dyDescent="0.25">
      <c r="A1081" s="114"/>
    </row>
    <row r="1082" spans="1:1" ht="18" x14ac:dyDescent="0.25">
      <c r="A1082" s="114"/>
    </row>
    <row r="1083" spans="1:1" ht="18" x14ac:dyDescent="0.25">
      <c r="A1083" s="114"/>
    </row>
    <row r="1084" spans="1:1" ht="18" x14ac:dyDescent="0.25">
      <c r="A1084" s="114"/>
    </row>
    <row r="1085" spans="1:1" ht="18" x14ac:dyDescent="0.25">
      <c r="A1085" s="114"/>
    </row>
    <row r="1086" spans="1:1" ht="18" x14ac:dyDescent="0.25">
      <c r="A1086" s="114"/>
    </row>
    <row r="1087" spans="1:1" ht="18" x14ac:dyDescent="0.25">
      <c r="A1087" s="114"/>
    </row>
    <row r="1088" spans="1:1" ht="18" x14ac:dyDescent="0.25">
      <c r="A1088" s="114"/>
    </row>
    <row r="1089" spans="1:1" ht="18" x14ac:dyDescent="0.25">
      <c r="A1089" s="114"/>
    </row>
    <row r="1090" spans="1:1" ht="18" x14ac:dyDescent="0.25">
      <c r="A1090" s="114"/>
    </row>
    <row r="1091" spans="1:1" ht="18" x14ac:dyDescent="0.25">
      <c r="A1091" s="114"/>
    </row>
    <row r="1092" spans="1:1" ht="18" x14ac:dyDescent="0.25">
      <c r="A1092" s="114"/>
    </row>
    <row r="1093" spans="1:1" ht="18" x14ac:dyDescent="0.25">
      <c r="A1093" s="114"/>
    </row>
    <row r="1094" spans="1:1" ht="18" x14ac:dyDescent="0.25">
      <c r="A1094" s="114"/>
    </row>
    <row r="1095" spans="1:1" ht="18" x14ac:dyDescent="0.25">
      <c r="A1095" s="114"/>
    </row>
    <row r="1096" spans="1:1" ht="18" x14ac:dyDescent="0.25">
      <c r="A1096" s="114"/>
    </row>
    <row r="1097" spans="1:1" ht="18" x14ac:dyDescent="0.25">
      <c r="A1097" s="114"/>
    </row>
    <row r="1098" spans="1:1" ht="18" x14ac:dyDescent="0.25">
      <c r="A1098" s="114"/>
    </row>
    <row r="1099" spans="1:1" ht="18" x14ac:dyDescent="0.25">
      <c r="A1099" s="114"/>
    </row>
    <row r="1100" spans="1:1" ht="18" x14ac:dyDescent="0.25">
      <c r="A1100" s="114"/>
    </row>
    <row r="1101" spans="1:1" ht="18" x14ac:dyDescent="0.25">
      <c r="A1101" s="114"/>
    </row>
    <row r="1102" spans="1:1" ht="18" x14ac:dyDescent="0.25">
      <c r="A1102" s="114"/>
    </row>
    <row r="1103" spans="1:1" ht="18" x14ac:dyDescent="0.25">
      <c r="A1103" s="114"/>
    </row>
    <row r="1104" spans="1:1" ht="18" x14ac:dyDescent="0.25">
      <c r="A1104" s="114"/>
    </row>
    <row r="1105" spans="1:1" ht="18" x14ac:dyDescent="0.25">
      <c r="A1105" s="114"/>
    </row>
    <row r="1106" spans="1:1" ht="18" x14ac:dyDescent="0.25">
      <c r="A1106" s="114"/>
    </row>
    <row r="1107" spans="1:1" ht="18" x14ac:dyDescent="0.25">
      <c r="A1107" s="114"/>
    </row>
    <row r="1108" spans="1:1" ht="18" x14ac:dyDescent="0.25">
      <c r="A1108" s="114"/>
    </row>
    <row r="1109" spans="1:1" ht="18" x14ac:dyDescent="0.25">
      <c r="A1109" s="114"/>
    </row>
    <row r="1110" spans="1:1" ht="18" x14ac:dyDescent="0.25">
      <c r="A1110" s="114"/>
    </row>
    <row r="1111" spans="1:1" ht="18" x14ac:dyDescent="0.25">
      <c r="A1111" s="114"/>
    </row>
    <row r="1112" spans="1:1" ht="18" x14ac:dyDescent="0.25">
      <c r="A1112" s="114"/>
    </row>
    <row r="1113" spans="1:1" ht="18" x14ac:dyDescent="0.25">
      <c r="A1113" s="114"/>
    </row>
    <row r="1114" spans="1:1" ht="18" x14ac:dyDescent="0.25">
      <c r="A1114" s="114"/>
    </row>
    <row r="1115" spans="1:1" ht="18" x14ac:dyDescent="0.25">
      <c r="A1115" s="114"/>
    </row>
    <row r="1116" spans="1:1" ht="18" x14ac:dyDescent="0.25">
      <c r="A1116" s="114"/>
    </row>
    <row r="1117" spans="1:1" ht="18" x14ac:dyDescent="0.25">
      <c r="A1117" s="114"/>
    </row>
    <row r="1118" spans="1:1" ht="18" x14ac:dyDescent="0.25">
      <c r="A1118" s="114"/>
    </row>
    <row r="1119" spans="1:1" ht="18" x14ac:dyDescent="0.25">
      <c r="A1119" s="114"/>
    </row>
    <row r="1120" spans="1:1" ht="18" x14ac:dyDescent="0.25">
      <c r="A1120" s="114"/>
    </row>
    <row r="1121" spans="1:1" ht="18" x14ac:dyDescent="0.25">
      <c r="A1121" s="114"/>
    </row>
    <row r="1122" spans="1:1" ht="18" x14ac:dyDescent="0.25">
      <c r="A1122" s="114"/>
    </row>
    <row r="1123" spans="1:1" ht="18" x14ac:dyDescent="0.25">
      <c r="A1123" s="114"/>
    </row>
    <row r="1124" spans="1:1" ht="18" x14ac:dyDescent="0.25">
      <c r="A1124" s="114"/>
    </row>
    <row r="1125" spans="1:1" ht="18" x14ac:dyDescent="0.25">
      <c r="A1125" s="114"/>
    </row>
    <row r="1126" spans="1:1" ht="18" x14ac:dyDescent="0.25">
      <c r="A1126" s="114"/>
    </row>
    <row r="1127" spans="1:1" ht="18" x14ac:dyDescent="0.25">
      <c r="A1127" s="114"/>
    </row>
    <row r="1128" spans="1:1" ht="18" x14ac:dyDescent="0.25">
      <c r="A1128" s="114"/>
    </row>
    <row r="1129" spans="1:1" ht="18" x14ac:dyDescent="0.25">
      <c r="A1129" s="114"/>
    </row>
    <row r="1130" spans="1:1" ht="18" x14ac:dyDescent="0.25">
      <c r="A1130" s="114"/>
    </row>
    <row r="1131" spans="1:1" ht="18" x14ac:dyDescent="0.25">
      <c r="A1131" s="114"/>
    </row>
    <row r="1132" spans="1:1" ht="18" x14ac:dyDescent="0.25">
      <c r="A1132" s="114"/>
    </row>
    <row r="1133" spans="1:1" ht="18" x14ac:dyDescent="0.25">
      <c r="A1133" s="114"/>
    </row>
    <row r="1134" spans="1:1" ht="18" x14ac:dyDescent="0.25">
      <c r="A1134" s="114"/>
    </row>
    <row r="1135" spans="1:1" ht="18" x14ac:dyDescent="0.25">
      <c r="A1135" s="114"/>
    </row>
    <row r="1136" spans="1:1" ht="18" x14ac:dyDescent="0.25">
      <c r="A1136" s="114"/>
    </row>
    <row r="1137" spans="1:1" ht="18" x14ac:dyDescent="0.25">
      <c r="A1137" s="114"/>
    </row>
    <row r="1138" spans="1:1" ht="18" x14ac:dyDescent="0.25">
      <c r="A1138" s="114"/>
    </row>
    <row r="1139" spans="1:1" ht="18" x14ac:dyDescent="0.25">
      <c r="A1139" s="114"/>
    </row>
    <row r="1140" spans="1:1" ht="18" x14ac:dyDescent="0.25">
      <c r="A1140" s="114"/>
    </row>
    <row r="1141" spans="1:1" ht="18" x14ac:dyDescent="0.25">
      <c r="A1141" s="114"/>
    </row>
  </sheetData>
  <pageMargins left="0.7" right="0.7" top="0.75" bottom="0.75" header="0.3" footer="0.3"/>
  <pageSetup paperSize="9"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72"/>
  <sheetViews>
    <sheetView showGridLines="0" workbookViewId="0">
      <pane xSplit="2" ySplit="14" topLeftCell="C15" activePane="bottomRight" state="frozen"/>
      <selection pane="topRight" activeCell="C1" sqref="C1"/>
      <selection pane="bottomLeft" activeCell="A14" sqref="A14"/>
      <selection pane="bottomRight"/>
    </sheetView>
  </sheetViews>
  <sheetFormatPr defaultColWidth="9" defaultRowHeight="12.75" customHeight="1" x14ac:dyDescent="0.2"/>
  <cols>
    <col min="1" max="1" width="5.5" style="1" customWidth="1"/>
    <col min="2" max="2" width="42.625" style="2" customWidth="1"/>
    <col min="3" max="3" width="9" style="1" customWidth="1"/>
    <col min="4" max="5" width="10.375" style="1" customWidth="1"/>
    <col min="6" max="6" width="13.5" style="1" customWidth="1"/>
    <col min="7" max="10" width="9" style="1" customWidth="1"/>
    <col min="11" max="11" width="2.625" style="1" customWidth="1"/>
    <col min="12" max="12" width="9" style="1" customWidth="1"/>
    <col min="13" max="16384" width="9" style="1"/>
  </cols>
  <sheetData>
    <row r="1" spans="1:7" ht="16.5" x14ac:dyDescent="0.3">
      <c r="A1" s="107" t="s">
        <v>1643</v>
      </c>
      <c r="B1" s="21"/>
      <c r="C1" s="5"/>
      <c r="D1" s="101"/>
      <c r="E1" s="101"/>
      <c r="F1" s="5"/>
      <c r="G1" s="106"/>
    </row>
    <row r="2" spans="1:7" ht="15.75" x14ac:dyDescent="0.25">
      <c r="A2" s="5"/>
      <c r="B2" s="21"/>
      <c r="C2" s="101"/>
      <c r="D2" s="104">
        <f>A326</f>
        <v>0</v>
      </c>
      <c r="E2" s="105"/>
      <c r="F2" s="104">
        <f>A328</f>
        <v>0</v>
      </c>
      <c r="G2" s="103" t="s">
        <v>283</v>
      </c>
    </row>
    <row r="3" spans="1:7" x14ac:dyDescent="0.2">
      <c r="A3" s="102" t="s">
        <v>282</v>
      </c>
      <c r="B3" s="21"/>
      <c r="C3" s="5"/>
      <c r="D3" s="101"/>
      <c r="E3" s="101"/>
      <c r="F3" s="101"/>
    </row>
    <row r="4" spans="1:7" x14ac:dyDescent="0.2">
      <c r="A4" s="96" t="str">
        <f>CONCATENATE("Ügyfél:   ",Alapa!$C$17)</f>
        <v xml:space="preserve">Ügyfél:   </v>
      </c>
      <c r="B4" s="100"/>
      <c r="C4" s="99" t="s">
        <v>281</v>
      </c>
      <c r="D4" s="98"/>
      <c r="E4" s="98"/>
      <c r="F4" s="97"/>
    </row>
    <row r="5" spans="1:7" ht="16.5" x14ac:dyDescent="0.3">
      <c r="A5" s="96" t="str">
        <f>CONCATENATE("Fordulónap: ",Alapa!$C$12)</f>
        <v xml:space="preserve">Fordulónap: </v>
      </c>
      <c r="B5" s="95"/>
      <c r="C5" s="91" t="s">
        <v>280</v>
      </c>
      <c r="D5" s="94" t="e">
        <f>VLOOKUP(G6,Alapa!$G$2:$H$22,2)</f>
        <v>#N/A</v>
      </c>
      <c r="E5" s="90"/>
      <c r="F5" s="89"/>
      <c r="G5" s="93" t="s">
        <v>279</v>
      </c>
    </row>
    <row r="6" spans="1:7" x14ac:dyDescent="0.2">
      <c r="A6" s="9"/>
      <c r="B6" s="88"/>
      <c r="C6" s="91" t="s">
        <v>278</v>
      </c>
      <c r="D6" s="90" t="str">
        <f>IF(Alapa!$N$2=0," ",Alapa!$N$2)</f>
        <v xml:space="preserve"> </v>
      </c>
      <c r="E6" s="90"/>
      <c r="F6" s="89"/>
      <c r="G6" s="92">
        <v>1</v>
      </c>
    </row>
    <row r="7" spans="1:7" x14ac:dyDescent="0.2">
      <c r="A7" s="9"/>
      <c r="B7" s="88"/>
      <c r="C7" s="9"/>
      <c r="D7" s="9"/>
      <c r="E7" s="9"/>
      <c r="F7" s="5"/>
      <c r="G7" s="84"/>
    </row>
    <row r="8" spans="1:7" x14ac:dyDescent="0.2">
      <c r="A8" s="9" t="s">
        <v>277</v>
      </c>
      <c r="B8" s="87" t="s">
        <v>276</v>
      </c>
      <c r="C8" s="9"/>
      <c r="D8" s="9"/>
      <c r="E8" s="9"/>
      <c r="F8" s="5"/>
      <c r="G8" s="84"/>
    </row>
    <row r="9" spans="1:7" x14ac:dyDescent="0.2">
      <c r="A9" s="5" t="s">
        <v>275</v>
      </c>
      <c r="B9" s="87"/>
      <c r="C9" s="9"/>
      <c r="D9" s="9"/>
      <c r="E9" s="9"/>
      <c r="F9" s="5"/>
      <c r="G9" s="84"/>
    </row>
    <row r="10" spans="1:7" x14ac:dyDescent="0.2">
      <c r="A10" s="5"/>
      <c r="B10" s="87" t="s">
        <v>274</v>
      </c>
      <c r="C10" s="9"/>
      <c r="D10" s="9"/>
      <c r="E10" s="9"/>
      <c r="F10" s="5"/>
      <c r="G10" s="84"/>
    </row>
    <row r="11" spans="1:7" x14ac:dyDescent="0.2">
      <c r="A11" s="9" t="s">
        <v>301</v>
      </c>
      <c r="B11" s="87"/>
      <c r="C11" s="9"/>
      <c r="D11" s="9"/>
      <c r="E11" s="9"/>
      <c r="F11" s="5"/>
      <c r="G11" s="84"/>
    </row>
    <row r="12" spans="1:7" x14ac:dyDescent="0.2">
      <c r="A12" s="5"/>
      <c r="B12" s="86"/>
      <c r="C12" s="9"/>
      <c r="D12" s="9"/>
      <c r="E12" s="9"/>
      <c r="F12" s="5"/>
      <c r="G12" s="84"/>
    </row>
    <row r="13" spans="1:7" ht="13.5" thickBot="1" x14ac:dyDescent="0.25">
      <c r="A13" s="5"/>
      <c r="B13" s="85"/>
      <c r="C13" s="9"/>
      <c r="D13" s="9"/>
      <c r="E13" s="9"/>
      <c r="F13" s="5"/>
      <c r="G13" s="84"/>
    </row>
    <row r="14" spans="1:7" ht="26.25" thickBot="1" x14ac:dyDescent="0.25">
      <c r="A14" s="83" t="s">
        <v>273</v>
      </c>
      <c r="B14" s="82" t="s">
        <v>272</v>
      </c>
      <c r="C14" s="81" t="s">
        <v>271</v>
      </c>
      <c r="D14" s="81" t="s">
        <v>270</v>
      </c>
      <c r="E14" s="80" t="s">
        <v>5</v>
      </c>
      <c r="F14" s="79" t="s">
        <v>269</v>
      </c>
    </row>
    <row r="15" spans="1:7" ht="16.5" x14ac:dyDescent="0.2">
      <c r="A15" s="50">
        <f>COUNT(A$13:$A14)+1</f>
        <v>1</v>
      </c>
      <c r="B15" s="49" t="s">
        <v>268</v>
      </c>
      <c r="C15" s="48"/>
      <c r="D15" s="48"/>
      <c r="E15" s="48"/>
      <c r="F15" s="47"/>
    </row>
    <row r="16" spans="1:7" ht="16.5" x14ac:dyDescent="0.2">
      <c r="A16" s="42">
        <f>COUNT(A$13:$A15)+1</f>
        <v>2</v>
      </c>
      <c r="B16" s="46" t="s">
        <v>267</v>
      </c>
      <c r="C16" s="45"/>
      <c r="D16" s="45"/>
      <c r="E16" s="44"/>
      <c r="F16" s="43"/>
    </row>
    <row r="17" spans="1:6" ht="16.5" x14ac:dyDescent="0.2">
      <c r="A17" s="42">
        <f>COUNT(A$13:$A16)+1</f>
        <v>3</v>
      </c>
      <c r="B17" s="46" t="s">
        <v>266</v>
      </c>
      <c r="C17" s="45"/>
      <c r="D17" s="45"/>
      <c r="E17" s="44"/>
      <c r="F17" s="43"/>
    </row>
    <row r="18" spans="1:6" ht="16.5" x14ac:dyDescent="0.2">
      <c r="A18" s="42">
        <f>COUNT(A$13:$A17)+1</f>
        <v>4</v>
      </c>
      <c r="B18" s="46" t="s">
        <v>265</v>
      </c>
      <c r="C18" s="45"/>
      <c r="D18" s="45"/>
      <c r="E18" s="44"/>
      <c r="F18" s="43"/>
    </row>
    <row r="19" spans="1:6" ht="16.5" x14ac:dyDescent="0.2">
      <c r="A19" s="42">
        <f>COUNT(A$13:$A18)+1</f>
        <v>5</v>
      </c>
      <c r="B19" s="46" t="s">
        <v>264</v>
      </c>
      <c r="C19" s="45"/>
      <c r="D19" s="45"/>
      <c r="E19" s="44"/>
      <c r="F19" s="43"/>
    </row>
    <row r="20" spans="1:6" ht="16.5" x14ac:dyDescent="0.2">
      <c r="A20" s="42">
        <f>COUNT(A$13:$A19)+1</f>
        <v>6</v>
      </c>
      <c r="B20" s="46" t="s">
        <v>263</v>
      </c>
      <c r="C20" s="45"/>
      <c r="D20" s="45"/>
      <c r="E20" s="44"/>
      <c r="F20" s="43"/>
    </row>
    <row r="21" spans="1:6" ht="16.5" x14ac:dyDescent="0.2">
      <c r="A21" s="42">
        <f>COUNT(A$13:$A20)+1</f>
        <v>7</v>
      </c>
      <c r="B21" s="46" t="s">
        <v>262</v>
      </c>
      <c r="C21" s="45"/>
      <c r="D21" s="45"/>
      <c r="E21" s="44"/>
      <c r="F21" s="43"/>
    </row>
    <row r="22" spans="1:6" ht="16.5" x14ac:dyDescent="0.2">
      <c r="A22" s="42">
        <f>COUNT(A$13:$A21)+1</f>
        <v>8</v>
      </c>
      <c r="B22" s="56"/>
      <c r="C22" s="45"/>
      <c r="D22" s="45"/>
      <c r="E22" s="44"/>
      <c r="F22" s="43"/>
    </row>
    <row r="23" spans="1:6" ht="17.25" thickBot="1" x14ac:dyDescent="0.25">
      <c r="A23" s="55">
        <f>COUNT(A$13:$A22)+1</f>
        <v>9</v>
      </c>
      <c r="B23" s="54"/>
      <c r="C23" s="53"/>
      <c r="D23" s="53"/>
      <c r="E23" s="52"/>
      <c r="F23" s="51"/>
    </row>
    <row r="24" spans="1:6" ht="16.5" x14ac:dyDescent="0.2">
      <c r="A24" s="70">
        <f>COUNT(A$13:$A23)+1</f>
        <v>10</v>
      </c>
      <c r="B24" s="49" t="s">
        <v>1285</v>
      </c>
      <c r="C24" s="48"/>
      <c r="D24" s="48"/>
      <c r="E24" s="48"/>
      <c r="F24" s="47"/>
    </row>
    <row r="25" spans="1:6" ht="16.5" x14ac:dyDescent="0.2">
      <c r="A25" s="70">
        <f>COUNT(A$13:$A24)+1</f>
        <v>11</v>
      </c>
      <c r="B25" s="46" t="s">
        <v>1286</v>
      </c>
      <c r="C25" s="45"/>
      <c r="D25" s="45"/>
      <c r="E25" s="44"/>
      <c r="F25" s="43"/>
    </row>
    <row r="26" spans="1:6" ht="16.5" x14ac:dyDescent="0.2">
      <c r="A26" s="70">
        <f>COUNT(A$13:$A25)+1</f>
        <v>12</v>
      </c>
      <c r="B26" s="46" t="s">
        <v>1287</v>
      </c>
      <c r="C26" s="45"/>
      <c r="D26" s="45"/>
      <c r="E26" s="44"/>
      <c r="F26" s="43"/>
    </row>
    <row r="27" spans="1:6" ht="16.5" x14ac:dyDescent="0.2">
      <c r="A27" s="70">
        <f>COUNT(A$13:$A26)+1</f>
        <v>13</v>
      </c>
      <c r="B27" s="383" t="s">
        <v>1288</v>
      </c>
      <c r="C27" s="45"/>
      <c r="D27" s="45"/>
      <c r="E27" s="44"/>
      <c r="F27" s="43"/>
    </row>
    <row r="28" spans="1:6" ht="16.5" x14ac:dyDescent="0.2">
      <c r="A28" s="70">
        <f>COUNT(A$13:$A27)+1</f>
        <v>14</v>
      </c>
      <c r="B28" s="383" t="s">
        <v>1289</v>
      </c>
      <c r="C28" s="39"/>
      <c r="D28" s="39"/>
      <c r="E28" s="38"/>
      <c r="F28" s="37"/>
    </row>
    <row r="29" spans="1:6" ht="17.25" thickBot="1" x14ac:dyDescent="0.25">
      <c r="A29" s="70">
        <f>COUNT(A$13:$A28)+1</f>
        <v>15</v>
      </c>
      <c r="B29" s="384" t="s">
        <v>1290</v>
      </c>
      <c r="C29" s="53"/>
      <c r="D29" s="53"/>
      <c r="E29" s="52"/>
      <c r="F29" s="51"/>
    </row>
    <row r="30" spans="1:6" ht="16.5" x14ac:dyDescent="0.2">
      <c r="A30" s="50">
        <f>COUNT(A$13:$A29)+1</f>
        <v>16</v>
      </c>
      <c r="B30" s="49" t="s">
        <v>261</v>
      </c>
      <c r="C30" s="48"/>
      <c r="D30" s="48"/>
      <c r="E30" s="48"/>
      <c r="F30" s="47"/>
    </row>
    <row r="31" spans="1:6" ht="16.5" x14ac:dyDescent="0.2">
      <c r="A31" s="42">
        <f>COUNT(A$13:$A30)+1</f>
        <v>17</v>
      </c>
      <c r="B31" s="46" t="s">
        <v>260</v>
      </c>
      <c r="C31" s="45"/>
      <c r="D31" s="45"/>
      <c r="E31" s="44"/>
      <c r="F31" s="43"/>
    </row>
    <row r="32" spans="1:6" ht="16.5" x14ac:dyDescent="0.2">
      <c r="A32" s="42">
        <f>COUNT(A$13:$A31)+1</f>
        <v>18</v>
      </c>
      <c r="B32" s="46" t="s">
        <v>259</v>
      </c>
      <c r="C32" s="45"/>
      <c r="D32" s="45"/>
      <c r="E32" s="44"/>
      <c r="F32" s="43"/>
    </row>
    <row r="33" spans="1:6" ht="16.5" x14ac:dyDescent="0.2">
      <c r="A33" s="42">
        <f>COUNT(A$13:$A32)+1</f>
        <v>19</v>
      </c>
      <c r="B33" s="46" t="s">
        <v>258</v>
      </c>
      <c r="C33" s="45"/>
      <c r="D33" s="45"/>
      <c r="E33" s="44"/>
      <c r="F33" s="43"/>
    </row>
    <row r="34" spans="1:6" ht="16.5" x14ac:dyDescent="0.2">
      <c r="A34" s="42">
        <f>COUNT(A$13:$A33)+1</f>
        <v>20</v>
      </c>
      <c r="B34" s="46" t="s">
        <v>257</v>
      </c>
      <c r="C34" s="45"/>
      <c r="D34" s="45"/>
      <c r="E34" s="44"/>
      <c r="F34" s="43"/>
    </row>
    <row r="35" spans="1:6" ht="16.5" x14ac:dyDescent="0.2">
      <c r="A35" s="42">
        <f>COUNT(A$13:$A34)+1</f>
        <v>21</v>
      </c>
      <c r="B35" s="46" t="s">
        <v>256</v>
      </c>
      <c r="C35" s="45"/>
      <c r="D35" s="45"/>
      <c r="E35" s="44"/>
      <c r="F35" s="43"/>
    </row>
    <row r="36" spans="1:6" ht="16.5" x14ac:dyDescent="0.2">
      <c r="A36" s="42">
        <f>COUNT(A$13:$A35)+1</f>
        <v>22</v>
      </c>
      <c r="B36" s="46" t="s">
        <v>253</v>
      </c>
      <c r="C36" s="45"/>
      <c r="D36" s="45"/>
      <c r="E36" s="44"/>
      <c r="F36" s="43"/>
    </row>
    <row r="37" spans="1:6" ht="16.5" x14ac:dyDescent="0.2">
      <c r="A37" s="42">
        <f>COUNT(A$13:$A36)+1</f>
        <v>23</v>
      </c>
      <c r="B37" s="46" t="s">
        <v>255</v>
      </c>
      <c r="C37" s="45"/>
      <c r="D37" s="45"/>
      <c r="E37" s="44"/>
      <c r="F37" s="43"/>
    </row>
    <row r="38" spans="1:6" ht="16.5" x14ac:dyDescent="0.2">
      <c r="A38" s="42">
        <f>COUNT(A$13:$A37)+1</f>
        <v>24</v>
      </c>
      <c r="B38" s="46" t="s">
        <v>254</v>
      </c>
      <c r="C38" s="45"/>
      <c r="D38" s="45"/>
      <c r="E38" s="44"/>
      <c r="F38" s="43"/>
    </row>
    <row r="39" spans="1:6" ht="16.5" x14ac:dyDescent="0.2">
      <c r="A39" s="42">
        <f>COUNT(A$13:$A38)+1</f>
        <v>25</v>
      </c>
      <c r="B39" s="46" t="s">
        <v>253</v>
      </c>
      <c r="C39" s="45"/>
      <c r="D39" s="45"/>
      <c r="E39" s="44"/>
      <c r="F39" s="43"/>
    </row>
    <row r="40" spans="1:6" ht="25.5" x14ac:dyDescent="0.2">
      <c r="A40" s="42">
        <f>COUNT(A$13:$A39)+1</f>
        <v>26</v>
      </c>
      <c r="B40" s="46" t="s">
        <v>252</v>
      </c>
      <c r="C40" s="45"/>
      <c r="D40" s="45"/>
      <c r="E40" s="44"/>
      <c r="F40" s="43"/>
    </row>
    <row r="41" spans="1:6" ht="16.5" x14ac:dyDescent="0.2">
      <c r="A41" s="42">
        <f>COUNT(A$13:$A40)+1</f>
        <v>27</v>
      </c>
      <c r="B41" s="46" t="s">
        <v>251</v>
      </c>
      <c r="C41" s="45"/>
      <c r="D41" s="45"/>
      <c r="E41" s="44"/>
      <c r="F41" s="43"/>
    </row>
    <row r="42" spans="1:6" ht="16.5" x14ac:dyDescent="0.2">
      <c r="A42" s="42">
        <f>COUNT(A$13:$A41)+1</f>
        <v>28</v>
      </c>
      <c r="B42" s="46" t="s">
        <v>250</v>
      </c>
      <c r="C42" s="45"/>
      <c r="D42" s="45"/>
      <c r="E42" s="44"/>
      <c r="F42" s="43"/>
    </row>
    <row r="43" spans="1:6" ht="16.5" x14ac:dyDescent="0.2">
      <c r="A43" s="42">
        <f>COUNT(A$13:$A42)+1</f>
        <v>29</v>
      </c>
      <c r="B43" s="46" t="s">
        <v>249</v>
      </c>
      <c r="C43" s="45"/>
      <c r="D43" s="45"/>
      <c r="E43" s="44"/>
      <c r="F43" s="43"/>
    </row>
    <row r="44" spans="1:6" ht="16.5" x14ac:dyDescent="0.2">
      <c r="A44" s="42">
        <f>COUNT(A$13:$A43)+1</f>
        <v>30</v>
      </c>
      <c r="B44" s="46" t="s">
        <v>248</v>
      </c>
      <c r="C44" s="45"/>
      <c r="D44" s="45"/>
      <c r="E44" s="44"/>
      <c r="F44" s="43"/>
    </row>
    <row r="45" spans="1:6" ht="16.5" x14ac:dyDescent="0.2">
      <c r="A45" s="42">
        <f>COUNT(A$13:$A44)+1</f>
        <v>31</v>
      </c>
      <c r="B45" s="46" t="s">
        <v>247</v>
      </c>
      <c r="C45" s="45"/>
      <c r="D45" s="45"/>
      <c r="E45" s="44"/>
      <c r="F45" s="43"/>
    </row>
    <row r="46" spans="1:6" ht="25.5" x14ac:dyDescent="0.2">
      <c r="A46" s="42">
        <f>COUNT(A$13:$A45)+1</f>
        <v>32</v>
      </c>
      <c r="B46" s="46" t="s">
        <v>246</v>
      </c>
      <c r="C46" s="45"/>
      <c r="D46" s="45"/>
      <c r="E46" s="44"/>
      <c r="F46" s="43"/>
    </row>
    <row r="47" spans="1:6" ht="16.5" x14ac:dyDescent="0.2">
      <c r="A47" s="42">
        <f>COUNT(A$13:$A46)+1</f>
        <v>33</v>
      </c>
      <c r="B47" s="46" t="s">
        <v>245</v>
      </c>
      <c r="C47" s="45"/>
      <c r="D47" s="45"/>
      <c r="E47" s="44"/>
      <c r="F47" s="43"/>
    </row>
    <row r="48" spans="1:6" ht="16.5" x14ac:dyDescent="0.2">
      <c r="A48" s="42">
        <f>COUNT(A$13:$A47)+1</f>
        <v>34</v>
      </c>
      <c r="B48" s="46" t="s">
        <v>244</v>
      </c>
      <c r="C48" s="45"/>
      <c r="D48" s="45"/>
      <c r="E48" s="44"/>
      <c r="F48" s="43"/>
    </row>
    <row r="49" spans="1:6" ht="16.5" x14ac:dyDescent="0.2">
      <c r="A49" s="42">
        <f>COUNT(A$13:$A48)+1</f>
        <v>35</v>
      </c>
      <c r="B49" s="46" t="s">
        <v>243</v>
      </c>
      <c r="C49" s="45"/>
      <c r="D49" s="45"/>
      <c r="E49" s="44"/>
      <c r="F49" s="43"/>
    </row>
    <row r="50" spans="1:6" ht="16.5" x14ac:dyDescent="0.2">
      <c r="A50" s="42">
        <f>COUNT(A$13:$A49)+1</f>
        <v>36</v>
      </c>
      <c r="B50" s="46" t="s">
        <v>242</v>
      </c>
      <c r="C50" s="45"/>
      <c r="D50" s="45"/>
      <c r="E50" s="44"/>
      <c r="F50" s="43"/>
    </row>
    <row r="51" spans="1:6" ht="16.5" x14ac:dyDescent="0.2">
      <c r="A51" s="42">
        <f>COUNT(A$13:$A50)+1</f>
        <v>37</v>
      </c>
      <c r="B51" s="46" t="s">
        <v>241</v>
      </c>
      <c r="C51" s="45"/>
      <c r="D51" s="45"/>
      <c r="E51" s="44"/>
      <c r="F51" s="43"/>
    </row>
    <row r="52" spans="1:6" ht="16.5" x14ac:dyDescent="0.2">
      <c r="A52" s="42">
        <f>COUNT(A$13:$A51)+1</f>
        <v>38</v>
      </c>
      <c r="B52" s="46" t="s">
        <v>240</v>
      </c>
      <c r="C52" s="45"/>
      <c r="D52" s="45"/>
      <c r="E52" s="44"/>
      <c r="F52" s="43"/>
    </row>
    <row r="53" spans="1:6" ht="16.5" x14ac:dyDescent="0.2">
      <c r="A53" s="42">
        <f>COUNT(A$13:$A52)+1</f>
        <v>39</v>
      </c>
      <c r="B53" s="46" t="s">
        <v>239</v>
      </c>
      <c r="C53" s="45"/>
      <c r="D53" s="45"/>
      <c r="E53" s="44"/>
      <c r="F53" s="43"/>
    </row>
    <row r="54" spans="1:6" ht="16.5" x14ac:dyDescent="0.2">
      <c r="A54" s="42">
        <f>COUNT(A$13:$A53)+1</f>
        <v>40</v>
      </c>
      <c r="B54" s="46" t="s">
        <v>238</v>
      </c>
      <c r="C54" s="45"/>
      <c r="D54" s="45"/>
      <c r="E54" s="44"/>
      <c r="F54" s="43"/>
    </row>
    <row r="55" spans="1:6" ht="16.5" x14ac:dyDescent="0.2">
      <c r="A55" s="42">
        <f>COUNT(A$13:$A54)+1</f>
        <v>41</v>
      </c>
      <c r="B55" s="46" t="s">
        <v>237</v>
      </c>
      <c r="C55" s="45"/>
      <c r="D55" s="45"/>
      <c r="E55" s="44"/>
      <c r="F55" s="43"/>
    </row>
    <row r="56" spans="1:6" ht="16.5" x14ac:dyDescent="0.2">
      <c r="A56" s="42">
        <f>COUNT(A$13:$A55)+1</f>
        <v>42</v>
      </c>
      <c r="B56" s="46" t="s">
        <v>236</v>
      </c>
      <c r="C56" s="45"/>
      <c r="D56" s="45"/>
      <c r="E56" s="44"/>
      <c r="F56" s="43"/>
    </row>
    <row r="57" spans="1:6" ht="16.5" x14ac:dyDescent="0.2">
      <c r="A57" s="42">
        <f>COUNT(A$13:$A56)+1</f>
        <v>43</v>
      </c>
      <c r="B57" s="46" t="s">
        <v>235</v>
      </c>
      <c r="C57" s="45"/>
      <c r="D57" s="45"/>
      <c r="E57" s="44"/>
      <c r="F57" s="43"/>
    </row>
    <row r="58" spans="1:6" ht="16.5" x14ac:dyDescent="0.2">
      <c r="A58" s="42">
        <f>COUNT(A$13:$A57)+1</f>
        <v>44</v>
      </c>
      <c r="B58" s="46" t="s">
        <v>234</v>
      </c>
      <c r="C58" s="45"/>
      <c r="D58" s="45"/>
      <c r="E58" s="44"/>
      <c r="F58" s="43"/>
    </row>
    <row r="59" spans="1:6" ht="16.5" x14ac:dyDescent="0.2">
      <c r="A59" s="42">
        <f>COUNT(A$13:$A58)+1</f>
        <v>45</v>
      </c>
      <c r="B59" s="46" t="s">
        <v>233</v>
      </c>
      <c r="C59" s="45"/>
      <c r="D59" s="45"/>
      <c r="E59" s="44"/>
      <c r="F59" s="43"/>
    </row>
    <row r="60" spans="1:6" ht="16.5" x14ac:dyDescent="0.2">
      <c r="A60" s="42">
        <f>COUNT(A$13:$A59)+1</f>
        <v>46</v>
      </c>
      <c r="B60" s="46" t="s">
        <v>232</v>
      </c>
      <c r="C60" s="45"/>
      <c r="D60" s="45"/>
      <c r="E60" s="44"/>
      <c r="F60" s="43"/>
    </row>
    <row r="61" spans="1:6" ht="16.5" x14ac:dyDescent="0.2">
      <c r="A61" s="42">
        <f>COUNT(A$13:$A60)+1</f>
        <v>47</v>
      </c>
      <c r="B61" s="46" t="s">
        <v>231</v>
      </c>
      <c r="C61" s="45"/>
      <c r="D61" s="45"/>
      <c r="E61" s="44"/>
      <c r="F61" s="43"/>
    </row>
    <row r="62" spans="1:6" ht="16.5" x14ac:dyDescent="0.2">
      <c r="A62" s="42">
        <f>COUNT(A$13:$A61)+1</f>
        <v>48</v>
      </c>
      <c r="B62" s="46" t="s">
        <v>230</v>
      </c>
      <c r="C62" s="45"/>
      <c r="D62" s="45"/>
      <c r="E62" s="44"/>
      <c r="F62" s="43"/>
    </row>
    <row r="63" spans="1:6" ht="16.5" x14ac:dyDescent="0.2">
      <c r="A63" s="42">
        <f>COUNT(A$13:$A62)+1</f>
        <v>49</v>
      </c>
      <c r="B63" s="46" t="s">
        <v>229</v>
      </c>
      <c r="C63" s="45"/>
      <c r="D63" s="45"/>
      <c r="E63" s="44"/>
      <c r="F63" s="43"/>
    </row>
    <row r="64" spans="1:6" ht="16.5" x14ac:dyDescent="0.2">
      <c r="A64" s="42">
        <f>COUNT(A$13:$A63)+1</f>
        <v>50</v>
      </c>
      <c r="B64" s="46" t="s">
        <v>228</v>
      </c>
      <c r="C64" s="45"/>
      <c r="D64" s="45"/>
      <c r="E64" s="44"/>
      <c r="F64" s="43"/>
    </row>
    <row r="65" spans="1:6" ht="16.5" x14ac:dyDescent="0.2">
      <c r="A65" s="42">
        <f>COUNT(A$13:$A64)+1</f>
        <v>51</v>
      </c>
      <c r="B65" s="46" t="s">
        <v>227</v>
      </c>
      <c r="C65" s="45"/>
      <c r="D65" s="45"/>
      <c r="E65" s="44"/>
      <c r="F65" s="43"/>
    </row>
    <row r="66" spans="1:6" ht="16.5" x14ac:dyDescent="0.2">
      <c r="A66" s="42">
        <f>COUNT(A$13:$A65)+1</f>
        <v>52</v>
      </c>
      <c r="B66" s="46" t="s">
        <v>226</v>
      </c>
      <c r="C66" s="45"/>
      <c r="D66" s="45"/>
      <c r="E66" s="44"/>
      <c r="F66" s="43"/>
    </row>
    <row r="67" spans="1:6" ht="16.5" x14ac:dyDescent="0.2">
      <c r="A67" s="42">
        <f>COUNT(A$13:$A66)+1</f>
        <v>53</v>
      </c>
      <c r="B67" s="46" t="s">
        <v>225</v>
      </c>
      <c r="C67" s="45"/>
      <c r="D67" s="45"/>
      <c r="E67" s="44"/>
      <c r="F67" s="43"/>
    </row>
    <row r="68" spans="1:6" ht="16.5" x14ac:dyDescent="0.2">
      <c r="A68" s="42">
        <f>COUNT(A$13:$A67)+1</f>
        <v>54</v>
      </c>
      <c r="B68" s="46" t="s">
        <v>224</v>
      </c>
      <c r="C68" s="45"/>
      <c r="D68" s="45"/>
      <c r="E68" s="44"/>
      <c r="F68" s="43"/>
    </row>
    <row r="69" spans="1:6" ht="16.5" x14ac:dyDescent="0.2">
      <c r="A69" s="42">
        <f>COUNT(A$13:$A68)+1</f>
        <v>55</v>
      </c>
      <c r="B69" s="46" t="s">
        <v>223</v>
      </c>
      <c r="C69" s="45"/>
      <c r="D69" s="45"/>
      <c r="E69" s="44"/>
      <c r="F69" s="43"/>
    </row>
    <row r="70" spans="1:6" ht="16.5" x14ac:dyDescent="0.2">
      <c r="A70" s="42">
        <f>COUNT(A$13:$A69)+1</f>
        <v>56</v>
      </c>
      <c r="B70" s="46" t="s">
        <v>222</v>
      </c>
      <c r="C70" s="45"/>
      <c r="D70" s="45"/>
      <c r="E70" s="44"/>
      <c r="F70" s="43"/>
    </row>
    <row r="71" spans="1:6" ht="16.5" x14ac:dyDescent="0.2">
      <c r="A71" s="42">
        <f>COUNT(A$13:$A70)+1</f>
        <v>57</v>
      </c>
      <c r="B71" s="46" t="s">
        <v>221</v>
      </c>
      <c r="C71" s="45"/>
      <c r="D71" s="45"/>
      <c r="E71" s="44"/>
      <c r="F71" s="43"/>
    </row>
    <row r="72" spans="1:6" ht="16.5" x14ac:dyDescent="0.2">
      <c r="A72" s="42">
        <f>COUNT(A$13:$A71)+1</f>
        <v>58</v>
      </c>
      <c r="B72" s="46" t="s">
        <v>220</v>
      </c>
      <c r="C72" s="45"/>
      <c r="D72" s="45"/>
      <c r="E72" s="44"/>
      <c r="F72" s="43"/>
    </row>
    <row r="73" spans="1:6" ht="16.5" x14ac:dyDescent="0.2">
      <c r="A73" s="42">
        <f>COUNT(A$13:$A72)+1</f>
        <v>59</v>
      </c>
      <c r="B73" s="46" t="s">
        <v>219</v>
      </c>
      <c r="C73" s="45"/>
      <c r="D73" s="45"/>
      <c r="E73" s="44"/>
      <c r="F73" s="43"/>
    </row>
    <row r="74" spans="1:6" ht="16.5" x14ac:dyDescent="0.2">
      <c r="A74" s="42">
        <f>COUNT(A$13:$A73)+1</f>
        <v>60</v>
      </c>
      <c r="B74" s="46" t="s">
        <v>218</v>
      </c>
      <c r="C74" s="45"/>
      <c r="D74" s="45"/>
      <c r="E74" s="44"/>
      <c r="F74" s="43"/>
    </row>
    <row r="75" spans="1:6" ht="16.5" x14ac:dyDescent="0.2">
      <c r="A75" s="42">
        <f>COUNT(A$13:$A74)+1</f>
        <v>61</v>
      </c>
      <c r="B75" s="46" t="s">
        <v>217</v>
      </c>
      <c r="C75" s="45"/>
      <c r="D75" s="45"/>
      <c r="E75" s="44"/>
      <c r="F75" s="43"/>
    </row>
    <row r="76" spans="1:6" ht="16.5" x14ac:dyDescent="0.2">
      <c r="A76" s="42">
        <f>COUNT(A$13:$A75)+1</f>
        <v>62</v>
      </c>
      <c r="B76" s="46" t="s">
        <v>216</v>
      </c>
      <c r="C76" s="45"/>
      <c r="D76" s="45"/>
      <c r="E76" s="44"/>
      <c r="F76" s="43"/>
    </row>
    <row r="77" spans="1:6" ht="16.5" x14ac:dyDescent="0.2">
      <c r="A77" s="42">
        <f>COUNT(A$13:$A76)+1</f>
        <v>63</v>
      </c>
      <c r="B77" s="46" t="s">
        <v>215</v>
      </c>
      <c r="C77" s="45"/>
      <c r="D77" s="45"/>
      <c r="E77" s="44"/>
      <c r="F77" s="43"/>
    </row>
    <row r="78" spans="1:6" ht="16.5" x14ac:dyDescent="0.2">
      <c r="A78" s="42">
        <f>COUNT(A$13:$A77)+1</f>
        <v>64</v>
      </c>
      <c r="B78" s="46" t="s">
        <v>214</v>
      </c>
      <c r="C78" s="45"/>
      <c r="D78" s="45"/>
      <c r="E78" s="44"/>
      <c r="F78" s="43"/>
    </row>
    <row r="79" spans="1:6" ht="16.5" x14ac:dyDescent="0.2">
      <c r="A79" s="42">
        <f>COUNT(A$13:$A78)+1</f>
        <v>65</v>
      </c>
      <c r="B79" s="46" t="s">
        <v>213</v>
      </c>
      <c r="C79" s="45"/>
      <c r="D79" s="45"/>
      <c r="E79" s="44"/>
      <c r="F79" s="43"/>
    </row>
    <row r="80" spans="1:6" ht="16.5" x14ac:dyDescent="0.2">
      <c r="A80" s="42">
        <f>COUNT(A$13:$A79)+1</f>
        <v>66</v>
      </c>
      <c r="B80" s="46" t="s">
        <v>212</v>
      </c>
      <c r="C80" s="45"/>
      <c r="D80" s="45"/>
      <c r="E80" s="44"/>
      <c r="F80" s="43"/>
    </row>
    <row r="81" spans="1:6" ht="16.5" x14ac:dyDescent="0.2">
      <c r="A81" s="42">
        <f>COUNT(A$13:$A80)+1</f>
        <v>67</v>
      </c>
      <c r="B81" s="46" t="s">
        <v>211</v>
      </c>
      <c r="C81" s="45"/>
      <c r="D81" s="45"/>
      <c r="E81" s="44"/>
      <c r="F81" s="43"/>
    </row>
    <row r="82" spans="1:6" ht="16.5" x14ac:dyDescent="0.2">
      <c r="A82" s="42">
        <f>COUNT(A$13:$A81)+1</f>
        <v>68</v>
      </c>
      <c r="B82" s="46" t="s">
        <v>210</v>
      </c>
      <c r="C82" s="45"/>
      <c r="D82" s="45"/>
      <c r="E82" s="44"/>
      <c r="F82" s="43"/>
    </row>
    <row r="83" spans="1:6" ht="16.5" x14ac:dyDescent="0.2">
      <c r="A83" s="42">
        <f>COUNT(A$13:$A82)+1</f>
        <v>69</v>
      </c>
      <c r="B83" s="46" t="s">
        <v>209</v>
      </c>
      <c r="C83" s="45"/>
      <c r="D83" s="45"/>
      <c r="E83" s="44"/>
      <c r="F83" s="43"/>
    </row>
    <row r="84" spans="1:6" ht="16.5" x14ac:dyDescent="0.2">
      <c r="A84" s="42">
        <f>COUNT(A$13:$A83)+1</f>
        <v>70</v>
      </c>
      <c r="B84" s="46" t="s">
        <v>208</v>
      </c>
      <c r="C84" s="45"/>
      <c r="D84" s="45"/>
      <c r="E84" s="44"/>
      <c r="F84" s="43"/>
    </row>
    <row r="85" spans="1:6" ht="16.5" x14ac:dyDescent="0.2">
      <c r="A85" s="42">
        <f>COUNT(A$13:$A84)+1</f>
        <v>71</v>
      </c>
      <c r="B85" s="46" t="s">
        <v>207</v>
      </c>
      <c r="C85" s="45"/>
      <c r="D85" s="45"/>
      <c r="E85" s="44"/>
      <c r="F85" s="43"/>
    </row>
    <row r="86" spans="1:6" ht="16.5" x14ac:dyDescent="0.2">
      <c r="A86" s="42">
        <f>COUNT(A$13:$A85)+1</f>
        <v>72</v>
      </c>
      <c r="B86" s="46" t="s">
        <v>206</v>
      </c>
      <c r="C86" s="45"/>
      <c r="D86" s="45"/>
      <c r="E86" s="44"/>
      <c r="F86" s="43"/>
    </row>
    <row r="87" spans="1:6" ht="16.5" x14ac:dyDescent="0.2">
      <c r="A87" s="42">
        <f>COUNT(A$13:$A86)+1</f>
        <v>73</v>
      </c>
      <c r="B87" s="46" t="s">
        <v>205</v>
      </c>
      <c r="C87" s="45"/>
      <c r="D87" s="45"/>
      <c r="E87" s="44"/>
      <c r="F87" s="43"/>
    </row>
    <row r="88" spans="1:6" ht="16.5" x14ac:dyDescent="0.2">
      <c r="A88" s="42">
        <f>COUNT(A$13:$A87)+1</f>
        <v>74</v>
      </c>
      <c r="B88" s="46" t="s">
        <v>204</v>
      </c>
      <c r="C88" s="45"/>
      <c r="D88" s="45"/>
      <c r="E88" s="44"/>
      <c r="F88" s="43"/>
    </row>
    <row r="89" spans="1:6" ht="16.5" x14ac:dyDescent="0.2">
      <c r="A89" s="42">
        <f>COUNT(A$13:$A88)+1</f>
        <v>75</v>
      </c>
      <c r="B89" s="46" t="s">
        <v>203</v>
      </c>
      <c r="C89" s="45"/>
      <c r="D89" s="45"/>
      <c r="E89" s="44"/>
      <c r="F89" s="43"/>
    </row>
    <row r="90" spans="1:6" ht="16.5" x14ac:dyDescent="0.2">
      <c r="A90" s="42">
        <f>COUNT(A$13:$A89)+1</f>
        <v>76</v>
      </c>
      <c r="B90" s="46" t="s">
        <v>202</v>
      </c>
      <c r="C90" s="45"/>
      <c r="D90" s="45"/>
      <c r="E90" s="44"/>
      <c r="F90" s="43"/>
    </row>
    <row r="91" spans="1:6" ht="16.5" x14ac:dyDescent="0.2">
      <c r="A91" s="42">
        <f>COUNT(A$13:$A90)+1</f>
        <v>77</v>
      </c>
      <c r="B91" s="46" t="s">
        <v>201</v>
      </c>
      <c r="C91" s="45"/>
      <c r="D91" s="45"/>
      <c r="E91" s="44"/>
      <c r="F91" s="43"/>
    </row>
    <row r="92" spans="1:6" ht="16.5" x14ac:dyDescent="0.2">
      <c r="A92" s="42">
        <f>COUNT(A$13:$A91)+1</f>
        <v>78</v>
      </c>
      <c r="B92" s="46" t="s">
        <v>200</v>
      </c>
      <c r="C92" s="45"/>
      <c r="D92" s="45"/>
      <c r="E92" s="44"/>
      <c r="F92" s="43"/>
    </row>
    <row r="93" spans="1:6" ht="16.5" x14ac:dyDescent="0.2">
      <c r="A93" s="42">
        <f>COUNT(A$13:$A92)+1</f>
        <v>79</v>
      </c>
      <c r="B93" s="46" t="s">
        <v>199</v>
      </c>
      <c r="C93" s="45"/>
      <c r="D93" s="45"/>
      <c r="E93" s="44"/>
      <c r="F93" s="43"/>
    </row>
    <row r="94" spans="1:6" ht="16.5" x14ac:dyDescent="0.2">
      <c r="A94" s="42">
        <f>COUNT(A$13:$A93)+1</f>
        <v>80</v>
      </c>
      <c r="B94" s="46" t="s">
        <v>198</v>
      </c>
      <c r="C94" s="45"/>
      <c r="D94" s="45"/>
      <c r="E94" s="44"/>
      <c r="F94" s="43"/>
    </row>
    <row r="95" spans="1:6" ht="16.5" x14ac:dyDescent="0.2">
      <c r="A95" s="42">
        <f>COUNT(A$13:$A94)+1</f>
        <v>81</v>
      </c>
      <c r="B95" s="46" t="s">
        <v>197</v>
      </c>
      <c r="C95" s="45"/>
      <c r="D95" s="45"/>
      <c r="E95" s="44"/>
      <c r="F95" s="43"/>
    </row>
    <row r="96" spans="1:6" ht="16.5" x14ac:dyDescent="0.2">
      <c r="A96" s="42">
        <f>COUNT(A$13:$A95)+1</f>
        <v>82</v>
      </c>
      <c r="B96" s="46" t="s">
        <v>196</v>
      </c>
      <c r="C96" s="45"/>
      <c r="D96" s="45"/>
      <c r="E96" s="44"/>
      <c r="F96" s="43"/>
    </row>
    <row r="97" spans="1:6" ht="16.5" x14ac:dyDescent="0.2">
      <c r="A97" s="42">
        <f>COUNT(A$13:$A96)+1</f>
        <v>83</v>
      </c>
      <c r="B97" s="46" t="s">
        <v>195</v>
      </c>
      <c r="C97" s="45"/>
      <c r="D97" s="45"/>
      <c r="E97" s="44"/>
      <c r="F97" s="43"/>
    </row>
    <row r="98" spans="1:6" ht="16.5" x14ac:dyDescent="0.2">
      <c r="A98" s="42">
        <f>COUNT(A$13:$A97)+1</f>
        <v>84</v>
      </c>
      <c r="B98" s="46" t="s">
        <v>194</v>
      </c>
      <c r="C98" s="45"/>
      <c r="D98" s="45"/>
      <c r="E98" s="44"/>
      <c r="F98" s="43"/>
    </row>
    <row r="99" spans="1:6" ht="16.5" x14ac:dyDescent="0.2">
      <c r="A99" s="42">
        <f>COUNT(A$13:$A98)+1</f>
        <v>85</v>
      </c>
      <c r="B99" s="46" t="s">
        <v>193</v>
      </c>
      <c r="C99" s="45"/>
      <c r="D99" s="45"/>
      <c r="E99" s="44"/>
      <c r="F99" s="43"/>
    </row>
    <row r="100" spans="1:6" ht="16.5" x14ac:dyDescent="0.2">
      <c r="A100" s="42">
        <f>COUNT(A$13:$A99)+1</f>
        <v>86</v>
      </c>
      <c r="B100" s="46" t="s">
        <v>192</v>
      </c>
      <c r="C100" s="45"/>
      <c r="D100" s="45"/>
      <c r="E100" s="44"/>
      <c r="F100" s="43"/>
    </row>
    <row r="101" spans="1:6" ht="16.5" x14ac:dyDescent="0.2">
      <c r="A101" s="42">
        <f>COUNT(A$13:$A100)+1</f>
        <v>87</v>
      </c>
      <c r="B101" s="46" t="s">
        <v>191</v>
      </c>
      <c r="C101" s="45"/>
      <c r="D101" s="45"/>
      <c r="E101" s="44"/>
      <c r="F101" s="43"/>
    </row>
    <row r="102" spans="1:6" ht="16.5" x14ac:dyDescent="0.2">
      <c r="A102" s="42">
        <f>COUNT(A$13:$A101)+1</f>
        <v>88</v>
      </c>
      <c r="B102" s="46" t="s">
        <v>190</v>
      </c>
      <c r="C102" s="45"/>
      <c r="D102" s="45"/>
      <c r="E102" s="44"/>
      <c r="F102" s="43"/>
    </row>
    <row r="103" spans="1:6" ht="16.5" x14ac:dyDescent="0.2">
      <c r="A103" s="42">
        <f>COUNT(A$13:$A102)+1</f>
        <v>89</v>
      </c>
      <c r="B103" s="46" t="s">
        <v>189</v>
      </c>
      <c r="C103" s="45"/>
      <c r="D103" s="45"/>
      <c r="E103" s="44"/>
      <c r="F103" s="43"/>
    </row>
    <row r="104" spans="1:6" ht="16.5" x14ac:dyDescent="0.2">
      <c r="A104" s="42">
        <f>COUNT(A$13:$A103)+1</f>
        <v>90</v>
      </c>
      <c r="B104" s="46" t="s">
        <v>188</v>
      </c>
      <c r="C104" s="45"/>
      <c r="D104" s="45"/>
      <c r="E104" s="44"/>
      <c r="F104" s="43"/>
    </row>
    <row r="105" spans="1:6" ht="16.5" x14ac:dyDescent="0.2">
      <c r="A105" s="42">
        <f>COUNT(A$13:$A104)+1</f>
        <v>91</v>
      </c>
      <c r="B105" s="46" t="s">
        <v>187</v>
      </c>
      <c r="C105" s="45"/>
      <c r="D105" s="45"/>
      <c r="E105" s="44"/>
      <c r="F105" s="43"/>
    </row>
    <row r="106" spans="1:6" ht="16.5" x14ac:dyDescent="0.2">
      <c r="A106" s="42">
        <f>COUNT(A$13:$A105)+1</f>
        <v>92</v>
      </c>
      <c r="B106" s="46" t="s">
        <v>186</v>
      </c>
      <c r="C106" s="45"/>
      <c r="D106" s="45"/>
      <c r="E106" s="44"/>
      <c r="F106" s="43"/>
    </row>
    <row r="107" spans="1:6" ht="16.5" x14ac:dyDescent="0.2">
      <c r="A107" s="42">
        <f>COUNT(A$13:$A106)+1</f>
        <v>93</v>
      </c>
      <c r="B107" s="46" t="s">
        <v>185</v>
      </c>
      <c r="C107" s="45"/>
      <c r="D107" s="45"/>
      <c r="E107" s="44"/>
      <c r="F107" s="43"/>
    </row>
    <row r="108" spans="1:6" ht="16.5" x14ac:dyDescent="0.2">
      <c r="A108" s="42">
        <f>COUNT(A$13:$A107)+1</f>
        <v>94</v>
      </c>
      <c r="B108" s="46" t="s">
        <v>184</v>
      </c>
      <c r="C108" s="45"/>
      <c r="D108" s="45"/>
      <c r="E108" s="44"/>
      <c r="F108" s="43"/>
    </row>
    <row r="109" spans="1:6" ht="16.5" x14ac:dyDescent="0.2">
      <c r="A109" s="42">
        <f>COUNT(A$13:$A108)+1</f>
        <v>95</v>
      </c>
      <c r="B109" s="46" t="s">
        <v>183</v>
      </c>
      <c r="C109" s="45"/>
      <c r="D109" s="45"/>
      <c r="E109" s="44"/>
      <c r="F109" s="43"/>
    </row>
    <row r="110" spans="1:6" ht="16.5" x14ac:dyDescent="0.2">
      <c r="A110" s="42">
        <f>COUNT(A$13:$A109)+1</f>
        <v>96</v>
      </c>
      <c r="B110" s="46" t="s">
        <v>182</v>
      </c>
      <c r="C110" s="45"/>
      <c r="D110" s="45"/>
      <c r="E110" s="44"/>
      <c r="F110" s="43"/>
    </row>
    <row r="111" spans="1:6" ht="16.5" x14ac:dyDescent="0.2">
      <c r="A111" s="42">
        <f>COUNT(A$13:$A110)+1</f>
        <v>97</v>
      </c>
      <c r="B111" s="46" t="s">
        <v>181</v>
      </c>
      <c r="C111" s="45"/>
      <c r="D111" s="45"/>
      <c r="E111" s="44"/>
      <c r="F111" s="43"/>
    </row>
    <row r="112" spans="1:6" ht="16.5" x14ac:dyDescent="0.2">
      <c r="A112" s="42">
        <f>COUNT(A$13:$A111)+1</f>
        <v>98</v>
      </c>
      <c r="B112" s="46" t="s">
        <v>180</v>
      </c>
      <c r="C112" s="45"/>
      <c r="D112" s="45"/>
      <c r="E112" s="44"/>
      <c r="F112" s="43"/>
    </row>
    <row r="113" spans="1:6" ht="16.5" x14ac:dyDescent="0.2">
      <c r="A113" s="42">
        <f>COUNT(A$13:$A112)+1</f>
        <v>99</v>
      </c>
      <c r="B113" s="46" t="s">
        <v>179</v>
      </c>
      <c r="C113" s="45"/>
      <c r="D113" s="45"/>
      <c r="E113" s="44"/>
      <c r="F113" s="43"/>
    </row>
    <row r="114" spans="1:6" ht="16.5" x14ac:dyDescent="0.2">
      <c r="A114" s="42">
        <f>COUNT(A$13:$A113)+1</f>
        <v>100</v>
      </c>
      <c r="B114" s="46" t="s">
        <v>178</v>
      </c>
      <c r="C114" s="45"/>
      <c r="D114" s="45"/>
      <c r="E114" s="44"/>
      <c r="F114" s="43"/>
    </row>
    <row r="115" spans="1:6" ht="16.5" x14ac:dyDescent="0.2">
      <c r="A115" s="42">
        <f>COUNT(A$13:$A114)+1</f>
        <v>101</v>
      </c>
      <c r="B115" s="46" t="s">
        <v>177</v>
      </c>
      <c r="C115" s="45"/>
      <c r="D115" s="45"/>
      <c r="E115" s="44"/>
      <c r="F115" s="43"/>
    </row>
    <row r="116" spans="1:6" ht="16.5" x14ac:dyDescent="0.2">
      <c r="A116" s="42">
        <f>COUNT(A$13:$A115)+1</f>
        <v>102</v>
      </c>
      <c r="B116" s="46" t="s">
        <v>176</v>
      </c>
      <c r="C116" s="45"/>
      <c r="D116" s="45"/>
      <c r="E116" s="44"/>
      <c r="F116" s="43"/>
    </row>
    <row r="117" spans="1:6" ht="16.5" x14ac:dyDescent="0.2">
      <c r="A117" s="42">
        <f>COUNT(A$13:$A116)+1</f>
        <v>103</v>
      </c>
      <c r="B117" s="46" t="s">
        <v>175</v>
      </c>
      <c r="C117" s="45"/>
      <c r="D117" s="45"/>
      <c r="E117" s="44"/>
      <c r="F117" s="43"/>
    </row>
    <row r="118" spans="1:6" ht="16.5" x14ac:dyDescent="0.2">
      <c r="A118" s="42">
        <f>COUNT(A$13:$A117)+1</f>
        <v>104</v>
      </c>
      <c r="B118" s="46" t="s">
        <v>174</v>
      </c>
      <c r="C118" s="45"/>
      <c r="D118" s="45"/>
      <c r="E118" s="44"/>
      <c r="F118" s="43"/>
    </row>
    <row r="119" spans="1:6" ht="16.5" x14ac:dyDescent="0.2">
      <c r="A119" s="42">
        <f>COUNT(A$13:$A118)+1</f>
        <v>105</v>
      </c>
      <c r="B119" s="46" t="s">
        <v>173</v>
      </c>
      <c r="C119" s="45"/>
      <c r="D119" s="45"/>
      <c r="E119" s="44"/>
      <c r="F119" s="43"/>
    </row>
    <row r="120" spans="1:6" ht="16.5" x14ac:dyDescent="0.2">
      <c r="A120" s="42">
        <f>COUNT(A$13:$A119)+1</f>
        <v>106</v>
      </c>
      <c r="B120" s="46" t="s">
        <v>172</v>
      </c>
      <c r="C120" s="45"/>
      <c r="D120" s="45"/>
      <c r="E120" s="44"/>
      <c r="F120" s="43"/>
    </row>
    <row r="121" spans="1:6" ht="16.5" x14ac:dyDescent="0.2">
      <c r="A121" s="42">
        <f>COUNT(A$13:$A120)+1</f>
        <v>107</v>
      </c>
      <c r="B121" s="46" t="s">
        <v>171</v>
      </c>
      <c r="C121" s="45"/>
      <c r="D121" s="45"/>
      <c r="E121" s="44"/>
      <c r="F121" s="43"/>
    </row>
    <row r="122" spans="1:6" ht="16.5" x14ac:dyDescent="0.2">
      <c r="A122" s="42">
        <f>COUNT(A$13:$A121)+1</f>
        <v>108</v>
      </c>
      <c r="B122" s="46" t="s">
        <v>170</v>
      </c>
      <c r="C122" s="45"/>
      <c r="D122" s="45"/>
      <c r="E122" s="44"/>
      <c r="F122" s="43"/>
    </row>
    <row r="123" spans="1:6" ht="16.5" x14ac:dyDescent="0.2">
      <c r="A123" s="42">
        <f>COUNT(A$13:$A122)+1</f>
        <v>109</v>
      </c>
      <c r="B123" s="46" t="s">
        <v>169</v>
      </c>
      <c r="C123" s="45"/>
      <c r="D123" s="45"/>
      <c r="E123" s="44"/>
      <c r="F123" s="43"/>
    </row>
    <row r="124" spans="1:6" ht="16.5" x14ac:dyDescent="0.2">
      <c r="A124" s="42">
        <f>COUNT(A$13:$A123)+1</f>
        <v>110</v>
      </c>
      <c r="B124" s="56"/>
      <c r="C124" s="45"/>
      <c r="D124" s="45"/>
      <c r="E124" s="44"/>
      <c r="F124" s="43"/>
    </row>
    <row r="125" spans="1:6" ht="17.25" thickBot="1" x14ac:dyDescent="0.25">
      <c r="A125" s="55">
        <f>COUNT(A$13:$A124)+1</f>
        <v>111</v>
      </c>
      <c r="B125" s="54"/>
      <c r="C125" s="53"/>
      <c r="D125" s="53"/>
      <c r="E125" s="52"/>
      <c r="F125" s="51"/>
    </row>
    <row r="126" spans="1:6" ht="16.5" x14ac:dyDescent="0.2">
      <c r="A126" s="50">
        <f>COUNT(A$13:$A125)+1</f>
        <v>112</v>
      </c>
      <c r="B126" s="49" t="s">
        <v>168</v>
      </c>
      <c r="C126" s="48"/>
      <c r="D126" s="48"/>
      <c r="E126" s="48"/>
      <c r="F126" s="47"/>
    </row>
    <row r="127" spans="1:6" ht="16.5" x14ac:dyDescent="0.2">
      <c r="A127" s="42">
        <f>COUNT(A$13:$A126)+1</f>
        <v>113</v>
      </c>
      <c r="B127" s="46" t="s">
        <v>167</v>
      </c>
      <c r="C127" s="45"/>
      <c r="D127" s="45"/>
      <c r="E127" s="44"/>
      <c r="F127" s="43"/>
    </row>
    <row r="128" spans="1:6" ht="16.5" x14ac:dyDescent="0.2">
      <c r="A128" s="42">
        <f>COUNT(A$13:$A127)+1</f>
        <v>114</v>
      </c>
      <c r="B128" s="46" t="s">
        <v>166</v>
      </c>
      <c r="C128" s="45"/>
      <c r="D128" s="45"/>
      <c r="E128" s="44"/>
      <c r="F128" s="43"/>
    </row>
    <row r="129" spans="1:6" ht="16.5" x14ac:dyDescent="0.2">
      <c r="A129" s="42">
        <f>COUNT(A$13:$A128)+1</f>
        <v>115</v>
      </c>
      <c r="B129" s="46" t="s">
        <v>165</v>
      </c>
      <c r="C129" s="45"/>
      <c r="D129" s="45"/>
      <c r="E129" s="44"/>
      <c r="F129" s="43"/>
    </row>
    <row r="130" spans="1:6" ht="16.5" x14ac:dyDescent="0.2">
      <c r="A130" s="42">
        <f>COUNT(A$13:$A129)+1</f>
        <v>116</v>
      </c>
      <c r="B130" s="46" t="s">
        <v>164</v>
      </c>
      <c r="C130" s="45"/>
      <c r="D130" s="45"/>
      <c r="E130" s="44"/>
      <c r="F130" s="43"/>
    </row>
    <row r="131" spans="1:6" ht="25.5" x14ac:dyDescent="0.2">
      <c r="A131" s="42">
        <f>COUNT(A$13:$A130)+1</f>
        <v>117</v>
      </c>
      <c r="B131" s="76" t="s">
        <v>163</v>
      </c>
      <c r="C131" s="45"/>
      <c r="D131" s="45"/>
      <c r="E131" s="44"/>
      <c r="F131" s="43"/>
    </row>
    <row r="132" spans="1:6" ht="25.5" x14ac:dyDescent="0.2">
      <c r="A132" s="42">
        <f>COUNT(A$13:$A131)+1</f>
        <v>118</v>
      </c>
      <c r="B132" s="76" t="s">
        <v>162</v>
      </c>
      <c r="C132" s="45"/>
      <c r="D132" s="45"/>
      <c r="E132" s="44"/>
      <c r="F132" s="43"/>
    </row>
    <row r="133" spans="1:6" ht="16.5" x14ac:dyDescent="0.2">
      <c r="A133" s="42">
        <f>COUNT(A$13:$A132)+1</f>
        <v>119</v>
      </c>
      <c r="B133" s="78" t="s">
        <v>161</v>
      </c>
      <c r="C133" s="45"/>
      <c r="D133" s="45"/>
      <c r="E133" s="44"/>
      <c r="F133" s="43"/>
    </row>
    <row r="134" spans="1:6" ht="16.5" x14ac:dyDescent="0.2">
      <c r="A134" s="42">
        <f>COUNT(A$13:$A133)+1</f>
        <v>120</v>
      </c>
      <c r="B134" s="46" t="s">
        <v>160</v>
      </c>
      <c r="C134" s="45"/>
      <c r="D134" s="45"/>
      <c r="E134" s="44"/>
      <c r="F134" s="43"/>
    </row>
    <row r="135" spans="1:6" ht="16.5" x14ac:dyDescent="0.2">
      <c r="A135" s="42">
        <f>COUNT(A$13:$A134)+1</f>
        <v>121</v>
      </c>
      <c r="B135" s="46" t="s">
        <v>159</v>
      </c>
      <c r="C135" s="45"/>
      <c r="D135" s="45"/>
      <c r="E135" s="44"/>
      <c r="F135" s="43"/>
    </row>
    <row r="136" spans="1:6" ht="25.5" x14ac:dyDescent="0.2">
      <c r="A136" s="42">
        <f>COUNT(A$13:$A135)+1</f>
        <v>122</v>
      </c>
      <c r="B136" s="46" t="s">
        <v>158</v>
      </c>
      <c r="C136" s="45"/>
      <c r="D136" s="45"/>
      <c r="E136" s="44"/>
      <c r="F136" s="43"/>
    </row>
    <row r="137" spans="1:6" ht="25.5" x14ac:dyDescent="0.2">
      <c r="A137" s="42">
        <f>COUNT(A$13:$A136)+1</f>
        <v>123</v>
      </c>
      <c r="B137" s="46" t="s">
        <v>157</v>
      </c>
      <c r="C137" s="45"/>
      <c r="D137" s="45"/>
      <c r="E137" s="44"/>
      <c r="F137" s="43"/>
    </row>
    <row r="138" spans="1:6" ht="16.5" x14ac:dyDescent="0.2">
      <c r="A138" s="42">
        <f>COUNT(A$13:$A137)+1</f>
        <v>124</v>
      </c>
      <c r="B138" s="46" t="s">
        <v>156</v>
      </c>
      <c r="C138" s="45"/>
      <c r="D138" s="45"/>
      <c r="E138" s="44"/>
      <c r="F138" s="43"/>
    </row>
    <row r="139" spans="1:6" ht="16.5" x14ac:dyDescent="0.2">
      <c r="A139" s="42">
        <f>COUNT(A$13:$A138)+1</f>
        <v>125</v>
      </c>
      <c r="B139" s="46" t="s">
        <v>155</v>
      </c>
      <c r="C139" s="45"/>
      <c r="D139" s="45"/>
      <c r="E139" s="44"/>
      <c r="F139" s="43"/>
    </row>
    <row r="140" spans="1:6" ht="16.5" x14ac:dyDescent="0.2">
      <c r="A140" s="42">
        <f>COUNT(A$13:$A139)+1</f>
        <v>126</v>
      </c>
      <c r="B140" s="46" t="s">
        <v>154</v>
      </c>
      <c r="C140" s="45"/>
      <c r="D140" s="45"/>
      <c r="E140" s="44"/>
      <c r="F140" s="43"/>
    </row>
    <row r="141" spans="1:6" ht="16.5" x14ac:dyDescent="0.2">
      <c r="A141" s="42">
        <f>COUNT(A$13:$A140)+1</f>
        <v>127</v>
      </c>
      <c r="B141" s="46" t="s">
        <v>153</v>
      </c>
      <c r="C141" s="45"/>
      <c r="D141" s="45"/>
      <c r="E141" s="44"/>
      <c r="F141" s="43"/>
    </row>
    <row r="142" spans="1:6" ht="16.5" x14ac:dyDescent="0.2">
      <c r="A142" s="42">
        <f>COUNT(A$13:$A141)+1</f>
        <v>128</v>
      </c>
      <c r="B142" s="46" t="s">
        <v>152</v>
      </c>
      <c r="C142" s="45"/>
      <c r="D142" s="45"/>
      <c r="E142" s="44"/>
      <c r="F142" s="43"/>
    </row>
    <row r="143" spans="1:6" ht="25.5" x14ac:dyDescent="0.2">
      <c r="A143" s="42">
        <f>COUNT(A$13:$A142)+1</f>
        <v>129</v>
      </c>
      <c r="B143" s="77" t="s">
        <v>151</v>
      </c>
      <c r="C143" s="45"/>
      <c r="D143" s="45"/>
      <c r="E143" s="44"/>
      <c r="F143" s="43"/>
    </row>
    <row r="144" spans="1:6" ht="51" x14ac:dyDescent="0.2">
      <c r="A144" s="42">
        <f>COUNT(A$13:$A143)+1</f>
        <v>130</v>
      </c>
      <c r="B144" s="46" t="s">
        <v>150</v>
      </c>
      <c r="C144" s="45"/>
      <c r="D144" s="45"/>
      <c r="E144" s="44"/>
      <c r="F144" s="43"/>
    </row>
    <row r="145" spans="1:6" ht="38.25" x14ac:dyDescent="0.2">
      <c r="A145" s="42">
        <f>COUNT(A$13:$A144)+1</f>
        <v>131</v>
      </c>
      <c r="B145" s="46" t="s">
        <v>149</v>
      </c>
      <c r="C145" s="45"/>
      <c r="D145" s="45"/>
      <c r="E145" s="44"/>
      <c r="F145" s="43"/>
    </row>
    <row r="146" spans="1:6" ht="16.5" x14ac:dyDescent="0.2">
      <c r="A146" s="42">
        <f>COUNT(A$13:$A145)+1</f>
        <v>132</v>
      </c>
      <c r="B146" s="46" t="s">
        <v>148</v>
      </c>
      <c r="C146" s="45"/>
      <c r="D146" s="45"/>
      <c r="E146" s="44"/>
      <c r="F146" s="43"/>
    </row>
    <row r="147" spans="1:6" ht="16.5" x14ac:dyDescent="0.2">
      <c r="A147" s="42">
        <f>COUNT(A$13:$A146)+1</f>
        <v>133</v>
      </c>
      <c r="B147" s="46" t="s">
        <v>147</v>
      </c>
      <c r="C147" s="45"/>
      <c r="D147" s="45"/>
      <c r="E147" s="44"/>
      <c r="F147" s="43"/>
    </row>
    <row r="148" spans="1:6" ht="16.5" x14ac:dyDescent="0.2">
      <c r="A148" s="42">
        <f>COUNT(A$13:$A147)+1</f>
        <v>134</v>
      </c>
      <c r="B148" s="46" t="s">
        <v>146</v>
      </c>
      <c r="C148" s="45"/>
      <c r="D148" s="45"/>
      <c r="E148" s="44"/>
      <c r="F148" s="43"/>
    </row>
    <row r="149" spans="1:6" ht="16.5" x14ac:dyDescent="0.2">
      <c r="A149" s="42">
        <f>COUNT(A$13:$A148)+1</f>
        <v>135</v>
      </c>
      <c r="B149" s="46" t="s">
        <v>145</v>
      </c>
      <c r="C149" s="45"/>
      <c r="D149" s="45"/>
      <c r="E149" s="44"/>
      <c r="F149" s="43"/>
    </row>
    <row r="150" spans="1:6" ht="16.5" x14ac:dyDescent="0.2">
      <c r="A150" s="42">
        <f>COUNT(A$13:$A149)+1</f>
        <v>136</v>
      </c>
      <c r="B150" s="46" t="s">
        <v>144</v>
      </c>
      <c r="C150" s="45"/>
      <c r="D150" s="45"/>
      <c r="E150" s="44"/>
      <c r="F150" s="43"/>
    </row>
    <row r="151" spans="1:6" ht="38.25" x14ac:dyDescent="0.2">
      <c r="A151" s="42">
        <f>COUNT(A$13:$A150)+1</f>
        <v>137</v>
      </c>
      <c r="B151" s="46" t="s">
        <v>143</v>
      </c>
      <c r="C151" s="45"/>
      <c r="D151" s="45"/>
      <c r="E151" s="44"/>
      <c r="F151" s="43"/>
    </row>
    <row r="152" spans="1:6" ht="25.5" x14ac:dyDescent="0.2">
      <c r="A152" s="42">
        <f>COUNT(A$13:$A151)+1</f>
        <v>138</v>
      </c>
      <c r="B152" s="76" t="s">
        <v>142</v>
      </c>
      <c r="C152" s="45"/>
      <c r="D152" s="45"/>
      <c r="E152" s="44"/>
      <c r="F152" s="43"/>
    </row>
    <row r="153" spans="1:6" ht="16.5" x14ac:dyDescent="0.2">
      <c r="A153" s="42">
        <f>COUNT(A$13:$A152)+1</f>
        <v>139</v>
      </c>
      <c r="B153" s="46" t="s">
        <v>141</v>
      </c>
      <c r="C153" s="45"/>
      <c r="D153" s="45"/>
      <c r="E153" s="44"/>
      <c r="F153" s="43"/>
    </row>
    <row r="154" spans="1:6" ht="16.5" x14ac:dyDescent="0.2">
      <c r="A154" s="42">
        <f>COUNT(A$13:$A153)+1</f>
        <v>140</v>
      </c>
      <c r="B154" s="46" t="s">
        <v>140</v>
      </c>
      <c r="C154" s="45"/>
      <c r="D154" s="45"/>
      <c r="E154" s="44"/>
      <c r="F154" s="43"/>
    </row>
    <row r="155" spans="1:6" ht="16.5" x14ac:dyDescent="0.2">
      <c r="A155" s="42">
        <f>COUNT(A$13:$A154)+1</f>
        <v>141</v>
      </c>
      <c r="B155" s="46" t="s">
        <v>139</v>
      </c>
      <c r="C155" s="45"/>
      <c r="D155" s="45"/>
      <c r="E155" s="44"/>
      <c r="F155" s="43"/>
    </row>
    <row r="156" spans="1:6" ht="16.5" x14ac:dyDescent="0.2">
      <c r="A156" s="42">
        <f>COUNT(A$13:$A155)+1</f>
        <v>142</v>
      </c>
      <c r="B156" s="46" t="s">
        <v>138</v>
      </c>
      <c r="C156" s="45"/>
      <c r="D156" s="45"/>
      <c r="E156" s="44"/>
      <c r="F156" s="43"/>
    </row>
    <row r="157" spans="1:6" ht="16.5" x14ac:dyDescent="0.2">
      <c r="A157" s="42">
        <f>COUNT(A$13:$A156)+1</f>
        <v>143</v>
      </c>
      <c r="B157" s="46" t="s">
        <v>137</v>
      </c>
      <c r="C157" s="45"/>
      <c r="D157" s="45"/>
      <c r="E157" s="44"/>
      <c r="F157" s="43"/>
    </row>
    <row r="158" spans="1:6" ht="16.5" x14ac:dyDescent="0.2">
      <c r="A158" s="42">
        <f>COUNT(A$13:$A157)+1</f>
        <v>144</v>
      </c>
      <c r="B158" s="46" t="s">
        <v>136</v>
      </c>
      <c r="C158" s="45"/>
      <c r="D158" s="45"/>
      <c r="E158" s="44"/>
      <c r="F158" s="43"/>
    </row>
    <row r="159" spans="1:6" ht="16.5" x14ac:dyDescent="0.2">
      <c r="A159" s="42">
        <f>COUNT(A$13:$A158)+1</f>
        <v>145</v>
      </c>
      <c r="B159" s="75" t="s">
        <v>135</v>
      </c>
      <c r="C159" s="45"/>
      <c r="D159" s="45"/>
      <c r="E159" s="44"/>
      <c r="F159" s="43"/>
    </row>
    <row r="160" spans="1:6" ht="16.5" x14ac:dyDescent="0.2">
      <c r="A160" s="42">
        <f>COUNT(A$13:$A159)+1</f>
        <v>146</v>
      </c>
      <c r="B160" s="46" t="s">
        <v>134</v>
      </c>
      <c r="C160" s="45"/>
      <c r="D160" s="45"/>
      <c r="E160" s="44"/>
      <c r="F160" s="43"/>
    </row>
    <row r="161" spans="1:6" ht="16.5" x14ac:dyDescent="0.2">
      <c r="A161" s="42">
        <f>COUNT(A$13:$A160)+1</f>
        <v>147</v>
      </c>
      <c r="B161" s="46" t="s">
        <v>133</v>
      </c>
      <c r="C161" s="45"/>
      <c r="D161" s="45"/>
      <c r="E161" s="44"/>
      <c r="F161" s="43"/>
    </row>
    <row r="162" spans="1:6" ht="16.5" x14ac:dyDescent="0.2">
      <c r="A162" s="42">
        <f>COUNT(A$13:$A161)+1</f>
        <v>148</v>
      </c>
      <c r="B162" s="46" t="s">
        <v>132</v>
      </c>
      <c r="C162" s="45"/>
      <c r="D162" s="45"/>
      <c r="E162" s="44"/>
      <c r="F162" s="43"/>
    </row>
    <row r="163" spans="1:6" ht="16.5" x14ac:dyDescent="0.2">
      <c r="A163" s="42">
        <f>COUNT(A$13:$A162)+1</f>
        <v>149</v>
      </c>
      <c r="B163" s="46" t="s">
        <v>131</v>
      </c>
      <c r="C163" s="45"/>
      <c r="D163" s="45"/>
      <c r="E163" s="44"/>
      <c r="F163" s="43"/>
    </row>
    <row r="164" spans="1:6" ht="16.5" x14ac:dyDescent="0.2">
      <c r="A164" s="42">
        <f>COUNT(A$13:$A163)+1</f>
        <v>150</v>
      </c>
      <c r="B164" s="46" t="s">
        <v>130</v>
      </c>
      <c r="C164" s="45"/>
      <c r="D164" s="45"/>
      <c r="E164" s="44"/>
      <c r="F164" s="43"/>
    </row>
    <row r="165" spans="1:6" ht="16.5" x14ac:dyDescent="0.2">
      <c r="A165" s="42">
        <f>COUNT(A$13:$A164)+1</f>
        <v>151</v>
      </c>
      <c r="B165" s="46" t="s">
        <v>129</v>
      </c>
      <c r="C165" s="45"/>
      <c r="D165" s="45"/>
      <c r="E165" s="44"/>
      <c r="F165" s="43"/>
    </row>
    <row r="166" spans="1:6" ht="16.5" x14ac:dyDescent="0.2">
      <c r="A166" s="42">
        <f>COUNT(A$13:$A165)+1</f>
        <v>152</v>
      </c>
      <c r="B166" s="46" t="s">
        <v>128</v>
      </c>
      <c r="C166" s="45"/>
      <c r="D166" s="45"/>
      <c r="E166" s="44"/>
      <c r="F166" s="43"/>
    </row>
    <row r="167" spans="1:6" ht="16.5" x14ac:dyDescent="0.2">
      <c r="A167" s="42">
        <f>COUNT(A$13:$A166)+1</f>
        <v>153</v>
      </c>
      <c r="B167" s="46" t="s">
        <v>127</v>
      </c>
      <c r="C167" s="45"/>
      <c r="D167" s="45"/>
      <c r="E167" s="44"/>
      <c r="F167" s="43"/>
    </row>
    <row r="168" spans="1:6" ht="16.5" x14ac:dyDescent="0.2">
      <c r="A168" s="42">
        <f>COUNT(A$13:$A167)+1</f>
        <v>154</v>
      </c>
      <c r="B168" s="46" t="s">
        <v>126</v>
      </c>
      <c r="C168" s="45"/>
      <c r="D168" s="45"/>
      <c r="E168" s="44"/>
      <c r="F168" s="43"/>
    </row>
    <row r="169" spans="1:6" ht="16.5" x14ac:dyDescent="0.2">
      <c r="A169" s="42">
        <f>COUNT(A$13:$A168)+1</f>
        <v>155</v>
      </c>
      <c r="B169" s="46" t="s">
        <v>125</v>
      </c>
      <c r="C169" s="45"/>
      <c r="D169" s="45"/>
      <c r="E169" s="44"/>
      <c r="F169" s="43"/>
    </row>
    <row r="170" spans="1:6" ht="16.5" x14ac:dyDescent="0.2">
      <c r="A170" s="42">
        <f>COUNT(A$13:$A169)+1</f>
        <v>156</v>
      </c>
      <c r="B170" s="46" t="s">
        <v>124</v>
      </c>
      <c r="C170" s="45"/>
      <c r="D170" s="45"/>
      <c r="E170" s="44"/>
      <c r="F170" s="43"/>
    </row>
    <row r="171" spans="1:6" ht="16.5" x14ac:dyDescent="0.2">
      <c r="A171" s="42">
        <f>COUNT(A$13:$A170)+1</f>
        <v>157</v>
      </c>
      <c r="B171" s="46" t="s">
        <v>123</v>
      </c>
      <c r="C171" s="45"/>
      <c r="D171" s="45"/>
      <c r="E171" s="44"/>
      <c r="F171" s="43"/>
    </row>
    <row r="172" spans="1:6" ht="16.5" x14ac:dyDescent="0.2">
      <c r="A172" s="42">
        <f>COUNT(A$13:$A171)+1</f>
        <v>158</v>
      </c>
      <c r="B172" s="46" t="s">
        <v>122</v>
      </c>
      <c r="C172" s="45"/>
      <c r="D172" s="45"/>
      <c r="E172" s="44"/>
      <c r="F172" s="43"/>
    </row>
    <row r="173" spans="1:6" ht="16.5" x14ac:dyDescent="0.2">
      <c r="A173" s="42">
        <f>COUNT(A$13:$A172)+1</f>
        <v>159</v>
      </c>
      <c r="B173" s="56"/>
      <c r="C173" s="45"/>
      <c r="D173" s="45"/>
      <c r="E173" s="44"/>
      <c r="F173" s="43"/>
    </row>
    <row r="174" spans="1:6" ht="17.25" thickBot="1" x14ac:dyDescent="0.25">
      <c r="A174" s="55">
        <f>COUNT(A$13:$A173)+1</f>
        <v>160</v>
      </c>
      <c r="B174" s="54"/>
      <c r="C174" s="53"/>
      <c r="D174" s="53"/>
      <c r="E174" s="52"/>
      <c r="F174" s="51"/>
    </row>
    <row r="175" spans="1:6" ht="16.5" x14ac:dyDescent="0.2">
      <c r="A175" s="50">
        <f>COUNT(A$13:$A174)+1</f>
        <v>161</v>
      </c>
      <c r="B175" s="49" t="s">
        <v>121</v>
      </c>
      <c r="C175" s="48"/>
      <c r="D175" s="48"/>
      <c r="E175" s="48"/>
      <c r="F175" s="47"/>
    </row>
    <row r="176" spans="1:6" ht="16.5" x14ac:dyDescent="0.2">
      <c r="A176" s="42">
        <f>COUNT(A$13:$A175)+1</f>
        <v>162</v>
      </c>
      <c r="B176" s="46" t="s">
        <v>120</v>
      </c>
      <c r="C176" s="45"/>
      <c r="D176" s="45"/>
      <c r="E176" s="44"/>
      <c r="F176" s="43"/>
    </row>
    <row r="177" spans="1:6" ht="16.5" x14ac:dyDescent="0.2">
      <c r="A177" s="42">
        <f>COUNT(A$13:$A176)+1</f>
        <v>163</v>
      </c>
      <c r="B177" s="46" t="s">
        <v>119</v>
      </c>
      <c r="C177" s="45"/>
      <c r="D177" s="45"/>
      <c r="E177" s="44"/>
      <c r="F177" s="43"/>
    </row>
    <row r="178" spans="1:6" ht="16.5" x14ac:dyDescent="0.2">
      <c r="A178" s="42">
        <f>COUNT(A$13:$A177)+1</f>
        <v>164</v>
      </c>
      <c r="B178" s="46" t="s">
        <v>118</v>
      </c>
      <c r="C178" s="45"/>
      <c r="D178" s="45"/>
      <c r="E178" s="44"/>
      <c r="F178" s="43"/>
    </row>
    <row r="179" spans="1:6" ht="16.5" x14ac:dyDescent="0.2">
      <c r="A179" s="42">
        <f>COUNT(A$13:$A178)+1</f>
        <v>165</v>
      </c>
      <c r="B179" s="46" t="s">
        <v>117</v>
      </c>
      <c r="C179" s="45"/>
      <c r="D179" s="45"/>
      <c r="E179" s="44"/>
      <c r="F179" s="43"/>
    </row>
    <row r="180" spans="1:6" ht="16.5" x14ac:dyDescent="0.2">
      <c r="A180" s="42">
        <f>COUNT(A$13:$A179)+1</f>
        <v>166</v>
      </c>
      <c r="B180" s="46" t="s">
        <v>116</v>
      </c>
      <c r="C180" s="45"/>
      <c r="D180" s="45"/>
      <c r="E180" s="44"/>
      <c r="F180" s="43"/>
    </row>
    <row r="181" spans="1:6" ht="16.5" x14ac:dyDescent="0.2">
      <c r="A181" s="42">
        <f>COUNT(A$13:$A180)+1</f>
        <v>167</v>
      </c>
      <c r="B181" s="46" t="s">
        <v>115</v>
      </c>
      <c r="C181" s="45"/>
      <c r="D181" s="45"/>
      <c r="E181" s="44"/>
      <c r="F181" s="43"/>
    </row>
    <row r="182" spans="1:6" ht="16.5" x14ac:dyDescent="0.2">
      <c r="A182" s="42">
        <f>COUNT(A$13:$A181)+1</f>
        <v>168</v>
      </c>
      <c r="B182" s="46" t="s">
        <v>114</v>
      </c>
      <c r="C182" s="45"/>
      <c r="D182" s="45"/>
      <c r="E182" s="44"/>
      <c r="F182" s="43"/>
    </row>
    <row r="183" spans="1:6" ht="16.5" x14ac:dyDescent="0.2">
      <c r="A183" s="42">
        <f>COUNT(A$13:$A182)+1</f>
        <v>169</v>
      </c>
      <c r="B183" s="46" t="s">
        <v>113</v>
      </c>
      <c r="C183" s="45"/>
      <c r="D183" s="45"/>
      <c r="E183" s="44"/>
      <c r="F183" s="43"/>
    </row>
    <row r="184" spans="1:6" ht="16.5" x14ac:dyDescent="0.2">
      <c r="A184" s="42">
        <f>COUNT(A$13:$A183)+1</f>
        <v>170</v>
      </c>
      <c r="B184" s="46" t="s">
        <v>112</v>
      </c>
      <c r="C184" s="45"/>
      <c r="D184" s="45"/>
      <c r="E184" s="44"/>
      <c r="F184" s="43"/>
    </row>
    <row r="185" spans="1:6" ht="16.5" x14ac:dyDescent="0.2">
      <c r="A185" s="42">
        <f>COUNT(A$13:$A184)+1</f>
        <v>171</v>
      </c>
      <c r="B185" s="46" t="s">
        <v>111</v>
      </c>
      <c r="C185" s="45"/>
      <c r="D185" s="45"/>
      <c r="E185" s="44"/>
      <c r="F185" s="43"/>
    </row>
    <row r="186" spans="1:6" ht="16.5" x14ac:dyDescent="0.2">
      <c r="A186" s="42">
        <f>COUNT(A$13:$A185)+1</f>
        <v>172</v>
      </c>
      <c r="B186" s="46" t="s">
        <v>110</v>
      </c>
      <c r="C186" s="45"/>
      <c r="D186" s="45"/>
      <c r="E186" s="44"/>
      <c r="F186" s="43"/>
    </row>
    <row r="187" spans="1:6" ht="16.5" x14ac:dyDescent="0.2">
      <c r="A187" s="42">
        <f>COUNT(A$13:$A186)+1</f>
        <v>173</v>
      </c>
      <c r="B187" s="46" t="s">
        <v>109</v>
      </c>
      <c r="C187" s="45"/>
      <c r="D187" s="45"/>
      <c r="E187" s="44"/>
      <c r="F187" s="43"/>
    </row>
    <row r="188" spans="1:6" ht="16.5" x14ac:dyDescent="0.2">
      <c r="A188" s="42">
        <f>COUNT(A$13:$A187)+1</f>
        <v>174</v>
      </c>
      <c r="B188" s="46" t="s">
        <v>108</v>
      </c>
      <c r="C188" s="45"/>
      <c r="D188" s="45"/>
      <c r="E188" s="44"/>
      <c r="F188" s="43"/>
    </row>
    <row r="189" spans="1:6" ht="16.5" x14ac:dyDescent="0.2">
      <c r="A189" s="42">
        <f>COUNT(A$13:$A188)+1</f>
        <v>175</v>
      </c>
      <c r="B189" s="46" t="s">
        <v>107</v>
      </c>
      <c r="C189" s="45"/>
      <c r="D189" s="45"/>
      <c r="E189" s="44"/>
      <c r="F189" s="43"/>
    </row>
    <row r="190" spans="1:6" ht="16.5" x14ac:dyDescent="0.2">
      <c r="A190" s="42">
        <f>COUNT(A$13:$A189)+1</f>
        <v>176</v>
      </c>
      <c r="B190" s="46" t="s">
        <v>106</v>
      </c>
      <c r="C190" s="45"/>
      <c r="D190" s="45"/>
      <c r="E190" s="44"/>
      <c r="F190" s="43"/>
    </row>
    <row r="191" spans="1:6" ht="16.5" x14ac:dyDescent="0.2">
      <c r="A191" s="42">
        <f>COUNT(A$13:$A190)+1</f>
        <v>177</v>
      </c>
      <c r="B191" s="46" t="s">
        <v>105</v>
      </c>
      <c r="C191" s="45"/>
      <c r="D191" s="45"/>
      <c r="E191" s="44"/>
      <c r="F191" s="43"/>
    </row>
    <row r="192" spans="1:6" ht="16.5" x14ac:dyDescent="0.2">
      <c r="A192" s="42">
        <f>COUNT(A$13:$A191)+1</f>
        <v>178</v>
      </c>
      <c r="B192" s="46" t="s">
        <v>104</v>
      </c>
      <c r="C192" s="45"/>
      <c r="D192" s="45"/>
      <c r="E192" s="44"/>
      <c r="F192" s="43"/>
    </row>
    <row r="193" spans="1:6" ht="16.5" x14ac:dyDescent="0.2">
      <c r="A193" s="42">
        <f>COUNT(A$13:$A192)+1</f>
        <v>179</v>
      </c>
      <c r="B193" s="46" t="s">
        <v>103</v>
      </c>
      <c r="C193" s="45"/>
      <c r="D193" s="45"/>
      <c r="E193" s="44"/>
      <c r="F193" s="43"/>
    </row>
    <row r="194" spans="1:6" ht="16.5" x14ac:dyDescent="0.2">
      <c r="A194" s="42">
        <f>COUNT(A$13:$A193)+1</f>
        <v>180</v>
      </c>
      <c r="B194" s="46" t="s">
        <v>102</v>
      </c>
      <c r="C194" s="45"/>
      <c r="D194" s="45"/>
      <c r="E194" s="44"/>
      <c r="F194" s="43"/>
    </row>
    <row r="195" spans="1:6" ht="16.5" x14ac:dyDescent="0.2">
      <c r="A195" s="42">
        <f>COUNT(A$13:$A194)+1</f>
        <v>181</v>
      </c>
      <c r="B195" s="46" t="s">
        <v>101</v>
      </c>
      <c r="C195" s="45"/>
      <c r="D195" s="45"/>
      <c r="E195" s="44"/>
      <c r="F195" s="43"/>
    </row>
    <row r="196" spans="1:6" ht="16.5" x14ac:dyDescent="0.2">
      <c r="A196" s="42">
        <f>COUNT(A$13:$A195)+1</f>
        <v>182</v>
      </c>
      <c r="B196" s="46" t="s">
        <v>100</v>
      </c>
      <c r="C196" s="45"/>
      <c r="D196" s="45"/>
      <c r="E196" s="44"/>
      <c r="F196" s="43"/>
    </row>
    <row r="197" spans="1:6" ht="16.5" x14ac:dyDescent="0.2">
      <c r="A197" s="42">
        <f>COUNT(A$13:$A196)+1</f>
        <v>183</v>
      </c>
      <c r="B197" s="46" t="s">
        <v>99</v>
      </c>
      <c r="C197" s="45"/>
      <c r="D197" s="45"/>
      <c r="E197" s="44"/>
      <c r="F197" s="43"/>
    </row>
    <row r="198" spans="1:6" ht="16.5" x14ac:dyDescent="0.2">
      <c r="A198" s="42">
        <f>COUNT(A$13:$A197)+1</f>
        <v>184</v>
      </c>
      <c r="B198" s="46" t="s">
        <v>98</v>
      </c>
      <c r="C198" s="45"/>
      <c r="D198" s="45"/>
      <c r="E198" s="44"/>
      <c r="F198" s="43"/>
    </row>
    <row r="199" spans="1:6" ht="16.5" x14ac:dyDescent="0.2">
      <c r="A199" s="42">
        <f>COUNT(A$13:$A198)+1</f>
        <v>185</v>
      </c>
      <c r="B199" s="46" t="s">
        <v>97</v>
      </c>
      <c r="C199" s="45"/>
      <c r="D199" s="45"/>
      <c r="E199" s="44"/>
      <c r="F199" s="43"/>
    </row>
    <row r="200" spans="1:6" ht="16.5" x14ac:dyDescent="0.2">
      <c r="A200" s="42">
        <f>COUNT(A$13:$A199)+1</f>
        <v>186</v>
      </c>
      <c r="B200" s="46" t="s">
        <v>96</v>
      </c>
      <c r="C200" s="45"/>
      <c r="D200" s="45"/>
      <c r="E200" s="44"/>
      <c r="F200" s="43"/>
    </row>
    <row r="201" spans="1:6" ht="16.5" x14ac:dyDescent="0.2">
      <c r="A201" s="42">
        <f>COUNT(A$13:$A200)+1</f>
        <v>187</v>
      </c>
      <c r="B201" s="46" t="s">
        <v>95</v>
      </c>
      <c r="C201" s="45"/>
      <c r="D201" s="45"/>
      <c r="E201" s="44"/>
      <c r="F201" s="43"/>
    </row>
    <row r="202" spans="1:6" ht="16.5" x14ac:dyDescent="0.2">
      <c r="A202" s="42">
        <f>COUNT(A$13:$A201)+1</f>
        <v>188</v>
      </c>
      <c r="B202" s="56"/>
      <c r="C202" s="45"/>
      <c r="D202" s="45"/>
      <c r="E202" s="44"/>
      <c r="F202" s="43"/>
    </row>
    <row r="203" spans="1:6" ht="17.25" thickBot="1" x14ac:dyDescent="0.25">
      <c r="A203" s="55">
        <f>COUNT(A$13:$A202)+1</f>
        <v>189</v>
      </c>
      <c r="B203" s="54"/>
      <c r="C203" s="53"/>
      <c r="D203" s="53"/>
      <c r="E203" s="52"/>
      <c r="F203" s="51"/>
    </row>
    <row r="204" spans="1:6" ht="16.5" x14ac:dyDescent="0.2">
      <c r="A204" s="63">
        <f>COUNT(A$13:$A203)+1</f>
        <v>190</v>
      </c>
      <c r="B204" s="49" t="s">
        <v>94</v>
      </c>
      <c r="C204" s="48"/>
      <c r="D204" s="48"/>
      <c r="E204" s="48"/>
      <c r="F204" s="47"/>
    </row>
    <row r="205" spans="1:6" ht="25.5" x14ac:dyDescent="0.2">
      <c r="A205" s="63">
        <f>COUNT(A$13:$A204)+1</f>
        <v>191</v>
      </c>
      <c r="B205" s="46" t="s">
        <v>93</v>
      </c>
      <c r="C205" s="74"/>
      <c r="D205" s="73"/>
      <c r="E205" s="72"/>
      <c r="F205" s="71"/>
    </row>
    <row r="206" spans="1:6" ht="25.5" x14ac:dyDescent="0.2">
      <c r="A206" s="63">
        <f>COUNT(A$13:$A205)+1</f>
        <v>192</v>
      </c>
      <c r="B206" s="46" t="s">
        <v>92</v>
      </c>
      <c r="C206" s="45"/>
      <c r="D206" s="45"/>
      <c r="E206" s="44"/>
      <c r="F206" s="43"/>
    </row>
    <row r="207" spans="1:6" ht="16.5" x14ac:dyDescent="0.2">
      <c r="A207" s="63">
        <f>COUNT(A$13:$A206)+1</f>
        <v>193</v>
      </c>
      <c r="B207" s="56"/>
      <c r="C207" s="45"/>
      <c r="D207" s="45"/>
      <c r="E207" s="44"/>
      <c r="F207" s="43"/>
    </row>
    <row r="208" spans="1:6" ht="17.25" thickBot="1" x14ac:dyDescent="0.25">
      <c r="A208" s="70">
        <f>COUNT(A$13:$A207)+1</f>
        <v>194</v>
      </c>
      <c r="B208" s="40"/>
      <c r="C208" s="39"/>
      <c r="D208" s="39"/>
      <c r="E208" s="38"/>
      <c r="F208" s="37"/>
    </row>
    <row r="209" spans="1:6" ht="16.5" x14ac:dyDescent="0.2">
      <c r="A209" s="50">
        <f>COUNT(A$13:$A208)+1</f>
        <v>195</v>
      </c>
      <c r="B209" s="49" t="s">
        <v>91</v>
      </c>
      <c r="C209" s="48"/>
      <c r="D209" s="48"/>
      <c r="E209" s="48"/>
      <c r="F209" s="47"/>
    </row>
    <row r="210" spans="1:6" ht="16.5" x14ac:dyDescent="0.2">
      <c r="A210" s="42">
        <f>COUNT(A$13:$A209)+1</f>
        <v>196</v>
      </c>
      <c r="B210" s="46" t="s">
        <v>90</v>
      </c>
      <c r="C210" s="45"/>
      <c r="D210" s="45"/>
      <c r="E210" s="44"/>
      <c r="F210" s="43"/>
    </row>
    <row r="211" spans="1:6" ht="16.5" x14ac:dyDescent="0.2">
      <c r="A211" s="42">
        <f>COUNT(A$13:$A210)+1</f>
        <v>197</v>
      </c>
      <c r="B211" s="46" t="s">
        <v>89</v>
      </c>
      <c r="C211" s="45"/>
      <c r="D211" s="45"/>
      <c r="E211" s="44"/>
      <c r="F211" s="43"/>
    </row>
    <row r="212" spans="1:6" ht="16.5" x14ac:dyDescent="0.2">
      <c r="A212" s="42">
        <f>COUNT(A$13:$A211)+1</f>
        <v>198</v>
      </c>
      <c r="B212" s="46" t="s">
        <v>88</v>
      </c>
      <c r="C212" s="45"/>
      <c r="D212" s="45"/>
      <c r="E212" s="44"/>
      <c r="F212" s="43"/>
    </row>
    <row r="213" spans="1:6" ht="16.5" x14ac:dyDescent="0.2">
      <c r="A213" s="42">
        <f>COUNT(A$13:$A212)+1</f>
        <v>199</v>
      </c>
      <c r="B213" s="46" t="s">
        <v>87</v>
      </c>
      <c r="C213" s="45"/>
      <c r="D213" s="45"/>
      <c r="E213" s="44"/>
      <c r="F213" s="43"/>
    </row>
    <row r="214" spans="1:6" ht="16.5" x14ac:dyDescent="0.2">
      <c r="A214" s="42">
        <f>COUNT(A$13:$A213)+1</f>
        <v>200</v>
      </c>
      <c r="B214" s="46" t="s">
        <v>86</v>
      </c>
      <c r="C214" s="45"/>
      <c r="D214" s="45"/>
      <c r="E214" s="44"/>
      <c r="F214" s="43"/>
    </row>
    <row r="215" spans="1:6" ht="16.5" x14ac:dyDescent="0.2">
      <c r="A215" s="42">
        <f>COUNT(A$13:$A214)+1</f>
        <v>201</v>
      </c>
      <c r="B215" s="46" t="s">
        <v>85</v>
      </c>
      <c r="C215" s="45"/>
      <c r="D215" s="45"/>
      <c r="E215" s="44"/>
      <c r="F215" s="43"/>
    </row>
    <row r="216" spans="1:6" ht="16.5" x14ac:dyDescent="0.2">
      <c r="A216" s="42">
        <f>COUNT(A$13:$A215)+1</f>
        <v>202</v>
      </c>
      <c r="B216" s="46" t="s">
        <v>84</v>
      </c>
      <c r="C216" s="45"/>
      <c r="D216" s="45"/>
      <c r="E216" s="44"/>
      <c r="F216" s="43"/>
    </row>
    <row r="217" spans="1:6" ht="16.5" x14ac:dyDescent="0.2">
      <c r="A217" s="42">
        <f>COUNT(A$13:$A216)+1</f>
        <v>203</v>
      </c>
      <c r="B217" s="46" t="s">
        <v>83</v>
      </c>
      <c r="C217" s="45"/>
      <c r="D217" s="45"/>
      <c r="E217" s="44"/>
      <c r="F217" s="43"/>
    </row>
    <row r="218" spans="1:6" ht="16.5" x14ac:dyDescent="0.2">
      <c r="A218" s="42">
        <f>COUNT(A$13:$A217)+1</f>
        <v>204</v>
      </c>
      <c r="B218" s="46" t="s">
        <v>82</v>
      </c>
      <c r="C218" s="45"/>
      <c r="D218" s="45"/>
      <c r="E218" s="44"/>
      <c r="F218" s="43"/>
    </row>
    <row r="219" spans="1:6" ht="16.5" x14ac:dyDescent="0.2">
      <c r="A219" s="42">
        <f>COUNT(A$13:$A218)+1</f>
        <v>205</v>
      </c>
      <c r="B219" s="46" t="s">
        <v>81</v>
      </c>
      <c r="C219" s="45"/>
      <c r="D219" s="45"/>
      <c r="E219" s="44"/>
      <c r="F219" s="43"/>
    </row>
    <row r="220" spans="1:6" ht="16.5" x14ac:dyDescent="0.2">
      <c r="A220" s="42">
        <f>COUNT(A$13:$A219)+1</f>
        <v>206</v>
      </c>
      <c r="B220" s="46" t="s">
        <v>80</v>
      </c>
      <c r="C220" s="45"/>
      <c r="D220" s="45"/>
      <c r="E220" s="44"/>
      <c r="F220" s="43"/>
    </row>
    <row r="221" spans="1:6" ht="16.5" x14ac:dyDescent="0.2">
      <c r="A221" s="42">
        <f>COUNT(A$13:$A220)+1</f>
        <v>207</v>
      </c>
      <c r="B221" s="46" t="s">
        <v>79</v>
      </c>
      <c r="C221" s="45"/>
      <c r="D221" s="45"/>
      <c r="E221" s="44"/>
      <c r="F221" s="43"/>
    </row>
    <row r="222" spans="1:6" ht="16.5" x14ac:dyDescent="0.2">
      <c r="A222" s="42">
        <f>COUNT(A$13:$A221)+1</f>
        <v>208</v>
      </c>
      <c r="B222" s="56"/>
      <c r="C222" s="45"/>
      <c r="D222" s="45"/>
      <c r="E222" s="44"/>
      <c r="F222" s="43"/>
    </row>
    <row r="223" spans="1:6" ht="17.25" thickBot="1" x14ac:dyDescent="0.25">
      <c r="A223" s="42">
        <f>COUNT(A$13:$A222)+1</f>
        <v>209</v>
      </c>
      <c r="B223" s="56"/>
      <c r="C223" s="45"/>
      <c r="D223" s="45"/>
      <c r="E223" s="44"/>
      <c r="F223" s="43"/>
    </row>
    <row r="224" spans="1:6" ht="16.5" x14ac:dyDescent="0.2">
      <c r="A224" s="42">
        <f>COUNT(A$13:$A223)+1</f>
        <v>210</v>
      </c>
      <c r="B224" s="49" t="s">
        <v>78</v>
      </c>
      <c r="C224" s="48"/>
      <c r="D224" s="48"/>
      <c r="E224" s="48"/>
      <c r="F224" s="47"/>
    </row>
    <row r="225" spans="1:6" ht="16.5" x14ac:dyDescent="0.2">
      <c r="A225" s="42">
        <f>COUNT(A$13:$A224)+1</f>
        <v>211</v>
      </c>
      <c r="B225" s="58"/>
      <c r="C225" s="69"/>
      <c r="D225" s="69"/>
      <c r="E225" s="68"/>
      <c r="F225" s="67"/>
    </row>
    <row r="226" spans="1:6" ht="17.25" thickBot="1" x14ac:dyDescent="0.25">
      <c r="A226" s="55">
        <f>COUNT(A$13:$A225)+1</f>
        <v>212</v>
      </c>
      <c r="B226" s="57"/>
      <c r="C226" s="66"/>
      <c r="D226" s="66"/>
      <c r="E226" s="65"/>
      <c r="F226" s="64"/>
    </row>
    <row r="227" spans="1:6" ht="16.5" x14ac:dyDescent="0.2">
      <c r="A227" s="50">
        <f>COUNT(A$13:$A226)+1</f>
        <v>213</v>
      </c>
      <c r="B227" s="49" t="s">
        <v>77</v>
      </c>
      <c r="C227" s="48"/>
      <c r="D227" s="48"/>
      <c r="E227" s="48"/>
      <c r="F227" s="47"/>
    </row>
    <row r="228" spans="1:6" ht="38.25" x14ac:dyDescent="0.2">
      <c r="A228" s="63">
        <f>COUNT(A$13:$A227)+1</f>
        <v>214</v>
      </c>
      <c r="B228" s="46" t="s">
        <v>76</v>
      </c>
      <c r="C228" s="61"/>
      <c r="D228" s="61"/>
      <c r="E228" s="60"/>
      <c r="F228" s="59"/>
    </row>
    <row r="229" spans="1:6" ht="25.5" x14ac:dyDescent="0.2">
      <c r="A229" s="63">
        <f>COUNT(A$13:$A228)+1</f>
        <v>215</v>
      </c>
      <c r="B229" s="46" t="s">
        <v>75</v>
      </c>
      <c r="C229" s="61"/>
      <c r="D229" s="61"/>
      <c r="E229" s="60"/>
      <c r="F229" s="59"/>
    </row>
    <row r="230" spans="1:6" ht="16.5" x14ac:dyDescent="0.2">
      <c r="A230" s="63">
        <f>COUNT(A$13:$A229)+1</f>
        <v>216</v>
      </c>
      <c r="B230" s="46" t="s">
        <v>74</v>
      </c>
      <c r="C230" s="61"/>
      <c r="D230" s="61"/>
      <c r="E230" s="60"/>
      <c r="F230" s="59"/>
    </row>
    <row r="231" spans="1:6" ht="16.5" x14ac:dyDescent="0.2">
      <c r="A231" s="63">
        <f>COUNT(A$13:$A230)+1</f>
        <v>217</v>
      </c>
      <c r="B231" s="46" t="s">
        <v>73</v>
      </c>
      <c r="C231" s="61"/>
      <c r="D231" s="61"/>
      <c r="E231" s="60"/>
      <c r="F231" s="59"/>
    </row>
    <row r="232" spans="1:6" ht="51" x14ac:dyDescent="0.2">
      <c r="A232" s="63">
        <f>COUNT(A$13:$A231)+1</f>
        <v>218</v>
      </c>
      <c r="B232" s="62" t="s">
        <v>72</v>
      </c>
      <c r="C232" s="61"/>
      <c r="D232" s="61"/>
      <c r="E232" s="60"/>
      <c r="F232" s="59"/>
    </row>
    <row r="233" spans="1:6" ht="25.5" x14ac:dyDescent="0.2">
      <c r="A233" s="63">
        <f>COUNT(A$13:$A232)+1</f>
        <v>219</v>
      </c>
      <c r="B233" s="62" t="s">
        <v>71</v>
      </c>
      <c r="C233" s="61"/>
      <c r="D233" s="61"/>
      <c r="E233" s="60"/>
      <c r="F233" s="59"/>
    </row>
    <row r="234" spans="1:6" ht="76.5" x14ac:dyDescent="0.2">
      <c r="A234" s="63">
        <f>COUNT(A$13:$A233)+1</f>
        <v>220</v>
      </c>
      <c r="B234" s="62" t="s">
        <v>70</v>
      </c>
      <c r="C234" s="61"/>
      <c r="D234" s="61"/>
      <c r="E234" s="60"/>
      <c r="F234" s="59"/>
    </row>
    <row r="235" spans="1:6" ht="51" x14ac:dyDescent="0.2">
      <c r="A235" s="63">
        <f>COUNT(A$13:$A234)+1</f>
        <v>221</v>
      </c>
      <c r="B235" s="62" t="s">
        <v>69</v>
      </c>
      <c r="C235" s="61"/>
      <c r="D235" s="61"/>
      <c r="E235" s="60"/>
      <c r="F235" s="59"/>
    </row>
    <row r="236" spans="1:6" ht="16.5" x14ac:dyDescent="0.2">
      <c r="A236" s="42">
        <f>COUNT(A$13:$A235)+1</f>
        <v>222</v>
      </c>
      <c r="B236" s="58"/>
      <c r="C236" s="45"/>
      <c r="D236" s="45"/>
      <c r="E236" s="44"/>
      <c r="F236" s="43"/>
    </row>
    <row r="237" spans="1:6" ht="17.25" thickBot="1" x14ac:dyDescent="0.25">
      <c r="A237" s="55">
        <f>COUNT(A$13:$A236)+1</f>
        <v>223</v>
      </c>
      <c r="B237" s="57"/>
      <c r="C237" s="53"/>
      <c r="D237" s="53"/>
      <c r="E237" s="52"/>
      <c r="F237" s="51"/>
    </row>
    <row r="238" spans="1:6" ht="16.5" x14ac:dyDescent="0.2">
      <c r="A238" s="50">
        <f>COUNT(A$13:$A237)+1</f>
        <v>224</v>
      </c>
      <c r="B238" s="49" t="s">
        <v>68</v>
      </c>
      <c r="C238" s="48"/>
      <c r="D238" s="48"/>
      <c r="E238" s="48"/>
      <c r="F238" s="47"/>
    </row>
    <row r="239" spans="1:6" ht="16.5" x14ac:dyDescent="0.2">
      <c r="A239" s="42">
        <f>COUNT(A$13:$A238)+1</f>
        <v>225</v>
      </c>
      <c r="B239" s="46" t="s">
        <v>67</v>
      </c>
      <c r="C239" s="45"/>
      <c r="D239" s="45"/>
      <c r="E239" s="44"/>
      <c r="F239" s="43"/>
    </row>
    <row r="240" spans="1:6" ht="16.5" x14ac:dyDescent="0.2">
      <c r="A240" s="42">
        <f>COUNT(A$13:$A239)+1</f>
        <v>226</v>
      </c>
      <c r="B240" s="46" t="s">
        <v>66</v>
      </c>
      <c r="C240" s="45"/>
      <c r="D240" s="45"/>
      <c r="E240" s="44"/>
      <c r="F240" s="43"/>
    </row>
    <row r="241" spans="1:6" ht="16.5" x14ac:dyDescent="0.2">
      <c r="A241" s="42">
        <f>COUNT(A$13:$A240)+1</f>
        <v>227</v>
      </c>
      <c r="B241" s="46" t="s">
        <v>65</v>
      </c>
      <c r="C241" s="45"/>
      <c r="D241" s="45"/>
      <c r="E241" s="44"/>
      <c r="F241" s="43"/>
    </row>
    <row r="242" spans="1:6" ht="16.5" x14ac:dyDescent="0.2">
      <c r="A242" s="42">
        <f>COUNT(A$13:$A241)+1</f>
        <v>228</v>
      </c>
      <c r="B242" s="46" t="s">
        <v>64</v>
      </c>
      <c r="C242" s="45"/>
      <c r="D242" s="45"/>
      <c r="E242" s="44"/>
      <c r="F242" s="43"/>
    </row>
    <row r="243" spans="1:6" ht="16.5" x14ac:dyDescent="0.2">
      <c r="A243" s="42">
        <f>COUNT(A$13:$A242)+1</f>
        <v>229</v>
      </c>
      <c r="B243" s="46" t="s">
        <v>63</v>
      </c>
      <c r="C243" s="45"/>
      <c r="D243" s="45"/>
      <c r="E243" s="44"/>
      <c r="F243" s="43"/>
    </row>
    <row r="244" spans="1:6" ht="16.5" x14ac:dyDescent="0.2">
      <c r="A244" s="42">
        <f>COUNT(A$13:$A243)+1</f>
        <v>230</v>
      </c>
      <c r="B244" s="46" t="s">
        <v>62</v>
      </c>
      <c r="C244" s="45"/>
      <c r="D244" s="45"/>
      <c r="E244" s="44"/>
      <c r="F244" s="43"/>
    </row>
    <row r="245" spans="1:6" ht="16.5" x14ac:dyDescent="0.2">
      <c r="A245" s="42">
        <f>COUNT(A$13:$A244)+1</f>
        <v>231</v>
      </c>
      <c r="B245" s="46" t="s">
        <v>61</v>
      </c>
      <c r="C245" s="45"/>
      <c r="D245" s="45"/>
      <c r="E245" s="44"/>
      <c r="F245" s="43"/>
    </row>
    <row r="246" spans="1:6" ht="16.5" x14ac:dyDescent="0.2">
      <c r="A246" s="42">
        <f>COUNT(A$13:$A245)+1</f>
        <v>232</v>
      </c>
      <c r="B246" s="46" t="s">
        <v>60</v>
      </c>
      <c r="C246" s="45"/>
      <c r="D246" s="45"/>
      <c r="E246" s="44"/>
      <c r="F246" s="43"/>
    </row>
    <row r="247" spans="1:6" ht="16.5" x14ac:dyDescent="0.2">
      <c r="A247" s="42">
        <f>COUNT(A$13:$A246)+1</f>
        <v>233</v>
      </c>
      <c r="B247" s="46" t="s">
        <v>59</v>
      </c>
      <c r="C247" s="45"/>
      <c r="D247" s="45"/>
      <c r="E247" s="44"/>
      <c r="F247" s="43"/>
    </row>
    <row r="248" spans="1:6" ht="16.5" x14ac:dyDescent="0.2">
      <c r="A248" s="42">
        <f>COUNT(A$13:$A247)+1</f>
        <v>234</v>
      </c>
      <c r="B248" s="46" t="s">
        <v>58</v>
      </c>
      <c r="C248" s="45"/>
      <c r="D248" s="45"/>
      <c r="E248" s="44"/>
      <c r="F248" s="43"/>
    </row>
    <row r="249" spans="1:6" ht="16.5" x14ac:dyDescent="0.2">
      <c r="A249" s="42">
        <f>COUNT(A$13:$A248)+1</f>
        <v>235</v>
      </c>
      <c r="B249" s="46" t="s">
        <v>57</v>
      </c>
      <c r="C249" s="45"/>
      <c r="D249" s="45"/>
      <c r="E249" s="44"/>
      <c r="F249" s="43"/>
    </row>
    <row r="250" spans="1:6" ht="16.5" x14ac:dyDescent="0.2">
      <c r="A250" s="42">
        <f>COUNT(A$13:$A249)+1</f>
        <v>236</v>
      </c>
      <c r="B250" s="46" t="s">
        <v>56</v>
      </c>
      <c r="C250" s="45"/>
      <c r="D250" s="45"/>
      <c r="E250" s="44"/>
      <c r="F250" s="43"/>
    </row>
    <row r="251" spans="1:6" ht="16.5" x14ac:dyDescent="0.2">
      <c r="A251" s="42">
        <f>COUNT(A$13:$A250)+1</f>
        <v>237</v>
      </c>
      <c r="B251" s="46" t="s">
        <v>55</v>
      </c>
      <c r="C251" s="45"/>
      <c r="D251" s="45"/>
      <c r="E251" s="44"/>
      <c r="F251" s="43"/>
    </row>
    <row r="252" spans="1:6" ht="16.5" x14ac:dyDescent="0.2">
      <c r="A252" s="42">
        <f>COUNT(A$13:$A251)+1</f>
        <v>238</v>
      </c>
      <c r="B252" s="46" t="s">
        <v>54</v>
      </c>
      <c r="C252" s="45"/>
      <c r="D252" s="45"/>
      <c r="E252" s="44"/>
      <c r="F252" s="43"/>
    </row>
    <row r="253" spans="1:6" ht="16.5" x14ac:dyDescent="0.2">
      <c r="A253" s="42">
        <f>COUNT(A$13:$A252)+1</f>
        <v>239</v>
      </c>
      <c r="B253" s="46" t="s">
        <v>53</v>
      </c>
      <c r="C253" s="45"/>
      <c r="D253" s="45"/>
      <c r="E253" s="44"/>
      <c r="F253" s="43"/>
    </row>
    <row r="254" spans="1:6" ht="16.5" x14ac:dyDescent="0.2">
      <c r="A254" s="42">
        <f>COUNT(A$13:$A253)+1</f>
        <v>240</v>
      </c>
      <c r="B254" s="46" t="s">
        <v>52</v>
      </c>
      <c r="C254" s="45"/>
      <c r="D254" s="45"/>
      <c r="E254" s="44"/>
      <c r="F254" s="43"/>
    </row>
    <row r="255" spans="1:6" ht="16.5" x14ac:dyDescent="0.2">
      <c r="A255" s="42">
        <f>COUNT(A$13:$A254)+1</f>
        <v>241</v>
      </c>
      <c r="B255" s="56"/>
      <c r="C255" s="45"/>
      <c r="D255" s="45"/>
      <c r="E255" s="44"/>
      <c r="F255" s="43"/>
    </row>
    <row r="256" spans="1:6" ht="17.25" thickBot="1" x14ac:dyDescent="0.25">
      <c r="A256" s="41">
        <f>COUNT(A$13:$A255)+1</f>
        <v>242</v>
      </c>
      <c r="B256" s="40"/>
      <c r="C256" s="39"/>
      <c r="D256" s="39"/>
      <c r="E256" s="38"/>
      <c r="F256" s="37"/>
    </row>
    <row r="257" spans="1:13" ht="17.25" thickBot="1" x14ac:dyDescent="0.25">
      <c r="A257" s="36">
        <f>COUNT(A$13:$A256)+1</f>
        <v>243</v>
      </c>
      <c r="B257" s="35" t="s">
        <v>51</v>
      </c>
      <c r="C257" s="34"/>
      <c r="D257" s="34"/>
      <c r="E257" s="34"/>
      <c r="F257" s="33"/>
      <c r="H257" s="126" t="s">
        <v>1641</v>
      </c>
      <c r="I257" s="148"/>
      <c r="J257" s="148"/>
      <c r="K257" s="148"/>
      <c r="L257" s="127" t="s">
        <v>306</v>
      </c>
      <c r="M257" s="128" t="s">
        <v>299</v>
      </c>
    </row>
    <row r="258" spans="1:13" ht="16.5" x14ac:dyDescent="0.2">
      <c r="A258" s="139">
        <f>COUNT(A$13:$A257)+1</f>
        <v>244</v>
      </c>
      <c r="B258" s="115" t="s">
        <v>305</v>
      </c>
      <c r="C258" s="45"/>
      <c r="D258" s="45"/>
      <c r="E258" s="44"/>
      <c r="F258" s="140"/>
      <c r="H258" s="129" t="s">
        <v>284</v>
      </c>
      <c r="I258" s="149"/>
      <c r="J258" s="149"/>
      <c r="K258" s="149"/>
      <c r="L258" s="130">
        <f>Import_O!D5</f>
        <v>0</v>
      </c>
      <c r="M258" s="131">
        <f>Import_O!F5</f>
        <v>0</v>
      </c>
    </row>
    <row r="259" spans="1:13" ht="16.5" x14ac:dyDescent="0.2">
      <c r="A259" s="139">
        <f>COUNT(A$13:$A258)+1</f>
        <v>245</v>
      </c>
      <c r="B259" s="117" t="s">
        <v>296</v>
      </c>
      <c r="C259" s="45"/>
      <c r="D259" s="45"/>
      <c r="E259" s="44"/>
      <c r="F259" s="140"/>
      <c r="H259" s="121" t="s">
        <v>285</v>
      </c>
      <c r="I259" s="117"/>
      <c r="J259" s="117"/>
      <c r="K259" s="117"/>
      <c r="L259" s="119">
        <f>Import_O!D14</f>
        <v>0</v>
      </c>
      <c r="M259" s="122">
        <f>Import_O!F14</f>
        <v>0</v>
      </c>
    </row>
    <row r="260" spans="1:13" ht="16.5" x14ac:dyDescent="0.2">
      <c r="A260" s="139">
        <f>COUNT(A$13:$A259)+1</f>
        <v>246</v>
      </c>
      <c r="B260" s="117" t="s">
        <v>297</v>
      </c>
      <c r="C260" s="45"/>
      <c r="D260" s="45"/>
      <c r="E260" s="44"/>
      <c r="F260" s="140"/>
      <c r="H260" s="121" t="s">
        <v>286</v>
      </c>
      <c r="I260" s="117"/>
      <c r="J260" s="117"/>
      <c r="K260" s="117"/>
      <c r="L260" s="119">
        <f>Import_O!D15</f>
        <v>0</v>
      </c>
      <c r="M260" s="122">
        <f>Import_O!F15</f>
        <v>0</v>
      </c>
    </row>
    <row r="261" spans="1:13" ht="16.5" x14ac:dyDescent="0.2">
      <c r="A261" s="139">
        <f>COUNT(A$13:$A260)+1</f>
        <v>247</v>
      </c>
      <c r="B261" s="118" t="s">
        <v>302</v>
      </c>
      <c r="C261" s="45"/>
      <c r="D261" s="45"/>
      <c r="E261" s="44"/>
      <c r="F261" s="140"/>
      <c r="H261" s="123" t="s">
        <v>287</v>
      </c>
      <c r="I261" s="115"/>
      <c r="J261" s="115"/>
      <c r="K261" s="115"/>
      <c r="L261" s="120">
        <f t="shared" ref="L261:M261" si="0">L258-L259-L260</f>
        <v>0</v>
      </c>
      <c r="M261" s="124">
        <f t="shared" si="0"/>
        <v>0</v>
      </c>
    </row>
    <row r="262" spans="1:13" ht="17.25" thickBot="1" x14ac:dyDescent="0.25">
      <c r="A262" s="139">
        <f>COUNT(A$13:$A261)+1</f>
        <v>248</v>
      </c>
      <c r="B262" s="118" t="s">
        <v>298</v>
      </c>
      <c r="C262" s="45"/>
      <c r="D262" s="45"/>
      <c r="E262" s="44"/>
      <c r="F262" s="140"/>
      <c r="G262" s="136" t="s">
        <v>300</v>
      </c>
      <c r="H262" s="125" t="s">
        <v>1642</v>
      </c>
      <c r="I262" s="150"/>
      <c r="J262" s="150"/>
      <c r="K262" s="150"/>
      <c r="L262" s="134" t="str">
        <f>IF(Alapa!C29="","ADATHIÁNY",IF(Alapa!C29="Egyszerűsített éves beszámoló","MENTESÜL",IF(L261&gt;4000000,"KÖTELEZŐ","MENTESÜL")))</f>
        <v>ADATHIÁNY</v>
      </c>
      <c r="M262" s="135" t="str">
        <f>IF(Alapa!C29="","ADATHIÁNY",IF(Alapa!C29="Egyszerűsített éves beszámoló","MENTESÜL",IF(M261&gt;4000000,"KÖTELEZŐ","MENTESÜL")))</f>
        <v>ADATHIÁNY</v>
      </c>
    </row>
    <row r="263" spans="1:13" ht="16.5" x14ac:dyDescent="0.2">
      <c r="A263" s="139">
        <f>COUNT(A$13:$A262)+1</f>
        <v>249</v>
      </c>
      <c r="B263" s="117" t="s">
        <v>303</v>
      </c>
      <c r="C263" s="45"/>
      <c r="D263" s="45"/>
      <c r="E263" s="44"/>
      <c r="F263" s="140"/>
      <c r="H263" s="129" t="s">
        <v>288</v>
      </c>
      <c r="I263" s="149"/>
      <c r="J263" s="149"/>
      <c r="K263" s="149"/>
      <c r="L263" s="132"/>
      <c r="M263" s="133"/>
    </row>
    <row r="264" spans="1:13" ht="16.5" x14ac:dyDescent="0.2">
      <c r="A264" s="139">
        <f>COUNT(A$13:$A263)+1</f>
        <v>250</v>
      </c>
      <c r="B264" s="115" t="s">
        <v>304</v>
      </c>
      <c r="C264" s="45"/>
      <c r="D264" s="45"/>
      <c r="E264" s="44"/>
      <c r="F264" s="140"/>
      <c r="H264" s="121" t="s">
        <v>289</v>
      </c>
      <c r="I264" s="117"/>
      <c r="J264" s="117"/>
      <c r="K264" s="117"/>
      <c r="L264" s="119">
        <f>Import_O!D11</f>
        <v>0</v>
      </c>
      <c r="M264" s="122">
        <f>Import_O!F11</f>
        <v>0</v>
      </c>
    </row>
    <row r="265" spans="1:13" ht="16.5" x14ac:dyDescent="0.2">
      <c r="A265" s="139">
        <f>COUNT(A$13:$A264)+1</f>
        <v>251</v>
      </c>
      <c r="B265" s="118" t="s">
        <v>50</v>
      </c>
      <c r="C265" s="45"/>
      <c r="D265" s="45"/>
      <c r="E265" s="44"/>
      <c r="F265" s="140"/>
      <c r="H265" s="121" t="s">
        <v>290</v>
      </c>
      <c r="I265" s="117"/>
      <c r="J265" s="117"/>
      <c r="K265" s="117"/>
      <c r="L265" s="119">
        <f>Import_O!D12</f>
        <v>0</v>
      </c>
      <c r="M265" s="122">
        <f>Import_O!F12</f>
        <v>0</v>
      </c>
    </row>
    <row r="266" spans="1:13" ht="16.5" x14ac:dyDescent="0.2">
      <c r="A266" s="141">
        <f>COUNT(A$13:$A265)+1</f>
        <v>252</v>
      </c>
      <c r="B266" s="118" t="s">
        <v>49</v>
      </c>
      <c r="C266" s="45"/>
      <c r="D266" s="45"/>
      <c r="E266" s="44"/>
      <c r="F266" s="140"/>
      <c r="H266" s="121" t="s">
        <v>291</v>
      </c>
      <c r="I266" s="117"/>
      <c r="J266" s="117"/>
      <c r="K266" s="117"/>
      <c r="L266" s="119">
        <f>Import_O!D13</f>
        <v>0</v>
      </c>
      <c r="M266" s="122">
        <f>Import_O!F13</f>
        <v>0</v>
      </c>
    </row>
    <row r="267" spans="1:13" ht="16.5" x14ac:dyDescent="0.2">
      <c r="A267" s="141">
        <f>COUNT(A$13:$A266)+1</f>
        <v>253</v>
      </c>
      <c r="B267" s="118" t="s">
        <v>48</v>
      </c>
      <c r="C267" s="45"/>
      <c r="D267" s="45"/>
      <c r="E267" s="44"/>
      <c r="F267" s="140"/>
      <c r="H267" s="121" t="s">
        <v>292</v>
      </c>
      <c r="I267" s="117"/>
      <c r="J267" s="117"/>
      <c r="K267" s="117"/>
      <c r="L267" s="119">
        <f>Import_O!D17</f>
        <v>0</v>
      </c>
      <c r="M267" s="122">
        <f>Import_O!F17</f>
        <v>0</v>
      </c>
    </row>
    <row r="268" spans="1:13" ht="16.5" customHeight="1" x14ac:dyDescent="0.2">
      <c r="A268" s="141">
        <f>COUNT(A$13:$A267)+1</f>
        <v>254</v>
      </c>
      <c r="B268" s="118" t="s">
        <v>47</v>
      </c>
      <c r="C268" s="45"/>
      <c r="D268" s="45"/>
      <c r="E268" s="44"/>
      <c r="F268" s="140"/>
      <c r="H268" s="121" t="s">
        <v>293</v>
      </c>
      <c r="I268" s="117"/>
      <c r="J268" s="117"/>
      <c r="K268" s="117"/>
      <c r="L268" s="119">
        <f>Import_O!D18</f>
        <v>0</v>
      </c>
      <c r="M268" s="122">
        <f>Import_O!F18</f>
        <v>0</v>
      </c>
    </row>
    <row r="269" spans="1:13" ht="16.5" x14ac:dyDescent="0.2">
      <c r="A269" s="141">
        <f>COUNT(A$13:$A268)+1</f>
        <v>255</v>
      </c>
      <c r="B269" s="118" t="s">
        <v>46</v>
      </c>
      <c r="C269" s="39"/>
      <c r="D269" s="39"/>
      <c r="E269" s="38"/>
      <c r="F269" s="142"/>
      <c r="H269" s="121" t="s">
        <v>294</v>
      </c>
      <c r="I269" s="117"/>
      <c r="J269" s="117"/>
      <c r="K269" s="117"/>
      <c r="L269" s="119">
        <f>Import_O!D19</f>
        <v>0</v>
      </c>
      <c r="M269" s="122">
        <f>Import_O!F19</f>
        <v>0</v>
      </c>
    </row>
    <row r="270" spans="1:13" ht="16.5" x14ac:dyDescent="0.2">
      <c r="A270" s="141">
        <f>COUNT(A$13:$A269)+1</f>
        <v>256</v>
      </c>
      <c r="B270" s="40"/>
      <c r="C270" s="39"/>
      <c r="D270" s="39"/>
      <c r="E270" s="38"/>
      <c r="F270" s="142"/>
      <c r="H270" s="121" t="s">
        <v>295</v>
      </c>
      <c r="I270" s="117"/>
      <c r="J270" s="117"/>
      <c r="K270" s="117"/>
      <c r="L270" s="119">
        <f>Import_O!D21</f>
        <v>0</v>
      </c>
      <c r="M270" s="122">
        <f>Import_O!F21</f>
        <v>0</v>
      </c>
    </row>
    <row r="271" spans="1:13" ht="16.5" x14ac:dyDescent="0.2">
      <c r="A271" s="141">
        <f>COUNT(A$13:$A270)+1</f>
        <v>257</v>
      </c>
      <c r="B271" s="40"/>
      <c r="C271" s="39"/>
      <c r="D271" s="39"/>
      <c r="E271" s="38"/>
      <c r="F271" s="142"/>
      <c r="H271" s="123" t="s">
        <v>287</v>
      </c>
      <c r="I271" s="115"/>
      <c r="J271" s="115"/>
      <c r="K271" s="115"/>
      <c r="L271" s="120">
        <f>SUM(L264:L270)</f>
        <v>0</v>
      </c>
      <c r="M271" s="124">
        <f>SUM(M264:M270)</f>
        <v>0</v>
      </c>
    </row>
    <row r="272" spans="1:13" ht="17.25" thickBot="1" x14ac:dyDescent="0.25">
      <c r="A272" s="143">
        <f>COUNT(A$13:$A271)+1</f>
        <v>258</v>
      </c>
      <c r="B272" s="144"/>
      <c r="C272" s="145"/>
      <c r="D272" s="145"/>
      <c r="E272" s="146"/>
      <c r="F272" s="147"/>
      <c r="H272" s="125" t="s">
        <v>1640</v>
      </c>
      <c r="I272" s="150"/>
      <c r="J272" s="150"/>
      <c r="K272" s="150"/>
      <c r="L272" s="134" t="str">
        <f>IF(Alapa!C29="","ADATHIÁNY",IF(Alapa!C29="Egyszerűsített éves beszámoló","MENTESÜL",IF(L271&gt;2000000,"KÖTELEZŐ","MENTESÜL")))</f>
        <v>ADATHIÁNY</v>
      </c>
      <c r="M272" s="135" t="str">
        <f>IF(Alapa!C29="","ADATHIÁNY",IF(Alapa!C29="Egyszerűsített éves beszámoló","MENTESÜL",IF(M271&gt;2000000,"KÖTELEZŐ","MENTESÜL")))</f>
        <v>ADATHIÁNY</v>
      </c>
    </row>
    <row r="273" spans="1:6" ht="16.5" x14ac:dyDescent="0.2">
      <c r="A273" s="63">
        <f>COUNT(A$13:$A272)+1</f>
        <v>259</v>
      </c>
      <c r="B273" s="137" t="s">
        <v>45</v>
      </c>
      <c r="C273" s="116"/>
      <c r="D273" s="116"/>
      <c r="E273" s="116"/>
      <c r="F273" s="138"/>
    </row>
    <row r="274" spans="1:6" ht="16.5" x14ac:dyDescent="0.3">
      <c r="A274" s="42">
        <f>COUNT(A$13:$A273)+1</f>
        <v>260</v>
      </c>
      <c r="B274" s="30" t="s">
        <v>44</v>
      </c>
      <c r="C274" s="32"/>
      <c r="D274" s="32"/>
      <c r="E274" s="32"/>
      <c r="F274" s="31"/>
    </row>
    <row r="275" spans="1:6" ht="16.5" x14ac:dyDescent="0.3">
      <c r="A275" s="42">
        <f>COUNT(A$13:$A274)+1</f>
        <v>261</v>
      </c>
      <c r="B275" s="29" t="s">
        <v>43</v>
      </c>
      <c r="C275" s="28"/>
      <c r="D275" s="27"/>
      <c r="E275" s="27"/>
      <c r="F275" s="26"/>
    </row>
    <row r="276" spans="1:6" ht="16.5" x14ac:dyDescent="0.3">
      <c r="A276" s="42">
        <f>COUNT(A$13:$A275)+1</f>
        <v>262</v>
      </c>
      <c r="B276" s="29" t="s">
        <v>42</v>
      </c>
      <c r="C276" s="28"/>
      <c r="D276" s="27"/>
      <c r="E276" s="27"/>
      <c r="F276" s="26"/>
    </row>
    <row r="277" spans="1:6" ht="16.5" x14ac:dyDescent="0.3">
      <c r="A277" s="42">
        <f>COUNT(A$13:$A276)+1</f>
        <v>263</v>
      </c>
      <c r="B277" s="29" t="s">
        <v>41</v>
      </c>
      <c r="C277" s="28"/>
      <c r="D277" s="27"/>
      <c r="E277" s="27"/>
      <c r="F277" s="26"/>
    </row>
    <row r="278" spans="1:6" ht="16.5" x14ac:dyDescent="0.3">
      <c r="A278" s="42">
        <f>COUNT(A$13:$A277)+1</f>
        <v>264</v>
      </c>
      <c r="B278" s="29" t="s">
        <v>40</v>
      </c>
      <c r="C278" s="28"/>
      <c r="D278" s="27"/>
      <c r="E278" s="27"/>
      <c r="F278" s="26"/>
    </row>
    <row r="279" spans="1:6" ht="16.5" x14ac:dyDescent="0.3">
      <c r="A279" s="42">
        <f>COUNT(A$13:$A278)+1</f>
        <v>265</v>
      </c>
      <c r="B279" s="29" t="s">
        <v>39</v>
      </c>
      <c r="C279" s="28"/>
      <c r="D279" s="27"/>
      <c r="E279" s="27"/>
      <c r="F279" s="26"/>
    </row>
    <row r="280" spans="1:6" ht="16.5" x14ac:dyDescent="0.3">
      <c r="A280" s="42">
        <f>COUNT(A$13:$A279)+1</f>
        <v>266</v>
      </c>
      <c r="B280" s="29" t="s">
        <v>38</v>
      </c>
      <c r="C280" s="28"/>
      <c r="D280" s="27"/>
      <c r="E280" s="27"/>
      <c r="F280" s="26"/>
    </row>
    <row r="281" spans="1:6" ht="16.5" x14ac:dyDescent="0.3">
      <c r="A281" s="42">
        <f>COUNT(A$13:$A280)+1</f>
        <v>267</v>
      </c>
      <c r="B281" s="29" t="s">
        <v>37</v>
      </c>
      <c r="C281" s="28"/>
      <c r="D281" s="27"/>
      <c r="E281" s="27"/>
      <c r="F281" s="26"/>
    </row>
    <row r="282" spans="1:6" ht="16.5" x14ac:dyDescent="0.3">
      <c r="A282" s="42">
        <f>COUNT(A$13:$A281)+1</f>
        <v>268</v>
      </c>
      <c r="B282" s="29"/>
      <c r="C282" s="28"/>
      <c r="D282" s="27"/>
      <c r="E282" s="27"/>
      <c r="F282" s="26"/>
    </row>
    <row r="283" spans="1:6" ht="16.5" x14ac:dyDescent="0.3">
      <c r="A283" s="42">
        <f>COUNT(A$13:$A282)+1</f>
        <v>269</v>
      </c>
      <c r="B283" s="30" t="s">
        <v>36</v>
      </c>
      <c r="C283" s="28"/>
      <c r="D283" s="27"/>
      <c r="E283" s="27"/>
      <c r="F283" s="26"/>
    </row>
    <row r="284" spans="1:6" ht="16.5" x14ac:dyDescent="0.3">
      <c r="A284" s="42">
        <f>COUNT(A$13:$A283)+1</f>
        <v>270</v>
      </c>
      <c r="B284" s="29" t="s">
        <v>32</v>
      </c>
      <c r="C284" s="28"/>
      <c r="D284" s="27"/>
      <c r="E284" s="27"/>
      <c r="F284" s="26"/>
    </row>
    <row r="285" spans="1:6" ht="16.5" x14ac:dyDescent="0.3">
      <c r="A285" s="42">
        <f>COUNT(A$13:$A284)+1</f>
        <v>271</v>
      </c>
      <c r="B285" s="29" t="s">
        <v>35</v>
      </c>
      <c r="C285" s="28"/>
      <c r="D285" s="27"/>
      <c r="E285" s="27"/>
      <c r="F285" s="26"/>
    </row>
    <row r="286" spans="1:6" ht="16.5" x14ac:dyDescent="0.3">
      <c r="A286" s="42">
        <f>COUNT(A$13:$A285)+1</f>
        <v>272</v>
      </c>
      <c r="B286" s="29" t="s">
        <v>34</v>
      </c>
      <c r="C286" s="28"/>
      <c r="D286" s="27"/>
      <c r="E286" s="27"/>
      <c r="F286" s="26"/>
    </row>
    <row r="287" spans="1:6" ht="16.5" x14ac:dyDescent="0.3">
      <c r="A287" s="42">
        <f>COUNT(A$13:$A286)+1</f>
        <v>273</v>
      </c>
      <c r="B287" s="29" t="s">
        <v>29</v>
      </c>
      <c r="C287" s="28"/>
      <c r="D287" s="27"/>
      <c r="E287" s="27"/>
      <c r="F287" s="26"/>
    </row>
    <row r="288" spans="1:6" ht="16.5" x14ac:dyDescent="0.3">
      <c r="A288" s="42">
        <f>COUNT(A$13:$A287)+1</f>
        <v>274</v>
      </c>
      <c r="B288" s="29" t="s">
        <v>28</v>
      </c>
      <c r="C288" s="28"/>
      <c r="D288" s="27"/>
      <c r="E288" s="27"/>
      <c r="F288" s="26"/>
    </row>
    <row r="289" spans="1:6" ht="16.5" x14ac:dyDescent="0.3">
      <c r="A289" s="42">
        <f>COUNT(A$13:$A288)+1</f>
        <v>275</v>
      </c>
      <c r="B289" s="29" t="s">
        <v>27</v>
      </c>
      <c r="C289" s="28"/>
      <c r="D289" s="27"/>
      <c r="E289" s="27"/>
      <c r="F289" s="26"/>
    </row>
    <row r="290" spans="1:6" ht="25.5" x14ac:dyDescent="0.3">
      <c r="A290" s="42">
        <f>COUNT(A$13:$A289)+1</f>
        <v>276</v>
      </c>
      <c r="B290" s="29" t="s">
        <v>26</v>
      </c>
      <c r="C290" s="28"/>
      <c r="D290" s="27"/>
      <c r="E290" s="27"/>
      <c r="F290" s="26"/>
    </row>
    <row r="291" spans="1:6" ht="16.5" x14ac:dyDescent="0.3">
      <c r="A291" s="42">
        <f>COUNT(A$13:$A290)+1</f>
        <v>277</v>
      </c>
      <c r="B291" s="29"/>
      <c r="C291" s="28"/>
      <c r="D291" s="27"/>
      <c r="E291" s="27"/>
      <c r="F291" s="26"/>
    </row>
    <row r="292" spans="1:6" ht="16.5" x14ac:dyDescent="0.3">
      <c r="A292" s="42">
        <f>COUNT(A$13:$A291)+1</f>
        <v>278</v>
      </c>
      <c r="B292" s="30" t="s">
        <v>33</v>
      </c>
      <c r="C292" s="28"/>
      <c r="D292" s="27"/>
      <c r="E292" s="27"/>
      <c r="F292" s="26"/>
    </row>
    <row r="293" spans="1:6" ht="16.5" x14ac:dyDescent="0.3">
      <c r="A293" s="42">
        <f>COUNT(A$13:$A292)+1</f>
        <v>279</v>
      </c>
      <c r="B293" s="29" t="s">
        <v>32</v>
      </c>
      <c r="C293" s="28"/>
      <c r="D293" s="27"/>
      <c r="E293" s="27"/>
      <c r="F293" s="26"/>
    </row>
    <row r="294" spans="1:6" ht="16.5" x14ac:dyDescent="0.3">
      <c r="A294" s="42">
        <f>COUNT(A$13:$A293)+1</f>
        <v>280</v>
      </c>
      <c r="B294" s="29" t="s">
        <v>31</v>
      </c>
      <c r="C294" s="28"/>
      <c r="D294" s="27"/>
      <c r="E294" s="27"/>
      <c r="F294" s="26"/>
    </row>
    <row r="295" spans="1:6" ht="16.5" x14ac:dyDescent="0.3">
      <c r="A295" s="42">
        <f>COUNT(A$13:$A294)+1</f>
        <v>281</v>
      </c>
      <c r="B295" s="29" t="s">
        <v>30</v>
      </c>
      <c r="C295" s="28"/>
      <c r="D295" s="27"/>
      <c r="E295" s="27"/>
      <c r="F295" s="26"/>
    </row>
    <row r="296" spans="1:6" ht="16.5" x14ac:dyDescent="0.3">
      <c r="A296" s="42">
        <f>COUNT(A$13:$A295)+1</f>
        <v>282</v>
      </c>
      <c r="B296" s="29" t="s">
        <v>29</v>
      </c>
      <c r="C296" s="28"/>
      <c r="D296" s="27"/>
      <c r="E296" s="27"/>
      <c r="F296" s="26"/>
    </row>
    <row r="297" spans="1:6" ht="16.5" x14ac:dyDescent="0.3">
      <c r="A297" s="42">
        <f>COUNT(A$13:$A296)+1</f>
        <v>283</v>
      </c>
      <c r="B297" s="29" t="s">
        <v>28</v>
      </c>
      <c r="C297" s="28"/>
      <c r="D297" s="27"/>
      <c r="E297" s="27"/>
      <c r="F297" s="26"/>
    </row>
    <row r="298" spans="1:6" ht="16.5" x14ac:dyDescent="0.3">
      <c r="A298" s="42">
        <f>COUNT(A$13:$A297)+1</f>
        <v>284</v>
      </c>
      <c r="B298" s="29" t="s">
        <v>27</v>
      </c>
      <c r="C298" s="28"/>
      <c r="D298" s="27"/>
      <c r="E298" s="27"/>
      <c r="F298" s="26"/>
    </row>
    <row r="299" spans="1:6" ht="25.5" x14ac:dyDescent="0.3">
      <c r="A299" s="42">
        <f>COUNT(A$13:$A298)+1</f>
        <v>285</v>
      </c>
      <c r="B299" s="29" t="s">
        <v>26</v>
      </c>
      <c r="C299" s="28"/>
      <c r="D299" s="27"/>
      <c r="E299" s="27"/>
      <c r="F299" s="26"/>
    </row>
    <row r="300" spans="1:6" ht="16.5" x14ac:dyDescent="0.3">
      <c r="A300" s="42">
        <f>COUNT(A$13:$A299)+1</f>
        <v>286</v>
      </c>
      <c r="B300" s="29"/>
      <c r="C300" s="28"/>
      <c r="D300" s="27"/>
      <c r="E300" s="27"/>
      <c r="F300" s="26"/>
    </row>
    <row r="301" spans="1:6" ht="16.5" x14ac:dyDescent="0.3">
      <c r="A301" s="42">
        <f>COUNT(A$13:$A300)+1</f>
        <v>287</v>
      </c>
      <c r="B301" s="30" t="s">
        <v>25</v>
      </c>
      <c r="C301" s="28"/>
      <c r="D301" s="27"/>
      <c r="E301" s="27"/>
      <c r="F301" s="26"/>
    </row>
    <row r="302" spans="1:6" ht="63.75" x14ac:dyDescent="0.3">
      <c r="A302" s="42">
        <f>COUNT(A$13:$A301)+1</f>
        <v>288</v>
      </c>
      <c r="B302" s="29" t="s">
        <v>24</v>
      </c>
      <c r="C302" s="28"/>
      <c r="D302" s="27"/>
      <c r="E302" s="27"/>
      <c r="F302" s="26"/>
    </row>
    <row r="303" spans="1:6" ht="63.75" x14ac:dyDescent="0.3">
      <c r="A303" s="42">
        <f>COUNT(A$13:$A302)+1</f>
        <v>289</v>
      </c>
      <c r="B303" s="29" t="s">
        <v>23</v>
      </c>
      <c r="C303" s="28"/>
      <c r="D303" s="27"/>
      <c r="E303" s="27"/>
      <c r="F303" s="26"/>
    </row>
    <row r="304" spans="1:6" ht="51" x14ac:dyDescent="0.3">
      <c r="A304" s="42">
        <f>COUNT(A$13:$A303)+1</f>
        <v>290</v>
      </c>
      <c r="B304" s="29" t="s">
        <v>22</v>
      </c>
      <c r="C304" s="28"/>
      <c r="D304" s="27"/>
      <c r="E304" s="27"/>
      <c r="F304" s="26"/>
    </row>
    <row r="305" spans="1:6" ht="89.25" x14ac:dyDescent="0.3">
      <c r="A305" s="42">
        <f>COUNT(A$13:$A304)+1</f>
        <v>291</v>
      </c>
      <c r="B305" s="29" t="s">
        <v>21</v>
      </c>
      <c r="C305" s="28"/>
      <c r="D305" s="27"/>
      <c r="E305" s="27"/>
      <c r="F305" s="26"/>
    </row>
    <row r="306" spans="1:6" ht="76.5" x14ac:dyDescent="0.3">
      <c r="A306" s="42">
        <f>COUNT(A$13:$A305)+1</f>
        <v>292</v>
      </c>
      <c r="B306" s="29" t="s">
        <v>20</v>
      </c>
      <c r="C306" s="28"/>
      <c r="D306" s="27"/>
      <c r="E306" s="27"/>
      <c r="F306" s="26"/>
    </row>
    <row r="307" spans="1:6" ht="89.25" x14ac:dyDescent="0.3">
      <c r="A307" s="42">
        <f>COUNT(A$13:$A306)+1</f>
        <v>293</v>
      </c>
      <c r="B307" s="29" t="s">
        <v>19</v>
      </c>
      <c r="C307" s="28"/>
      <c r="D307" s="27"/>
      <c r="E307" s="27"/>
      <c r="F307" s="26"/>
    </row>
    <row r="308" spans="1:6" ht="102" x14ac:dyDescent="0.3">
      <c r="A308" s="42">
        <f>COUNT(A$13:$A307)+1</f>
        <v>294</v>
      </c>
      <c r="B308" s="29" t="s">
        <v>18</v>
      </c>
      <c r="C308" s="28"/>
      <c r="D308" s="27"/>
      <c r="E308" s="27"/>
      <c r="F308" s="26"/>
    </row>
    <row r="309" spans="1:6" ht="16.5" x14ac:dyDescent="0.3">
      <c r="A309" s="42">
        <f>COUNT(A$13:$A308)+1</f>
        <v>295</v>
      </c>
      <c r="B309" s="29"/>
      <c r="C309" s="28"/>
      <c r="D309" s="27"/>
      <c r="E309" s="27"/>
      <c r="F309" s="26"/>
    </row>
    <row r="310" spans="1:6" ht="16.5" x14ac:dyDescent="0.3">
      <c r="A310" s="42">
        <f>COUNT(A$13:$A309)+1</f>
        <v>296</v>
      </c>
      <c r="B310" s="30" t="s">
        <v>17</v>
      </c>
      <c r="C310" s="28"/>
      <c r="D310" s="27"/>
      <c r="E310" s="27"/>
      <c r="F310" s="26"/>
    </row>
    <row r="311" spans="1:6" ht="63.75" x14ac:dyDescent="0.3">
      <c r="A311" s="42">
        <f>COUNT(A$13:$A310)+1</f>
        <v>297</v>
      </c>
      <c r="B311" s="29" t="s">
        <v>16</v>
      </c>
      <c r="C311" s="28"/>
      <c r="D311" s="27"/>
      <c r="E311" s="27"/>
      <c r="F311" s="26"/>
    </row>
    <row r="312" spans="1:6" ht="63.75" x14ac:dyDescent="0.3">
      <c r="A312" s="42">
        <f>COUNT(A$13:$A311)+1</f>
        <v>298</v>
      </c>
      <c r="B312" s="29" t="s">
        <v>15</v>
      </c>
      <c r="C312" s="28"/>
      <c r="D312" s="27"/>
      <c r="E312" s="27"/>
      <c r="F312" s="26"/>
    </row>
    <row r="313" spans="1:6" ht="114.75" x14ac:dyDescent="0.3">
      <c r="A313" s="42">
        <f>COUNT(A$13:$A312)+1</f>
        <v>299</v>
      </c>
      <c r="B313" s="29" t="s">
        <v>14</v>
      </c>
      <c r="C313" s="28"/>
      <c r="D313" s="27"/>
      <c r="E313" s="27"/>
      <c r="F313" s="26"/>
    </row>
    <row r="314" spans="1:6" ht="63.75" x14ac:dyDescent="0.3">
      <c r="A314" s="42">
        <f>COUNT(A$13:$A313)+1</f>
        <v>300</v>
      </c>
      <c r="B314" s="29" t="s">
        <v>13</v>
      </c>
      <c r="C314" s="28"/>
      <c r="D314" s="27"/>
      <c r="E314" s="27"/>
      <c r="F314" s="26"/>
    </row>
    <row r="315" spans="1:6" ht="114.75" x14ac:dyDescent="0.3">
      <c r="A315" s="42">
        <f>COUNT(A$13:$A314)+1</f>
        <v>301</v>
      </c>
      <c r="B315" s="29" t="s">
        <v>12</v>
      </c>
      <c r="C315" s="28"/>
      <c r="D315" s="27"/>
      <c r="E315" s="27"/>
      <c r="F315" s="26"/>
    </row>
    <row r="316" spans="1:6" ht="38.25" x14ac:dyDescent="0.3">
      <c r="A316" s="42">
        <f>COUNT(A$13:$A315)+1</f>
        <v>302</v>
      </c>
      <c r="B316" s="29" t="s">
        <v>11</v>
      </c>
      <c r="C316" s="28"/>
      <c r="D316" s="27"/>
      <c r="E316" s="27"/>
      <c r="F316" s="26"/>
    </row>
    <row r="317" spans="1:6" ht="51.75" thickBot="1" x14ac:dyDescent="0.35">
      <c r="A317" s="42">
        <f>COUNT(A$13:$A316)+1</f>
        <v>303</v>
      </c>
      <c r="B317" s="25" t="s">
        <v>10</v>
      </c>
      <c r="C317" s="24"/>
      <c r="D317" s="23"/>
      <c r="E317" s="23"/>
      <c r="F317" s="22"/>
    </row>
    <row r="318" spans="1:6" x14ac:dyDescent="0.2">
      <c r="A318" s="5"/>
      <c r="B318" s="21"/>
      <c r="C318" s="20"/>
      <c r="D318" s="20"/>
      <c r="E318" s="20"/>
      <c r="F318" s="20"/>
    </row>
    <row r="319" spans="1:6" x14ac:dyDescent="0.2">
      <c r="A319" s="5"/>
      <c r="B319" s="21"/>
      <c r="C319" s="20"/>
      <c r="D319" s="20"/>
      <c r="E319" s="20"/>
      <c r="F319" s="20"/>
    </row>
    <row r="320" spans="1:6" ht="13.5" thickBot="1" x14ac:dyDescent="0.25">
      <c r="A320" s="5"/>
      <c r="B320" s="9" t="s">
        <v>9</v>
      </c>
      <c r="C320" s="5"/>
      <c r="D320" s="5"/>
      <c r="E320" s="5"/>
      <c r="F320" s="5"/>
    </row>
    <row r="321" spans="1:6" x14ac:dyDescent="0.2">
      <c r="A321" s="5"/>
      <c r="B321" s="19" t="s">
        <v>8</v>
      </c>
      <c r="C321" s="18" t="s">
        <v>7</v>
      </c>
      <c r="D321" s="18" t="s">
        <v>6</v>
      </c>
      <c r="E321" s="17" t="s">
        <v>5</v>
      </c>
      <c r="F321" s="5"/>
    </row>
    <row r="322" spans="1:6" x14ac:dyDescent="0.2">
      <c r="A322" s="5"/>
      <c r="B322" s="16" t="s">
        <v>4</v>
      </c>
      <c r="C322" s="15">
        <f>COUNTA(C16:C317)</f>
        <v>0</v>
      </c>
      <c r="D322" s="15">
        <f>COUNTA(D16:D317)</f>
        <v>0</v>
      </c>
      <c r="E322" s="14">
        <f>COUNTA(F16:F317)</f>
        <v>0</v>
      </c>
      <c r="F322" s="5"/>
    </row>
    <row r="323" spans="1:6" ht="13.5" thickBot="1" x14ac:dyDescent="0.25">
      <c r="A323" s="5"/>
      <c r="B323" s="13" t="s">
        <v>3</v>
      </c>
      <c r="C323" s="12">
        <f>IF(SUM($C322:$D322)=0,0,C322/SUM($C322:$D322))</f>
        <v>0</v>
      </c>
      <c r="D323" s="12">
        <f>IF(SUM($C322:$D322)=0,0,D322/SUM($C322:$D322))</f>
        <v>0</v>
      </c>
      <c r="E323" s="11"/>
      <c r="F323" s="5"/>
    </row>
    <row r="324" spans="1:6" ht="12.75" customHeight="1" x14ac:dyDescent="0.2">
      <c r="A324" s="5"/>
      <c r="B324" s="5"/>
      <c r="C324" s="5"/>
      <c r="D324" s="5"/>
      <c r="E324" s="5"/>
      <c r="F324" s="5"/>
    </row>
    <row r="325" spans="1:6" ht="12.75" customHeight="1" x14ac:dyDescent="0.3">
      <c r="A325" s="10" t="s">
        <v>2</v>
      </c>
      <c r="B325" s="9"/>
      <c r="C325" s="4"/>
      <c r="D325" s="4"/>
      <c r="E325" s="4"/>
      <c r="F325" s="4"/>
    </row>
    <row r="326" spans="1:6" ht="12.75" customHeight="1" x14ac:dyDescent="0.3">
      <c r="A326" s="6"/>
      <c r="B326" s="6"/>
      <c r="C326" s="6"/>
      <c r="D326" s="6"/>
      <c r="E326" s="6"/>
      <c r="F326" s="6"/>
    </row>
    <row r="327" spans="1:6" ht="12.75" customHeight="1" x14ac:dyDescent="0.2">
      <c r="A327" s="8" t="s">
        <v>1</v>
      </c>
      <c r="B327" s="7"/>
      <c r="C327" s="4"/>
      <c r="D327" s="4"/>
      <c r="E327" s="4"/>
      <c r="F327" s="4"/>
    </row>
    <row r="328" spans="1:6" ht="12.75" customHeight="1" x14ac:dyDescent="0.3">
      <c r="A328" s="6"/>
      <c r="B328" s="6"/>
      <c r="C328" s="6"/>
      <c r="D328" s="6"/>
      <c r="E328" s="6"/>
      <c r="F328" s="6"/>
    </row>
    <row r="329" spans="1:6" ht="12.75" customHeight="1" x14ac:dyDescent="0.2">
      <c r="A329" s="5"/>
      <c r="B329" s="5"/>
      <c r="C329" s="4"/>
      <c r="D329" s="4"/>
      <c r="E329" s="4"/>
      <c r="F329" s="4"/>
    </row>
    <row r="330" spans="1:6" ht="12.75" customHeight="1" x14ac:dyDescent="0.2">
      <c r="A330" s="5"/>
      <c r="B330" s="5"/>
      <c r="C330" s="4"/>
      <c r="D330" s="4"/>
      <c r="E330" s="4"/>
      <c r="F330" s="4"/>
    </row>
    <row r="331" spans="1:6" ht="12.75" customHeight="1" x14ac:dyDescent="0.25">
      <c r="A331" s="3"/>
    </row>
    <row r="372" spans="2:2" ht="12.75" customHeight="1" x14ac:dyDescent="0.2">
      <c r="B372" s="2" t="s">
        <v>0</v>
      </c>
    </row>
  </sheetData>
  <pageMargins left="0.70866141732283505" right="0.70866141732283505" top="0.70866141732283505" bottom="0.70866141732283505" header="0.511811023622047" footer="0.511811023622047"/>
  <pageSetup paperSize="9" scale="54" fitToHeight="10" orientation="portrait" r:id="rId1"/>
  <headerFooter>
    <oddFooter>&amp;L&amp;"Arial Narrow,Normál"&amp;8&amp;F/&amp;A&amp;C &amp;"Arial Narrow,Normál"&amp;8&amp;P/&amp;N&amp;R&amp;"Arial Narrow,Normál"&amp;8DigitAudit/AuditDok</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D7BAD-3D89-4B90-848F-D5C5325AF82A}">
  <dimension ref="A1:Q516"/>
  <sheetViews>
    <sheetView showGridLines="0" zoomScaleNormal="100" zoomScaleSheetLayoutView="100" workbookViewId="0"/>
  </sheetViews>
  <sheetFormatPr defaultColWidth="9" defaultRowHeight="16.5" x14ac:dyDescent="0.3"/>
  <cols>
    <col min="1" max="1" width="5" style="156" customWidth="1"/>
    <col min="2" max="2" width="49.125" style="221" customWidth="1"/>
    <col min="3" max="4" width="6.625" style="221" customWidth="1"/>
    <col min="5" max="9" width="6.625" style="156" customWidth="1"/>
    <col min="10" max="10" width="29.375" style="156" customWidth="1"/>
    <col min="11" max="16384" width="9" style="156"/>
  </cols>
  <sheetData>
    <row r="1" spans="1:17" x14ac:dyDescent="0.3">
      <c r="A1" s="151" t="s">
        <v>1644</v>
      </c>
      <c r="B1" s="152"/>
      <c r="C1" s="152"/>
      <c r="D1" s="152"/>
      <c r="E1" s="153"/>
      <c r="F1" s="153"/>
      <c r="G1" s="154"/>
      <c r="H1" s="154"/>
      <c r="I1" s="154"/>
      <c r="J1" s="154"/>
      <c r="K1" s="155"/>
      <c r="O1" s="156" t="s">
        <v>327</v>
      </c>
      <c r="P1" s="156" t="s">
        <v>328</v>
      </c>
      <c r="Q1" s="156" t="s">
        <v>329</v>
      </c>
    </row>
    <row r="2" spans="1:17" x14ac:dyDescent="0.3">
      <c r="A2" s="157"/>
      <c r="B2" s="158"/>
      <c r="C2" s="158"/>
      <c r="D2" s="158"/>
      <c r="E2" s="159"/>
      <c r="F2" s="159"/>
      <c r="G2" s="160">
        <f>A442</f>
        <v>0</v>
      </c>
      <c r="H2" s="160"/>
      <c r="I2" s="160">
        <f>A444</f>
        <v>0</v>
      </c>
      <c r="J2" s="159"/>
      <c r="K2" s="161" t="s">
        <v>283</v>
      </c>
    </row>
    <row r="3" spans="1:17" x14ac:dyDescent="0.3">
      <c r="A3" s="162" t="s">
        <v>330</v>
      </c>
      <c r="B3" s="152"/>
      <c r="C3" s="152"/>
      <c r="D3" s="152"/>
      <c r="E3" s="163"/>
      <c r="F3" s="163"/>
      <c r="G3" s="159"/>
      <c r="H3" s="159"/>
      <c r="I3" s="159"/>
      <c r="J3" s="159"/>
      <c r="K3" s="164" t="s">
        <v>331</v>
      </c>
    </row>
    <row r="4" spans="1:17" x14ac:dyDescent="0.3">
      <c r="A4" s="165" t="str">
        <f>"Ügyfél:  "&amp;Alapa!$C$17</f>
        <v xml:space="preserve">Ügyfél:  </v>
      </c>
      <c r="B4" s="166"/>
      <c r="C4" s="166"/>
      <c r="D4" s="166"/>
      <c r="E4" s="165" t="s">
        <v>332</v>
      </c>
      <c r="F4" s="167"/>
      <c r="G4" s="168"/>
      <c r="H4" s="169"/>
      <c r="I4" s="170"/>
      <c r="J4" s="171"/>
    </row>
    <row r="5" spans="1:17" x14ac:dyDescent="0.3">
      <c r="A5" s="165" t="str">
        <f>"Fordulónap: "&amp;Alapa!C12</f>
        <v xml:space="preserve">Fordulónap: </v>
      </c>
      <c r="B5" s="166"/>
      <c r="C5" s="166"/>
      <c r="D5" s="166"/>
      <c r="E5" s="165" t="s">
        <v>280</v>
      </c>
      <c r="F5" s="167"/>
      <c r="G5" s="167" t="e">
        <f>VLOOKUP(L5,Alapa!$G$2:$H$22,2)</f>
        <v>#N/A</v>
      </c>
      <c r="H5" s="167"/>
      <c r="I5" s="172"/>
      <c r="J5" s="173"/>
      <c r="K5" s="156" t="s">
        <v>279</v>
      </c>
      <c r="L5" s="174">
        <v>1</v>
      </c>
    </row>
    <row r="6" spans="1:17" x14ac:dyDescent="0.3">
      <c r="A6" s="163"/>
      <c r="B6" s="175"/>
      <c r="C6" s="175"/>
      <c r="D6" s="175"/>
      <c r="E6" s="165" t="s">
        <v>278</v>
      </c>
      <c r="F6" s="167"/>
      <c r="G6" s="167" t="str">
        <f>IF(Alapa!$N$2=0," ",Alapa!$N$2)</f>
        <v xml:space="preserve"> </v>
      </c>
      <c r="H6" s="167"/>
      <c r="I6" s="176"/>
      <c r="J6" s="177"/>
      <c r="K6" s="178"/>
    </row>
    <row r="7" spans="1:17" x14ac:dyDescent="0.3">
      <c r="A7" s="163"/>
      <c r="B7" s="179"/>
      <c r="C7" s="179"/>
      <c r="D7" s="179"/>
      <c r="E7" s="154"/>
      <c r="F7" s="154"/>
      <c r="G7" s="154"/>
      <c r="H7" s="154"/>
      <c r="I7" s="154"/>
      <c r="J7" s="154"/>
    </row>
    <row r="8" spans="1:17" x14ac:dyDescent="0.3">
      <c r="A8" s="180" t="s">
        <v>277</v>
      </c>
      <c r="B8" s="181" t="s">
        <v>333</v>
      </c>
      <c r="C8" s="181"/>
      <c r="D8" s="181"/>
      <c r="E8" s="154"/>
      <c r="F8" s="154"/>
      <c r="G8" s="154"/>
      <c r="H8" s="154"/>
      <c r="I8" s="154"/>
      <c r="J8" s="154"/>
    </row>
    <row r="9" spans="1:17" x14ac:dyDescent="0.3">
      <c r="A9" s="182" t="s">
        <v>334</v>
      </c>
      <c r="B9" s="181"/>
      <c r="C9" s="181"/>
      <c r="D9" s="181"/>
      <c r="E9" s="154"/>
      <c r="F9" s="154"/>
      <c r="G9" s="154"/>
      <c r="H9" s="154"/>
      <c r="I9" s="154"/>
      <c r="J9" s="154"/>
    </row>
    <row r="10" spans="1:17" x14ac:dyDescent="0.3">
      <c r="A10" s="9" t="s">
        <v>301</v>
      </c>
      <c r="B10" s="87"/>
      <c r="C10" s="181"/>
      <c r="D10" s="181"/>
      <c r="E10" s="154"/>
      <c r="F10" s="154"/>
      <c r="G10" s="154"/>
      <c r="H10" s="154"/>
      <c r="I10" s="154"/>
      <c r="J10" s="154"/>
    </row>
    <row r="11" spans="1:17" x14ac:dyDescent="0.3">
      <c r="A11" s="5"/>
      <c r="B11" s="86"/>
      <c r="C11" s="179"/>
      <c r="D11" s="179"/>
      <c r="E11" s="154"/>
      <c r="F11" s="154"/>
      <c r="G11" s="154"/>
      <c r="H11" s="154"/>
      <c r="I11" s="154"/>
      <c r="J11" s="154"/>
    </row>
    <row r="12" spans="1:17" ht="38.25" x14ac:dyDescent="0.3">
      <c r="A12" s="183" t="s">
        <v>335</v>
      </c>
      <c r="B12" s="184" t="s">
        <v>272</v>
      </c>
      <c r="C12" s="184" t="s">
        <v>329</v>
      </c>
      <c r="D12" s="463" t="s">
        <v>336</v>
      </c>
      <c r="E12" s="464"/>
      <c r="F12" s="463" t="s">
        <v>337</v>
      </c>
      <c r="G12" s="464"/>
      <c r="H12" s="463" t="s">
        <v>338</v>
      </c>
      <c r="I12" s="464"/>
      <c r="J12" s="185" t="s">
        <v>339</v>
      </c>
    </row>
    <row r="13" spans="1:17" x14ac:dyDescent="0.3">
      <c r="A13" s="186"/>
      <c r="B13" s="187"/>
      <c r="C13" s="187"/>
      <c r="D13" s="187" t="s">
        <v>327</v>
      </c>
      <c r="E13" s="188" t="s">
        <v>328</v>
      </c>
      <c r="F13" s="188" t="s">
        <v>327</v>
      </c>
      <c r="G13" s="188" t="s">
        <v>328</v>
      </c>
      <c r="H13" s="188" t="s">
        <v>327</v>
      </c>
      <c r="I13" s="188" t="s">
        <v>328</v>
      </c>
      <c r="J13" s="189"/>
    </row>
    <row r="14" spans="1:17" ht="15.75" customHeight="1" x14ac:dyDescent="0.3">
      <c r="A14" s="190">
        <f>+COUNT(A$13:$A13)+1</f>
        <v>1</v>
      </c>
      <c r="B14" s="191" t="s">
        <v>340</v>
      </c>
      <c r="C14" s="192"/>
      <c r="D14" s="192"/>
      <c r="E14" s="193"/>
      <c r="F14" s="193"/>
      <c r="G14" s="193"/>
      <c r="H14" s="193"/>
      <c r="I14" s="193"/>
      <c r="J14" s="194"/>
    </row>
    <row r="15" spans="1:17" x14ac:dyDescent="0.3">
      <c r="A15" s="190">
        <f>+COUNT(A$13:$A14)+1</f>
        <v>2</v>
      </c>
      <c r="B15" s="195"/>
      <c r="C15" s="196"/>
      <c r="D15" s="196"/>
      <c r="E15" s="197"/>
      <c r="F15" s="197"/>
      <c r="G15" s="197"/>
      <c r="H15" s="197"/>
      <c r="I15" s="197"/>
      <c r="J15" s="198"/>
    </row>
    <row r="16" spans="1:17" x14ac:dyDescent="0.3">
      <c r="A16" s="190">
        <f>+COUNT(A$13:$A15)+1</f>
        <v>3</v>
      </c>
      <c r="B16" s="195" t="s">
        <v>341</v>
      </c>
      <c r="C16" s="196"/>
      <c r="D16" s="196"/>
      <c r="E16" s="197"/>
      <c r="F16" s="197"/>
      <c r="G16" s="197"/>
      <c r="H16" s="197"/>
      <c r="I16" s="197"/>
      <c r="J16" s="198"/>
    </row>
    <row r="17" spans="1:10" x14ac:dyDescent="0.3">
      <c r="A17" s="190">
        <f>+COUNT(A$13:$A16)+1</f>
        <v>4</v>
      </c>
      <c r="B17" s="195" t="s">
        <v>342</v>
      </c>
      <c r="C17" s="196"/>
      <c r="D17" s="196"/>
      <c r="E17" s="197"/>
      <c r="F17" s="197"/>
      <c r="G17" s="197"/>
      <c r="H17" s="197"/>
      <c r="I17" s="197"/>
      <c r="J17" s="198"/>
    </row>
    <row r="18" spans="1:10" x14ac:dyDescent="0.3">
      <c r="A18" s="190">
        <f>+COUNT(A$13:$A17)+1</f>
        <v>5</v>
      </c>
      <c r="B18" s="195" t="s">
        <v>343</v>
      </c>
      <c r="C18" s="196"/>
      <c r="D18" s="196"/>
      <c r="E18" s="197"/>
      <c r="F18" s="197"/>
      <c r="G18" s="197"/>
      <c r="H18" s="197"/>
      <c r="I18" s="197"/>
      <c r="J18" s="198"/>
    </row>
    <row r="19" spans="1:10" x14ac:dyDescent="0.3">
      <c r="A19" s="190">
        <f>+COUNT(A$13:$A18)+1</f>
        <v>6</v>
      </c>
      <c r="B19" s="195" t="s">
        <v>344</v>
      </c>
      <c r="C19" s="196"/>
      <c r="D19" s="196"/>
      <c r="E19" s="197"/>
      <c r="F19" s="197"/>
      <c r="G19" s="197"/>
      <c r="H19" s="197"/>
      <c r="I19" s="197"/>
      <c r="J19" s="198"/>
    </row>
    <row r="20" spans="1:10" ht="25.5" x14ac:dyDescent="0.3">
      <c r="A20" s="190">
        <f>+COUNT(A$13:$A19)+1</f>
        <v>7</v>
      </c>
      <c r="B20" s="195" t="s">
        <v>345</v>
      </c>
      <c r="C20" s="196"/>
      <c r="D20" s="196"/>
      <c r="E20" s="197"/>
      <c r="F20" s="197"/>
      <c r="G20" s="197"/>
      <c r="H20" s="197"/>
      <c r="I20" s="197"/>
      <c r="J20" s="198"/>
    </row>
    <row r="21" spans="1:10" x14ac:dyDescent="0.3">
      <c r="A21" s="190">
        <f>+COUNT(A$13:$A20)+1</f>
        <v>8</v>
      </c>
      <c r="B21" s="195" t="s">
        <v>346</v>
      </c>
      <c r="C21" s="196"/>
      <c r="D21" s="196"/>
      <c r="E21" s="197"/>
      <c r="F21" s="197"/>
      <c r="G21" s="197"/>
      <c r="H21" s="197"/>
      <c r="I21" s="197"/>
      <c r="J21" s="198"/>
    </row>
    <row r="22" spans="1:10" x14ac:dyDescent="0.3">
      <c r="A22" s="190">
        <f>+COUNT(A$13:$A21)+1</f>
        <v>9</v>
      </c>
      <c r="B22" s="199" t="s">
        <v>347</v>
      </c>
      <c r="C22" s="196"/>
      <c r="D22" s="196"/>
      <c r="E22" s="197"/>
      <c r="F22" s="197"/>
      <c r="G22" s="197"/>
      <c r="H22" s="197"/>
      <c r="I22" s="197"/>
      <c r="J22" s="198"/>
    </row>
    <row r="23" spans="1:10" x14ac:dyDescent="0.3">
      <c r="A23" s="190">
        <f>+COUNT(A$13:$A22)+1</f>
        <v>10</v>
      </c>
      <c r="B23" s="195" t="s">
        <v>348</v>
      </c>
      <c r="C23" s="196"/>
      <c r="D23" s="196"/>
      <c r="E23" s="197"/>
      <c r="F23" s="197"/>
      <c r="G23" s="197"/>
      <c r="H23" s="197"/>
      <c r="I23" s="197"/>
      <c r="J23" s="198"/>
    </row>
    <row r="24" spans="1:10" x14ac:dyDescent="0.3">
      <c r="A24" s="190">
        <f>+COUNT(A$13:$A23)+1</f>
        <v>11</v>
      </c>
      <c r="B24" s="195"/>
      <c r="C24" s="196"/>
      <c r="D24" s="196"/>
      <c r="E24" s="197"/>
      <c r="F24" s="197"/>
      <c r="G24" s="197"/>
      <c r="H24" s="197"/>
      <c r="I24" s="197"/>
      <c r="J24" s="198"/>
    </row>
    <row r="25" spans="1:10" x14ac:dyDescent="0.3">
      <c r="A25" s="190">
        <f>+COUNT(A$13:$A24)+1</f>
        <v>12</v>
      </c>
      <c r="B25" s="191" t="s">
        <v>349</v>
      </c>
      <c r="C25" s="196"/>
      <c r="D25" s="196"/>
      <c r="E25" s="197"/>
      <c r="F25" s="197"/>
      <c r="G25" s="197"/>
      <c r="H25" s="197"/>
      <c r="I25" s="197"/>
      <c r="J25" s="198"/>
    </row>
    <row r="26" spans="1:10" x14ac:dyDescent="0.3">
      <c r="A26" s="190">
        <f>+COUNT(A$13:$A25)+1</f>
        <v>13</v>
      </c>
      <c r="B26" s="195"/>
      <c r="C26" s="196"/>
      <c r="D26" s="196"/>
      <c r="E26" s="197"/>
      <c r="F26" s="197"/>
      <c r="G26" s="197"/>
      <c r="H26" s="197"/>
      <c r="I26" s="197"/>
      <c r="J26" s="198"/>
    </row>
    <row r="27" spans="1:10" x14ac:dyDescent="0.3">
      <c r="A27" s="190">
        <f>+COUNT(A$13:$A26)+1</f>
        <v>14</v>
      </c>
      <c r="B27" s="191" t="s">
        <v>350</v>
      </c>
      <c r="C27" s="196"/>
      <c r="D27" s="196"/>
      <c r="E27" s="197"/>
      <c r="F27" s="197"/>
      <c r="G27" s="197"/>
      <c r="H27" s="197"/>
      <c r="I27" s="197"/>
      <c r="J27" s="198"/>
    </row>
    <row r="28" spans="1:10" x14ac:dyDescent="0.3">
      <c r="A28" s="190">
        <f>+COUNT(A$13:$A27)+1</f>
        <v>15</v>
      </c>
      <c r="B28" s="195"/>
      <c r="C28" s="196"/>
      <c r="D28" s="196"/>
      <c r="E28" s="197"/>
      <c r="F28" s="197"/>
      <c r="G28" s="197"/>
      <c r="H28" s="197"/>
      <c r="I28" s="197"/>
      <c r="J28" s="198"/>
    </row>
    <row r="29" spans="1:10" x14ac:dyDescent="0.3">
      <c r="A29" s="190">
        <f>+COUNT(A$13:$A28)+1</f>
        <v>16</v>
      </c>
      <c r="B29" s="195" t="s">
        <v>351</v>
      </c>
      <c r="C29" s="196"/>
      <c r="D29" s="196"/>
      <c r="E29" s="197"/>
      <c r="F29" s="197"/>
      <c r="G29" s="197"/>
      <c r="H29" s="197"/>
      <c r="I29" s="197"/>
      <c r="J29" s="198"/>
    </row>
    <row r="30" spans="1:10" x14ac:dyDescent="0.3">
      <c r="A30" s="190">
        <f>+COUNT(A$13:$A29)+1</f>
        <v>17</v>
      </c>
      <c r="B30" s="195" t="s">
        <v>352</v>
      </c>
      <c r="C30" s="196"/>
      <c r="D30" s="196"/>
      <c r="E30" s="197"/>
      <c r="F30" s="197"/>
      <c r="G30" s="197"/>
      <c r="H30" s="197"/>
      <c r="I30" s="197"/>
      <c r="J30" s="198"/>
    </row>
    <row r="31" spans="1:10" x14ac:dyDescent="0.3">
      <c r="A31" s="190">
        <f>+COUNT(A$13:$A30)+1</f>
        <v>18</v>
      </c>
      <c r="B31" s="195" t="s">
        <v>353</v>
      </c>
      <c r="C31" s="196"/>
      <c r="D31" s="196"/>
      <c r="E31" s="197"/>
      <c r="F31" s="197"/>
      <c r="G31" s="197"/>
      <c r="H31" s="197"/>
      <c r="I31" s="197"/>
      <c r="J31" s="198"/>
    </row>
    <row r="32" spans="1:10" x14ac:dyDescent="0.3">
      <c r="A32" s="190">
        <f>+COUNT(A$13:$A31)+1</f>
        <v>19</v>
      </c>
      <c r="B32" s="195" t="s">
        <v>354</v>
      </c>
      <c r="C32" s="196"/>
      <c r="D32" s="196"/>
      <c r="E32" s="197"/>
      <c r="F32" s="197"/>
      <c r="G32" s="197"/>
      <c r="H32" s="197"/>
      <c r="I32" s="197"/>
      <c r="J32" s="198"/>
    </row>
    <row r="33" spans="1:10" x14ac:dyDescent="0.3">
      <c r="A33" s="190">
        <f>+COUNT(A$13:$A32)+1</f>
        <v>20</v>
      </c>
      <c r="B33" s="195" t="s">
        <v>355</v>
      </c>
      <c r="C33" s="196"/>
      <c r="D33" s="196"/>
      <c r="E33" s="197"/>
      <c r="F33" s="197"/>
      <c r="G33" s="197"/>
      <c r="H33" s="197"/>
      <c r="I33" s="197"/>
      <c r="J33" s="198"/>
    </row>
    <row r="34" spans="1:10" x14ac:dyDescent="0.3">
      <c r="A34" s="190">
        <f>+COUNT(A$13:$A33)+1</f>
        <v>21</v>
      </c>
      <c r="B34" s="195" t="s">
        <v>356</v>
      </c>
      <c r="C34" s="196"/>
      <c r="D34" s="196"/>
      <c r="E34" s="197"/>
      <c r="F34" s="197"/>
      <c r="G34" s="197"/>
      <c r="H34" s="197"/>
      <c r="I34" s="197"/>
      <c r="J34" s="198"/>
    </row>
    <row r="35" spans="1:10" x14ac:dyDescent="0.3">
      <c r="A35" s="190">
        <f>+COUNT(A$13:$A34)+1</f>
        <v>22</v>
      </c>
      <c r="B35" s="195" t="s">
        <v>357</v>
      </c>
      <c r="C35" s="196"/>
      <c r="D35" s="196"/>
      <c r="E35" s="197"/>
      <c r="F35" s="197"/>
      <c r="G35" s="197"/>
      <c r="H35" s="197"/>
      <c r="I35" s="197"/>
      <c r="J35" s="198"/>
    </row>
    <row r="36" spans="1:10" x14ac:dyDescent="0.3">
      <c r="A36" s="190">
        <f>+COUNT(A$13:$A35)+1</f>
        <v>23</v>
      </c>
      <c r="B36" s="195" t="s">
        <v>358</v>
      </c>
      <c r="C36" s="196"/>
      <c r="D36" s="196"/>
      <c r="E36" s="197"/>
      <c r="F36" s="197"/>
      <c r="G36" s="197"/>
      <c r="H36" s="197"/>
      <c r="I36" s="197"/>
      <c r="J36" s="198"/>
    </row>
    <row r="37" spans="1:10" x14ac:dyDescent="0.3">
      <c r="A37" s="190">
        <f>+COUNT(A$13:$A36)+1</f>
        <v>24</v>
      </c>
      <c r="B37" s="195" t="s">
        <v>359</v>
      </c>
      <c r="C37" s="196"/>
      <c r="D37" s="196"/>
      <c r="E37" s="197"/>
      <c r="F37" s="197"/>
      <c r="G37" s="197"/>
      <c r="H37" s="197"/>
      <c r="I37" s="197"/>
      <c r="J37" s="198"/>
    </row>
    <row r="38" spans="1:10" x14ac:dyDescent="0.3">
      <c r="A38" s="190">
        <f>+COUNT(A$13:$A37)+1</f>
        <v>25</v>
      </c>
      <c r="B38" s="195" t="s">
        <v>360</v>
      </c>
      <c r="C38" s="196"/>
      <c r="D38" s="196"/>
      <c r="E38" s="197"/>
      <c r="F38" s="197"/>
      <c r="G38" s="197"/>
      <c r="H38" s="197"/>
      <c r="I38" s="197"/>
      <c r="J38" s="198"/>
    </row>
    <row r="39" spans="1:10" x14ac:dyDescent="0.3">
      <c r="A39" s="190">
        <f>+COUNT(A$13:$A38)+1</f>
        <v>26</v>
      </c>
      <c r="B39" s="195" t="s">
        <v>361</v>
      </c>
      <c r="C39" s="196"/>
      <c r="D39" s="196"/>
      <c r="E39" s="197"/>
      <c r="F39" s="197"/>
      <c r="G39" s="197"/>
      <c r="H39" s="197"/>
      <c r="I39" s="197"/>
      <c r="J39" s="198"/>
    </row>
    <row r="40" spans="1:10" x14ac:dyDescent="0.3">
      <c r="A40" s="190">
        <f>+COUNT(A$13:$A39)+1</f>
        <v>27</v>
      </c>
      <c r="B40" s="195" t="s">
        <v>362</v>
      </c>
      <c r="C40" s="196"/>
      <c r="D40" s="196"/>
      <c r="E40" s="197"/>
      <c r="F40" s="197"/>
      <c r="G40" s="197"/>
      <c r="H40" s="197"/>
      <c r="I40" s="197"/>
      <c r="J40" s="198"/>
    </row>
    <row r="41" spans="1:10" x14ac:dyDescent="0.3">
      <c r="A41" s="190">
        <f>+COUNT(A$13:$A40)+1</f>
        <v>28</v>
      </c>
      <c r="B41" s="195" t="s">
        <v>363</v>
      </c>
      <c r="C41" s="196"/>
      <c r="D41" s="196"/>
      <c r="E41" s="197"/>
      <c r="F41" s="197"/>
      <c r="G41" s="197"/>
      <c r="H41" s="197"/>
      <c r="I41" s="197"/>
      <c r="J41" s="198"/>
    </row>
    <row r="42" spans="1:10" x14ac:dyDescent="0.3">
      <c r="A42" s="190">
        <f>+COUNT(A$13:$A41)+1</f>
        <v>29</v>
      </c>
      <c r="B42" s="195" t="s">
        <v>364</v>
      </c>
      <c r="C42" s="196"/>
      <c r="D42" s="196"/>
      <c r="E42" s="197"/>
      <c r="F42" s="197"/>
      <c r="G42" s="197"/>
      <c r="H42" s="197"/>
      <c r="I42" s="197"/>
      <c r="J42" s="198"/>
    </row>
    <row r="43" spans="1:10" x14ac:dyDescent="0.3">
      <c r="A43" s="190">
        <f>+COUNT(A$13:$A42)+1</f>
        <v>30</v>
      </c>
      <c r="B43" s="195" t="s">
        <v>365</v>
      </c>
      <c r="C43" s="196"/>
      <c r="D43" s="196"/>
      <c r="E43" s="197"/>
      <c r="F43" s="197"/>
      <c r="G43" s="197"/>
      <c r="H43" s="197"/>
      <c r="I43" s="197"/>
      <c r="J43" s="198"/>
    </row>
    <row r="44" spans="1:10" x14ac:dyDescent="0.3">
      <c r="A44" s="190">
        <f>+COUNT(A$13:$A43)+1</f>
        <v>31</v>
      </c>
      <c r="B44" s="195" t="s">
        <v>366</v>
      </c>
      <c r="C44" s="196"/>
      <c r="D44" s="196"/>
      <c r="E44" s="197"/>
      <c r="F44" s="197"/>
      <c r="G44" s="197"/>
      <c r="H44" s="197"/>
      <c r="I44" s="197"/>
      <c r="J44" s="198"/>
    </row>
    <row r="45" spans="1:10" x14ac:dyDescent="0.3">
      <c r="A45" s="190">
        <f>+COUNT(A$13:$A44)+1</f>
        <v>32</v>
      </c>
      <c r="B45" s="195" t="s">
        <v>367</v>
      </c>
      <c r="C45" s="196"/>
      <c r="D45" s="196"/>
      <c r="E45" s="197"/>
      <c r="F45" s="197"/>
      <c r="G45" s="197"/>
      <c r="H45" s="197"/>
      <c r="I45" s="197"/>
      <c r="J45" s="198"/>
    </row>
    <row r="46" spans="1:10" x14ac:dyDescent="0.3">
      <c r="A46" s="190">
        <f>+COUNT(A$13:$A45)+1</f>
        <v>33</v>
      </c>
      <c r="B46" s="195" t="s">
        <v>368</v>
      </c>
      <c r="C46" s="196"/>
      <c r="D46" s="196"/>
      <c r="E46" s="197"/>
      <c r="F46" s="197"/>
      <c r="G46" s="197"/>
      <c r="H46" s="197"/>
      <c r="I46" s="197"/>
      <c r="J46" s="198"/>
    </row>
    <row r="47" spans="1:10" x14ac:dyDescent="0.3">
      <c r="A47" s="190">
        <f>+COUNT(A$13:$A46)+1</f>
        <v>34</v>
      </c>
      <c r="B47" s="195" t="s">
        <v>369</v>
      </c>
      <c r="C47" s="196"/>
      <c r="D47" s="196"/>
      <c r="E47" s="197"/>
      <c r="F47" s="197"/>
      <c r="G47" s="197"/>
      <c r="H47" s="197"/>
      <c r="I47" s="197"/>
      <c r="J47" s="198"/>
    </row>
    <row r="48" spans="1:10" x14ac:dyDescent="0.3">
      <c r="A48" s="190">
        <f>+COUNT(A$13:$A47)+1</f>
        <v>35</v>
      </c>
      <c r="B48" s="195" t="s">
        <v>370</v>
      </c>
      <c r="C48" s="196"/>
      <c r="D48" s="196"/>
      <c r="E48" s="197"/>
      <c r="F48" s="197"/>
      <c r="G48" s="197"/>
      <c r="H48" s="197"/>
      <c r="I48" s="197"/>
      <c r="J48" s="198"/>
    </row>
    <row r="49" spans="1:10" x14ac:dyDescent="0.3">
      <c r="A49" s="190">
        <f>+COUNT(A$13:$A48)+1</f>
        <v>36</v>
      </c>
      <c r="B49" s="195" t="s">
        <v>371</v>
      </c>
      <c r="C49" s="196"/>
      <c r="D49" s="196"/>
      <c r="E49" s="197"/>
      <c r="F49" s="197"/>
      <c r="G49" s="197"/>
      <c r="H49" s="197"/>
      <c r="I49" s="197"/>
      <c r="J49" s="198"/>
    </row>
    <row r="50" spans="1:10" x14ac:dyDescent="0.3">
      <c r="A50" s="190">
        <f>+COUNT(A$13:$A49)+1</f>
        <v>37</v>
      </c>
      <c r="B50" s="195" t="s">
        <v>372</v>
      </c>
      <c r="C50" s="196"/>
      <c r="D50" s="196"/>
      <c r="E50" s="197"/>
      <c r="F50" s="197"/>
      <c r="G50" s="197"/>
      <c r="H50" s="197"/>
      <c r="I50" s="197"/>
      <c r="J50" s="198"/>
    </row>
    <row r="51" spans="1:10" x14ac:dyDescent="0.3">
      <c r="A51" s="190">
        <f>+COUNT(A$13:$A50)+1</f>
        <v>38</v>
      </c>
      <c r="B51" s="195" t="s">
        <v>373</v>
      </c>
      <c r="C51" s="196"/>
      <c r="D51" s="196"/>
      <c r="E51" s="197"/>
      <c r="F51" s="197"/>
      <c r="G51" s="197"/>
      <c r="H51" s="197"/>
      <c r="I51" s="197"/>
      <c r="J51" s="198"/>
    </row>
    <row r="52" spans="1:10" x14ac:dyDescent="0.3">
      <c r="A52" s="190">
        <f>+COUNT(A$13:$A51)+1</f>
        <v>39</v>
      </c>
      <c r="B52" s="195" t="s">
        <v>374</v>
      </c>
      <c r="C52" s="196"/>
      <c r="D52" s="196"/>
      <c r="E52" s="197"/>
      <c r="F52" s="197"/>
      <c r="G52" s="197"/>
      <c r="H52" s="197"/>
      <c r="I52" s="197"/>
      <c r="J52" s="198"/>
    </row>
    <row r="53" spans="1:10" x14ac:dyDescent="0.3">
      <c r="A53" s="190">
        <f>+COUNT(A$13:$A52)+1</f>
        <v>40</v>
      </c>
      <c r="B53" s="195" t="s">
        <v>375</v>
      </c>
      <c r="C53" s="196"/>
      <c r="D53" s="196"/>
      <c r="E53" s="197"/>
      <c r="F53" s="197"/>
      <c r="G53" s="197"/>
      <c r="H53" s="197"/>
      <c r="I53" s="197"/>
      <c r="J53" s="198"/>
    </row>
    <row r="54" spans="1:10" x14ac:dyDescent="0.3">
      <c r="A54" s="190">
        <f>+COUNT(A$13:$A53)+1</f>
        <v>41</v>
      </c>
      <c r="B54" s="195" t="s">
        <v>376</v>
      </c>
      <c r="C54" s="196"/>
      <c r="D54" s="196"/>
      <c r="E54" s="197"/>
      <c r="F54" s="197"/>
      <c r="G54" s="197"/>
      <c r="H54" s="197"/>
      <c r="I54" s="197"/>
      <c r="J54" s="198"/>
    </row>
    <row r="55" spans="1:10" x14ac:dyDescent="0.3">
      <c r="A55" s="190">
        <f>+COUNT(A$13:$A54)+1</f>
        <v>42</v>
      </c>
      <c r="B55" s="195" t="s">
        <v>377</v>
      </c>
      <c r="C55" s="196"/>
      <c r="D55" s="196"/>
      <c r="E55" s="197"/>
      <c r="F55" s="197"/>
      <c r="G55" s="197"/>
      <c r="H55" s="197"/>
      <c r="I55" s="197"/>
      <c r="J55" s="198"/>
    </row>
    <row r="56" spans="1:10" x14ac:dyDescent="0.3">
      <c r="A56" s="190">
        <f>+COUNT(A$13:$A55)+1</f>
        <v>43</v>
      </c>
      <c r="B56" s="195" t="s">
        <v>378</v>
      </c>
      <c r="C56" s="196"/>
      <c r="D56" s="196"/>
      <c r="E56" s="197"/>
      <c r="F56" s="197"/>
      <c r="G56" s="197"/>
      <c r="H56" s="197"/>
      <c r="I56" s="197"/>
      <c r="J56" s="198"/>
    </row>
    <row r="57" spans="1:10" x14ac:dyDescent="0.3">
      <c r="A57" s="190">
        <f>+COUNT(A$13:$A56)+1</f>
        <v>44</v>
      </c>
      <c r="B57" s="195" t="s">
        <v>379</v>
      </c>
      <c r="C57" s="196"/>
      <c r="D57" s="196"/>
      <c r="E57" s="197"/>
      <c r="F57" s="197"/>
      <c r="G57" s="197"/>
      <c r="H57" s="197"/>
      <c r="I57" s="197"/>
      <c r="J57" s="198"/>
    </row>
    <row r="58" spans="1:10" x14ac:dyDescent="0.3">
      <c r="A58" s="190">
        <f>+COUNT(A$13:$A57)+1</f>
        <v>45</v>
      </c>
      <c r="B58" s="195" t="s">
        <v>380</v>
      </c>
      <c r="C58" s="196"/>
      <c r="D58" s="196"/>
      <c r="E58" s="197"/>
      <c r="F58" s="197"/>
      <c r="G58" s="197"/>
      <c r="H58" s="197"/>
      <c r="I58" s="197"/>
      <c r="J58" s="198"/>
    </row>
    <row r="59" spans="1:10" x14ac:dyDescent="0.3">
      <c r="A59" s="190">
        <f>+COUNT(A$13:$A58)+1</f>
        <v>46</v>
      </c>
      <c r="B59" s="195" t="s">
        <v>381</v>
      </c>
      <c r="C59" s="196"/>
      <c r="D59" s="196"/>
      <c r="E59" s="197"/>
      <c r="F59" s="197"/>
      <c r="G59" s="197"/>
      <c r="H59" s="197"/>
      <c r="I59" s="197"/>
      <c r="J59" s="198"/>
    </row>
    <row r="60" spans="1:10" x14ac:dyDescent="0.3">
      <c r="A60" s="190">
        <f>+COUNT(A$13:$A59)+1</f>
        <v>47</v>
      </c>
      <c r="B60" s="195" t="s">
        <v>382</v>
      </c>
      <c r="C60" s="196"/>
      <c r="D60" s="196"/>
      <c r="E60" s="197"/>
      <c r="F60" s="197"/>
      <c r="G60" s="197"/>
      <c r="H60" s="197"/>
      <c r="I60" s="197"/>
      <c r="J60" s="198"/>
    </row>
    <row r="61" spans="1:10" x14ac:dyDescent="0.3">
      <c r="A61" s="190">
        <f>+COUNT(A$13:$A60)+1</f>
        <v>48</v>
      </c>
      <c r="B61" s="195" t="s">
        <v>383</v>
      </c>
      <c r="C61" s="196"/>
      <c r="D61" s="196"/>
      <c r="E61" s="197"/>
      <c r="F61" s="197"/>
      <c r="G61" s="197"/>
      <c r="H61" s="197"/>
      <c r="I61" s="197"/>
      <c r="J61" s="198"/>
    </row>
    <row r="62" spans="1:10" x14ac:dyDescent="0.3">
      <c r="A62" s="190">
        <f>+COUNT(A$13:$A61)+1</f>
        <v>49</v>
      </c>
      <c r="B62" s="195" t="s">
        <v>384</v>
      </c>
      <c r="C62" s="196"/>
      <c r="D62" s="196"/>
      <c r="E62" s="197"/>
      <c r="F62" s="197"/>
      <c r="G62" s="197"/>
      <c r="H62" s="197"/>
      <c r="I62" s="197"/>
      <c r="J62" s="198"/>
    </row>
    <row r="63" spans="1:10" x14ac:dyDescent="0.3">
      <c r="A63" s="190">
        <f>+COUNT(A$13:$A62)+1</f>
        <v>50</v>
      </c>
      <c r="B63" s="195" t="s">
        <v>385</v>
      </c>
      <c r="C63" s="196"/>
      <c r="D63" s="196"/>
      <c r="E63" s="197"/>
      <c r="F63" s="197"/>
      <c r="G63" s="197"/>
      <c r="H63" s="197"/>
      <c r="I63" s="197"/>
      <c r="J63" s="198"/>
    </row>
    <row r="64" spans="1:10" x14ac:dyDescent="0.3">
      <c r="A64" s="190">
        <f>+COUNT(A$13:$A63)+1</f>
        <v>51</v>
      </c>
      <c r="B64" s="195" t="s">
        <v>386</v>
      </c>
      <c r="C64" s="196"/>
      <c r="D64" s="196"/>
      <c r="E64" s="197"/>
      <c r="F64" s="197"/>
      <c r="G64" s="197"/>
      <c r="H64" s="197"/>
      <c r="I64" s="197"/>
      <c r="J64" s="198"/>
    </row>
    <row r="65" spans="1:10" x14ac:dyDescent="0.3">
      <c r="A65" s="190">
        <f>+COUNT(A$13:$A64)+1</f>
        <v>52</v>
      </c>
      <c r="B65" s="195" t="s">
        <v>387</v>
      </c>
      <c r="C65" s="196"/>
      <c r="D65" s="196"/>
      <c r="E65" s="197"/>
      <c r="F65" s="197"/>
      <c r="G65" s="197"/>
      <c r="H65" s="197"/>
      <c r="I65" s="197"/>
      <c r="J65" s="198"/>
    </row>
    <row r="66" spans="1:10" x14ac:dyDescent="0.3">
      <c r="A66" s="190">
        <f>+COUNT(A$13:$A65)+1</f>
        <v>53</v>
      </c>
      <c r="B66" s="195" t="s">
        <v>388</v>
      </c>
      <c r="C66" s="196"/>
      <c r="D66" s="196"/>
      <c r="E66" s="197"/>
      <c r="F66" s="197"/>
      <c r="G66" s="197"/>
      <c r="H66" s="197"/>
      <c r="I66" s="197"/>
      <c r="J66" s="198"/>
    </row>
    <row r="67" spans="1:10" x14ac:dyDescent="0.3">
      <c r="A67" s="190">
        <f>+COUNT(A$13:$A66)+1</f>
        <v>54</v>
      </c>
      <c r="B67" s="195" t="s">
        <v>389</v>
      </c>
      <c r="C67" s="196"/>
      <c r="D67" s="196"/>
      <c r="E67" s="197"/>
      <c r="F67" s="197"/>
      <c r="G67" s="197"/>
      <c r="H67" s="197"/>
      <c r="I67" s="197"/>
      <c r="J67" s="198"/>
    </row>
    <row r="68" spans="1:10" x14ac:dyDescent="0.3">
      <c r="A68" s="190">
        <f>+COUNT(A$13:$A67)+1</f>
        <v>55</v>
      </c>
      <c r="B68" s="195" t="s">
        <v>390</v>
      </c>
      <c r="C68" s="196"/>
      <c r="D68" s="196"/>
      <c r="E68" s="197"/>
      <c r="F68" s="197"/>
      <c r="G68" s="197"/>
      <c r="H68" s="197"/>
      <c r="I68" s="197"/>
      <c r="J68" s="198"/>
    </row>
    <row r="69" spans="1:10" x14ac:dyDescent="0.3">
      <c r="A69" s="190">
        <f>+COUNT(A$13:$A68)+1</f>
        <v>56</v>
      </c>
      <c r="B69" s="195" t="s">
        <v>391</v>
      </c>
      <c r="C69" s="196"/>
      <c r="D69" s="196"/>
      <c r="E69" s="197"/>
      <c r="F69" s="197"/>
      <c r="G69" s="197"/>
      <c r="H69" s="197"/>
      <c r="I69" s="197"/>
      <c r="J69" s="198"/>
    </row>
    <row r="70" spans="1:10" x14ac:dyDescent="0.3">
      <c r="A70" s="190">
        <f>+COUNT(A$13:$A69)+1</f>
        <v>57</v>
      </c>
      <c r="B70" s="195" t="s">
        <v>392</v>
      </c>
      <c r="C70" s="196"/>
      <c r="D70" s="196"/>
      <c r="E70" s="197"/>
      <c r="F70" s="197"/>
      <c r="G70" s="197"/>
      <c r="H70" s="197"/>
      <c r="I70" s="197"/>
      <c r="J70" s="198"/>
    </row>
    <row r="71" spans="1:10" x14ac:dyDescent="0.3">
      <c r="A71" s="190">
        <f>+COUNT(A$13:$A70)+1</f>
        <v>58</v>
      </c>
      <c r="B71" s="195" t="s">
        <v>393</v>
      </c>
      <c r="C71" s="196"/>
      <c r="D71" s="196"/>
      <c r="E71" s="197"/>
      <c r="F71" s="197"/>
      <c r="G71" s="197"/>
      <c r="H71" s="197"/>
      <c r="I71" s="197"/>
      <c r="J71" s="198"/>
    </row>
    <row r="72" spans="1:10" x14ac:dyDescent="0.3">
      <c r="A72" s="190">
        <f>+COUNT(A$13:$A71)+1</f>
        <v>59</v>
      </c>
      <c r="B72" s="195" t="s">
        <v>394</v>
      </c>
      <c r="C72" s="196"/>
      <c r="D72" s="196"/>
      <c r="E72" s="197"/>
      <c r="F72" s="197"/>
      <c r="G72" s="197"/>
      <c r="H72" s="197"/>
      <c r="I72" s="197"/>
      <c r="J72" s="198"/>
    </row>
    <row r="73" spans="1:10" x14ac:dyDescent="0.3">
      <c r="A73" s="190">
        <f>+COUNT(A$13:$A72)+1</f>
        <v>60</v>
      </c>
      <c r="B73" s="195" t="s">
        <v>395</v>
      </c>
      <c r="C73" s="196"/>
      <c r="D73" s="196"/>
      <c r="E73" s="197"/>
      <c r="F73" s="197"/>
      <c r="G73" s="197"/>
      <c r="H73" s="197"/>
      <c r="I73" s="197"/>
      <c r="J73" s="198"/>
    </row>
    <row r="74" spans="1:10" x14ac:dyDescent="0.3">
      <c r="A74" s="190">
        <f>+COUNT(A$13:$A73)+1</f>
        <v>61</v>
      </c>
      <c r="B74" s="195" t="s">
        <v>396</v>
      </c>
      <c r="C74" s="196"/>
      <c r="D74" s="196"/>
      <c r="E74" s="197"/>
      <c r="F74" s="197"/>
      <c r="G74" s="197"/>
      <c r="H74" s="197"/>
      <c r="I74" s="197"/>
      <c r="J74" s="198"/>
    </row>
    <row r="75" spans="1:10" x14ac:dyDescent="0.3">
      <c r="A75" s="190">
        <f>+COUNT(A$13:$A74)+1</f>
        <v>62</v>
      </c>
      <c r="B75" s="195" t="s">
        <v>397</v>
      </c>
      <c r="C75" s="196"/>
      <c r="D75" s="196"/>
      <c r="E75" s="197"/>
      <c r="F75" s="197"/>
      <c r="G75" s="197"/>
      <c r="H75" s="197"/>
      <c r="I75" s="197"/>
      <c r="J75" s="198"/>
    </row>
    <row r="76" spans="1:10" x14ac:dyDescent="0.3">
      <c r="A76" s="190">
        <f>+COUNT(A$13:$A75)+1</f>
        <v>63</v>
      </c>
      <c r="B76" s="195" t="s">
        <v>398</v>
      </c>
      <c r="C76" s="196"/>
      <c r="D76" s="196"/>
      <c r="E76" s="197"/>
      <c r="F76" s="197"/>
      <c r="G76" s="197"/>
      <c r="H76" s="197"/>
      <c r="I76" s="197"/>
      <c r="J76" s="198"/>
    </row>
    <row r="77" spans="1:10" x14ac:dyDescent="0.3">
      <c r="A77" s="190">
        <f>+COUNT(A$13:$A76)+1</f>
        <v>64</v>
      </c>
      <c r="B77" s="195" t="s">
        <v>399</v>
      </c>
      <c r="C77" s="196"/>
      <c r="D77" s="196"/>
      <c r="E77" s="197"/>
      <c r="F77" s="197"/>
      <c r="G77" s="197"/>
      <c r="H77" s="197"/>
      <c r="I77" s="197"/>
      <c r="J77" s="198"/>
    </row>
    <row r="78" spans="1:10" x14ac:dyDescent="0.3">
      <c r="A78" s="190">
        <f>+COUNT(A$13:$A77)+1</f>
        <v>65</v>
      </c>
      <c r="B78" s="195" t="s">
        <v>400</v>
      </c>
      <c r="C78" s="196"/>
      <c r="D78" s="196"/>
      <c r="E78" s="197"/>
      <c r="F78" s="197"/>
      <c r="G78" s="197"/>
      <c r="H78" s="197"/>
      <c r="I78" s="197"/>
      <c r="J78" s="198"/>
    </row>
    <row r="79" spans="1:10" x14ac:dyDescent="0.3">
      <c r="A79" s="190">
        <f>+COUNT(A$13:$A78)+1</f>
        <v>66</v>
      </c>
      <c r="B79" s="195" t="s">
        <v>401</v>
      </c>
      <c r="C79" s="196"/>
      <c r="D79" s="196"/>
      <c r="E79" s="197"/>
      <c r="F79" s="197"/>
      <c r="G79" s="197"/>
      <c r="H79" s="197"/>
      <c r="I79" s="197"/>
      <c r="J79" s="198"/>
    </row>
    <row r="80" spans="1:10" x14ac:dyDescent="0.3">
      <c r="A80" s="190">
        <f>+COUNT(A$13:$A79)+1</f>
        <v>67</v>
      </c>
      <c r="B80" s="195" t="s">
        <v>402</v>
      </c>
      <c r="C80" s="196"/>
      <c r="D80" s="196"/>
      <c r="E80" s="197"/>
      <c r="F80" s="197"/>
      <c r="G80" s="197"/>
      <c r="H80" s="197"/>
      <c r="I80" s="197"/>
      <c r="J80" s="198"/>
    </row>
    <row r="81" spans="1:10" x14ac:dyDescent="0.3">
      <c r="A81" s="190">
        <f>+COUNT(A$13:$A80)+1</f>
        <v>68</v>
      </c>
      <c r="B81" s="195" t="s">
        <v>403</v>
      </c>
      <c r="C81" s="196"/>
      <c r="D81" s="196"/>
      <c r="E81" s="197"/>
      <c r="F81" s="197"/>
      <c r="G81" s="197"/>
      <c r="H81" s="197"/>
      <c r="I81" s="197"/>
      <c r="J81" s="198"/>
    </row>
    <row r="82" spans="1:10" x14ac:dyDescent="0.3">
      <c r="A82" s="190">
        <f>+COUNT(A$13:$A81)+1</f>
        <v>69</v>
      </c>
      <c r="B82" s="195" t="s">
        <v>404</v>
      </c>
      <c r="C82" s="196"/>
      <c r="D82" s="196"/>
      <c r="E82" s="197"/>
      <c r="F82" s="197"/>
      <c r="G82" s="197"/>
      <c r="H82" s="197"/>
      <c r="I82" s="197"/>
      <c r="J82" s="198"/>
    </row>
    <row r="83" spans="1:10" x14ac:dyDescent="0.3">
      <c r="A83" s="190">
        <f>+COUNT(A$13:$A82)+1</f>
        <v>70</v>
      </c>
      <c r="B83" s="195"/>
      <c r="C83" s="196"/>
      <c r="D83" s="196"/>
      <c r="E83" s="197"/>
      <c r="F83" s="197"/>
      <c r="G83" s="197"/>
      <c r="H83" s="197"/>
      <c r="I83" s="197"/>
      <c r="J83" s="198"/>
    </row>
    <row r="84" spans="1:10" x14ac:dyDescent="0.3">
      <c r="A84" s="190">
        <f>+COUNT(A$13:$A83)+1</f>
        <v>71</v>
      </c>
      <c r="B84" s="191" t="s">
        <v>405</v>
      </c>
      <c r="C84" s="196"/>
      <c r="D84" s="196"/>
      <c r="E84" s="197"/>
      <c r="F84" s="197"/>
      <c r="G84" s="197"/>
      <c r="H84" s="197"/>
      <c r="I84" s="197"/>
      <c r="J84" s="198"/>
    </row>
    <row r="85" spans="1:10" x14ac:dyDescent="0.3">
      <c r="A85" s="190">
        <f>+COUNT(A$13:$A84)+1</f>
        <v>72</v>
      </c>
      <c r="B85" s="195"/>
      <c r="C85" s="196"/>
      <c r="D85" s="196"/>
      <c r="E85" s="197"/>
      <c r="F85" s="197"/>
      <c r="G85" s="197"/>
      <c r="H85" s="197"/>
      <c r="I85" s="197"/>
      <c r="J85" s="198"/>
    </row>
    <row r="86" spans="1:10" x14ac:dyDescent="0.3">
      <c r="A86" s="190">
        <f>+COUNT(A$13:$A85)+1</f>
        <v>73</v>
      </c>
      <c r="B86" s="195" t="s">
        <v>406</v>
      </c>
      <c r="C86" s="196"/>
      <c r="D86" s="196"/>
      <c r="E86" s="197"/>
      <c r="F86" s="197"/>
      <c r="G86" s="197"/>
      <c r="H86" s="197"/>
      <c r="I86" s="197"/>
      <c r="J86" s="198"/>
    </row>
    <row r="87" spans="1:10" x14ac:dyDescent="0.3">
      <c r="A87" s="190">
        <f>+COUNT(A$13:$A86)+1</f>
        <v>74</v>
      </c>
      <c r="B87" s="195" t="s">
        <v>407</v>
      </c>
      <c r="C87" s="196"/>
      <c r="D87" s="196"/>
      <c r="E87" s="197"/>
      <c r="F87" s="197"/>
      <c r="G87" s="197"/>
      <c r="H87" s="197"/>
      <c r="I87" s="197"/>
      <c r="J87" s="198"/>
    </row>
    <row r="88" spans="1:10" x14ac:dyDescent="0.3">
      <c r="A88" s="190">
        <f>+COUNT(A$13:$A87)+1</f>
        <v>75</v>
      </c>
      <c r="B88" s="195" t="s">
        <v>408</v>
      </c>
      <c r="C88" s="196"/>
      <c r="D88" s="196"/>
      <c r="E88" s="197"/>
      <c r="F88" s="197"/>
      <c r="G88" s="197"/>
      <c r="H88" s="197"/>
      <c r="I88" s="197"/>
      <c r="J88" s="198"/>
    </row>
    <row r="89" spans="1:10" x14ac:dyDescent="0.3">
      <c r="A89" s="190">
        <f>+COUNT(A$13:$A88)+1</f>
        <v>76</v>
      </c>
      <c r="B89" s="195" t="s">
        <v>409</v>
      </c>
      <c r="C89" s="196"/>
      <c r="D89" s="196"/>
      <c r="E89" s="197"/>
      <c r="F89" s="197"/>
      <c r="G89" s="197"/>
      <c r="H89" s="197"/>
      <c r="I89" s="197"/>
      <c r="J89" s="198"/>
    </row>
    <row r="90" spans="1:10" x14ac:dyDescent="0.3">
      <c r="A90" s="190">
        <f>+COUNT(A$13:$A89)+1</f>
        <v>77</v>
      </c>
      <c r="B90" s="195" t="s">
        <v>410</v>
      </c>
      <c r="C90" s="196"/>
      <c r="D90" s="196"/>
      <c r="E90" s="197"/>
      <c r="F90" s="197"/>
      <c r="G90" s="197"/>
      <c r="H90" s="197"/>
      <c r="I90" s="197"/>
      <c r="J90" s="198"/>
    </row>
    <row r="91" spans="1:10" x14ac:dyDescent="0.3">
      <c r="A91" s="190">
        <f>+COUNT(A$13:$A90)+1</f>
        <v>78</v>
      </c>
      <c r="B91" s="195" t="s">
        <v>411</v>
      </c>
      <c r="C91" s="196"/>
      <c r="D91" s="196"/>
      <c r="E91" s="197"/>
      <c r="F91" s="197"/>
      <c r="G91" s="197"/>
      <c r="H91" s="197"/>
      <c r="I91" s="197"/>
      <c r="J91" s="198"/>
    </row>
    <row r="92" spans="1:10" x14ac:dyDescent="0.3">
      <c r="A92" s="190">
        <f>+COUNT(A$13:$A91)+1</f>
        <v>79</v>
      </c>
      <c r="B92" s="195" t="s">
        <v>412</v>
      </c>
      <c r="C92" s="196"/>
      <c r="D92" s="196"/>
      <c r="E92" s="197"/>
      <c r="F92" s="197"/>
      <c r="G92" s="197"/>
      <c r="H92" s="197"/>
      <c r="I92" s="197"/>
      <c r="J92" s="198"/>
    </row>
    <row r="93" spans="1:10" x14ac:dyDescent="0.3">
      <c r="A93" s="190">
        <f>+COUNT(A$13:$A92)+1</f>
        <v>80</v>
      </c>
      <c r="B93" s="195" t="s">
        <v>413</v>
      </c>
      <c r="C93" s="196"/>
      <c r="D93" s="196"/>
      <c r="E93" s="197"/>
      <c r="F93" s="197"/>
      <c r="G93" s="197"/>
      <c r="H93" s="197"/>
      <c r="I93" s="197"/>
      <c r="J93" s="198"/>
    </row>
    <row r="94" spans="1:10" x14ac:dyDescent="0.3">
      <c r="A94" s="190">
        <f>+COUNT(A$13:$A93)+1</f>
        <v>81</v>
      </c>
      <c r="B94" s="195" t="s">
        <v>414</v>
      </c>
      <c r="C94" s="196"/>
      <c r="D94" s="196"/>
      <c r="E94" s="197"/>
      <c r="F94" s="197"/>
      <c r="G94" s="197"/>
      <c r="H94" s="197"/>
      <c r="I94" s="197"/>
      <c r="J94" s="198"/>
    </row>
    <row r="95" spans="1:10" x14ac:dyDescent="0.3">
      <c r="A95" s="190">
        <f>+COUNT(A$13:$A94)+1</f>
        <v>82</v>
      </c>
      <c r="B95" s="195" t="s">
        <v>415</v>
      </c>
      <c r="C95" s="196"/>
      <c r="D95" s="196"/>
      <c r="E95" s="197"/>
      <c r="F95" s="197"/>
      <c r="G95" s="197"/>
      <c r="H95" s="197"/>
      <c r="I95" s="197"/>
      <c r="J95" s="198"/>
    </row>
    <row r="96" spans="1:10" x14ac:dyDescent="0.3">
      <c r="A96" s="190">
        <f>+COUNT(A$13:$A95)+1</f>
        <v>83</v>
      </c>
      <c r="B96" s="195" t="s">
        <v>416</v>
      </c>
      <c r="C96" s="196"/>
      <c r="D96" s="196"/>
      <c r="E96" s="197"/>
      <c r="F96" s="197"/>
      <c r="G96" s="197"/>
      <c r="H96" s="197"/>
      <c r="I96" s="197"/>
      <c r="J96" s="198"/>
    </row>
    <row r="97" spans="1:10" x14ac:dyDescent="0.3">
      <c r="A97" s="190">
        <f>+COUNT(A$13:$A96)+1</f>
        <v>84</v>
      </c>
      <c r="B97" s="195" t="s">
        <v>392</v>
      </c>
      <c r="C97" s="196"/>
      <c r="D97" s="196"/>
      <c r="E97" s="197"/>
      <c r="F97" s="197"/>
      <c r="G97" s="197"/>
      <c r="H97" s="197"/>
      <c r="I97" s="197"/>
      <c r="J97" s="198"/>
    </row>
    <row r="98" spans="1:10" x14ac:dyDescent="0.3">
      <c r="A98" s="190">
        <f>+COUNT(A$13:$A97)+1</f>
        <v>85</v>
      </c>
      <c r="B98" s="195" t="s">
        <v>417</v>
      </c>
      <c r="C98" s="196"/>
      <c r="D98" s="196"/>
      <c r="E98" s="197"/>
      <c r="F98" s="197"/>
      <c r="G98" s="197"/>
      <c r="H98" s="197"/>
      <c r="I98" s="197"/>
      <c r="J98" s="198"/>
    </row>
    <row r="99" spans="1:10" x14ac:dyDescent="0.3">
      <c r="A99" s="190">
        <f>+COUNT(A$13:$A98)+1</f>
        <v>86</v>
      </c>
      <c r="B99" s="195" t="s">
        <v>418</v>
      </c>
      <c r="C99" s="196"/>
      <c r="D99" s="196"/>
      <c r="E99" s="197"/>
      <c r="F99" s="197"/>
      <c r="G99" s="197"/>
      <c r="H99" s="197"/>
      <c r="I99" s="197"/>
      <c r="J99" s="198"/>
    </row>
    <row r="100" spans="1:10" x14ac:dyDescent="0.3">
      <c r="A100" s="190">
        <f>+COUNT(A$13:$A99)+1</f>
        <v>87</v>
      </c>
      <c r="B100" s="195" t="s">
        <v>419</v>
      </c>
      <c r="C100" s="196"/>
      <c r="D100" s="196"/>
      <c r="E100" s="197"/>
      <c r="F100" s="197"/>
      <c r="G100" s="197"/>
      <c r="H100" s="197"/>
      <c r="I100" s="197"/>
      <c r="J100" s="198"/>
    </row>
    <row r="101" spans="1:10" x14ac:dyDescent="0.3">
      <c r="A101" s="190">
        <f>+COUNT(A$13:$A100)+1</f>
        <v>88</v>
      </c>
      <c r="B101" s="195" t="s">
        <v>408</v>
      </c>
      <c r="C101" s="196"/>
      <c r="D101" s="196"/>
      <c r="E101" s="197"/>
      <c r="F101" s="197"/>
      <c r="G101" s="197"/>
      <c r="H101" s="197"/>
      <c r="I101" s="197"/>
      <c r="J101" s="198"/>
    </row>
    <row r="102" spans="1:10" x14ac:dyDescent="0.3">
      <c r="A102" s="190">
        <f>+COUNT(A$13:$A101)+1</f>
        <v>89</v>
      </c>
      <c r="B102" s="195" t="s">
        <v>409</v>
      </c>
      <c r="C102" s="196"/>
      <c r="D102" s="196"/>
      <c r="E102" s="197"/>
      <c r="F102" s="197"/>
      <c r="G102" s="197"/>
      <c r="H102" s="197"/>
      <c r="I102" s="197"/>
      <c r="J102" s="198"/>
    </row>
    <row r="103" spans="1:10" x14ac:dyDescent="0.3">
      <c r="A103" s="190">
        <f>+COUNT(A$13:$A102)+1</f>
        <v>90</v>
      </c>
      <c r="B103" s="195" t="s">
        <v>410</v>
      </c>
      <c r="C103" s="196"/>
      <c r="D103" s="196"/>
      <c r="E103" s="197"/>
      <c r="F103" s="197"/>
      <c r="G103" s="197"/>
      <c r="H103" s="197"/>
      <c r="I103" s="197"/>
      <c r="J103" s="198"/>
    </row>
    <row r="104" spans="1:10" x14ac:dyDescent="0.3">
      <c r="A104" s="190">
        <f>+COUNT(A$13:$A103)+1</f>
        <v>91</v>
      </c>
      <c r="B104" s="195" t="s">
        <v>411</v>
      </c>
      <c r="C104" s="196"/>
      <c r="D104" s="196"/>
      <c r="E104" s="197"/>
      <c r="F104" s="197"/>
      <c r="G104" s="197"/>
      <c r="H104" s="197"/>
      <c r="I104" s="197"/>
      <c r="J104" s="198"/>
    </row>
    <row r="105" spans="1:10" x14ac:dyDescent="0.3">
      <c r="A105" s="190">
        <f>+COUNT(A$13:$A104)+1</f>
        <v>92</v>
      </c>
      <c r="B105" s="195" t="s">
        <v>412</v>
      </c>
      <c r="C105" s="196"/>
      <c r="D105" s="196"/>
      <c r="E105" s="197"/>
      <c r="F105" s="197"/>
      <c r="G105" s="197"/>
      <c r="H105" s="197"/>
      <c r="I105" s="197"/>
      <c r="J105" s="198"/>
    </row>
    <row r="106" spans="1:10" x14ac:dyDescent="0.3">
      <c r="A106" s="190">
        <f>+COUNT(A$13:$A105)+1</f>
        <v>93</v>
      </c>
      <c r="B106" s="195" t="s">
        <v>413</v>
      </c>
      <c r="C106" s="196"/>
      <c r="D106" s="196"/>
      <c r="E106" s="197"/>
      <c r="F106" s="197"/>
      <c r="G106" s="197"/>
      <c r="H106" s="197"/>
      <c r="I106" s="197"/>
      <c r="J106" s="198"/>
    </row>
    <row r="107" spans="1:10" x14ac:dyDescent="0.3">
      <c r="A107" s="190">
        <f>+COUNT(A$13:$A106)+1</f>
        <v>94</v>
      </c>
      <c r="B107" s="195" t="s">
        <v>414</v>
      </c>
      <c r="C107" s="196"/>
      <c r="D107" s="196"/>
      <c r="E107" s="197"/>
      <c r="F107" s="197"/>
      <c r="G107" s="197"/>
      <c r="H107" s="197"/>
      <c r="I107" s="197"/>
      <c r="J107" s="198"/>
    </row>
    <row r="108" spans="1:10" x14ac:dyDescent="0.3">
      <c r="A108" s="190">
        <f>+COUNT(A$13:$A107)+1</f>
        <v>95</v>
      </c>
      <c r="B108" s="195" t="s">
        <v>415</v>
      </c>
      <c r="C108" s="196"/>
      <c r="D108" s="196"/>
      <c r="E108" s="197"/>
      <c r="F108" s="197"/>
      <c r="G108" s="197"/>
      <c r="H108" s="197"/>
      <c r="I108" s="197"/>
      <c r="J108" s="198"/>
    </row>
    <row r="109" spans="1:10" x14ac:dyDescent="0.3">
      <c r="A109" s="190">
        <f>+COUNT(A$13:$A108)+1</f>
        <v>96</v>
      </c>
      <c r="B109" s="195" t="s">
        <v>416</v>
      </c>
      <c r="C109" s="196"/>
      <c r="D109" s="196"/>
      <c r="E109" s="197"/>
      <c r="F109" s="197"/>
      <c r="G109" s="197"/>
      <c r="H109" s="197"/>
      <c r="I109" s="197"/>
      <c r="J109" s="198"/>
    </row>
    <row r="110" spans="1:10" x14ac:dyDescent="0.3">
      <c r="A110" s="190">
        <f>+COUNT(A$13:$A109)+1</f>
        <v>97</v>
      </c>
      <c r="B110" s="195" t="s">
        <v>392</v>
      </c>
      <c r="C110" s="196"/>
      <c r="D110" s="196"/>
      <c r="E110" s="197"/>
      <c r="F110" s="197"/>
      <c r="G110" s="197"/>
      <c r="H110" s="197"/>
      <c r="I110" s="197"/>
      <c r="J110" s="198"/>
    </row>
    <row r="111" spans="1:10" x14ac:dyDescent="0.3">
      <c r="A111" s="190">
        <f>+COUNT(A$13:$A110)+1</f>
        <v>98</v>
      </c>
      <c r="B111" s="195" t="s">
        <v>420</v>
      </c>
      <c r="C111" s="196"/>
      <c r="D111" s="196"/>
      <c r="E111" s="197"/>
      <c r="F111" s="197"/>
      <c r="G111" s="197"/>
      <c r="H111" s="197"/>
      <c r="I111" s="197"/>
      <c r="J111" s="198"/>
    </row>
    <row r="112" spans="1:10" x14ac:dyDescent="0.3">
      <c r="A112" s="190">
        <f>+COUNT(A$13:$A111)+1</f>
        <v>99</v>
      </c>
      <c r="B112" s="195" t="s">
        <v>418</v>
      </c>
      <c r="C112" s="196"/>
      <c r="D112" s="196"/>
      <c r="E112" s="197"/>
      <c r="F112" s="197"/>
      <c r="G112" s="197"/>
      <c r="H112" s="197"/>
      <c r="I112" s="197"/>
      <c r="J112" s="198"/>
    </row>
    <row r="113" spans="1:10" x14ac:dyDescent="0.3">
      <c r="A113" s="190">
        <f>+COUNT(A$13:$A112)+1</f>
        <v>100</v>
      </c>
      <c r="B113" s="195" t="s">
        <v>421</v>
      </c>
      <c r="C113" s="196"/>
      <c r="D113" s="196"/>
      <c r="E113" s="197"/>
      <c r="F113" s="197"/>
      <c r="G113" s="197"/>
      <c r="H113" s="197"/>
      <c r="I113" s="197"/>
      <c r="J113" s="198"/>
    </row>
    <row r="114" spans="1:10" x14ac:dyDescent="0.3">
      <c r="A114" s="190">
        <f>+COUNT(A$13:$A113)+1</f>
        <v>101</v>
      </c>
      <c r="B114" s="195" t="s">
        <v>408</v>
      </c>
      <c r="C114" s="196"/>
      <c r="D114" s="196"/>
      <c r="E114" s="197"/>
      <c r="F114" s="197"/>
      <c r="G114" s="197"/>
      <c r="H114" s="197"/>
      <c r="I114" s="197"/>
      <c r="J114" s="198"/>
    </row>
    <row r="115" spans="1:10" x14ac:dyDescent="0.3">
      <c r="A115" s="190">
        <f>+COUNT(A$13:$A114)+1</f>
        <v>102</v>
      </c>
      <c r="B115" s="195" t="s">
        <v>409</v>
      </c>
      <c r="C115" s="196"/>
      <c r="D115" s="196"/>
      <c r="E115" s="197"/>
      <c r="F115" s="197"/>
      <c r="G115" s="197"/>
      <c r="H115" s="197"/>
      <c r="I115" s="197"/>
      <c r="J115" s="198"/>
    </row>
    <row r="116" spans="1:10" x14ac:dyDescent="0.3">
      <c r="A116" s="190">
        <f>+COUNT(A$13:$A115)+1</f>
        <v>103</v>
      </c>
      <c r="B116" s="195" t="s">
        <v>422</v>
      </c>
      <c r="C116" s="196"/>
      <c r="D116" s="196"/>
      <c r="E116" s="197"/>
      <c r="F116" s="197"/>
      <c r="G116" s="197"/>
      <c r="H116" s="197"/>
      <c r="I116" s="197"/>
      <c r="J116" s="198"/>
    </row>
    <row r="117" spans="1:10" x14ac:dyDescent="0.3">
      <c r="A117" s="190">
        <f>+COUNT(A$13:$A116)+1</f>
        <v>104</v>
      </c>
      <c r="B117" s="195" t="s">
        <v>423</v>
      </c>
      <c r="C117" s="196"/>
      <c r="D117" s="196"/>
      <c r="E117" s="197"/>
      <c r="F117" s="197"/>
      <c r="G117" s="197"/>
      <c r="H117" s="197"/>
      <c r="I117" s="197"/>
      <c r="J117" s="198"/>
    </row>
    <row r="118" spans="1:10" x14ac:dyDescent="0.3">
      <c r="A118" s="190">
        <f>+COUNT(A$13:$A117)+1</f>
        <v>105</v>
      </c>
      <c r="B118" s="195" t="s">
        <v>424</v>
      </c>
      <c r="C118" s="196"/>
      <c r="D118" s="196"/>
      <c r="E118" s="197"/>
      <c r="F118" s="197"/>
      <c r="G118" s="197"/>
      <c r="H118" s="197"/>
      <c r="I118" s="197"/>
      <c r="J118" s="198"/>
    </row>
    <row r="119" spans="1:10" x14ac:dyDescent="0.3">
      <c r="A119" s="190">
        <f>+COUNT(A$13:$A118)+1</f>
        <v>106</v>
      </c>
      <c r="B119" s="195" t="s">
        <v>414</v>
      </c>
      <c r="C119" s="196"/>
      <c r="D119" s="196"/>
      <c r="E119" s="197"/>
      <c r="F119" s="197"/>
      <c r="G119" s="197"/>
      <c r="H119" s="197"/>
      <c r="I119" s="197"/>
      <c r="J119" s="198"/>
    </row>
    <row r="120" spans="1:10" x14ac:dyDescent="0.3">
      <c r="A120" s="190">
        <f>+COUNT(A$13:$A119)+1</f>
        <v>107</v>
      </c>
      <c r="B120" s="195" t="s">
        <v>416</v>
      </c>
      <c r="C120" s="196"/>
      <c r="D120" s="196"/>
      <c r="E120" s="197"/>
      <c r="F120" s="197"/>
      <c r="G120" s="197"/>
      <c r="H120" s="197"/>
      <c r="I120" s="197"/>
      <c r="J120" s="198"/>
    </row>
    <row r="121" spans="1:10" x14ac:dyDescent="0.3">
      <c r="A121" s="190">
        <f>+COUNT(A$13:$A120)+1</f>
        <v>108</v>
      </c>
      <c r="B121" s="195" t="s">
        <v>392</v>
      </c>
      <c r="C121" s="196"/>
      <c r="D121" s="196"/>
      <c r="E121" s="197"/>
      <c r="F121" s="197"/>
      <c r="G121" s="197"/>
      <c r="H121" s="197"/>
      <c r="I121" s="197"/>
      <c r="J121" s="198"/>
    </row>
    <row r="122" spans="1:10" x14ac:dyDescent="0.3">
      <c r="A122" s="190">
        <f>+COUNT(A$13:$A121)+1</f>
        <v>109</v>
      </c>
      <c r="B122" s="195" t="s">
        <v>417</v>
      </c>
      <c r="C122" s="196"/>
      <c r="D122" s="196"/>
      <c r="E122" s="197"/>
      <c r="F122" s="197"/>
      <c r="G122" s="197"/>
      <c r="H122" s="197"/>
      <c r="I122" s="197"/>
      <c r="J122" s="198"/>
    </row>
    <row r="123" spans="1:10" x14ac:dyDescent="0.3">
      <c r="A123" s="190">
        <f>+COUNT(A$13:$A122)+1</f>
        <v>110</v>
      </c>
      <c r="B123" s="195" t="s">
        <v>418</v>
      </c>
      <c r="C123" s="196"/>
      <c r="D123" s="196"/>
      <c r="E123" s="197"/>
      <c r="F123" s="197"/>
      <c r="G123" s="197"/>
      <c r="H123" s="197"/>
      <c r="I123" s="197"/>
      <c r="J123" s="198"/>
    </row>
    <row r="124" spans="1:10" x14ac:dyDescent="0.3">
      <c r="A124" s="190">
        <f>+COUNT(A$13:$A123)+1</f>
        <v>111</v>
      </c>
      <c r="B124" s="195" t="s">
        <v>425</v>
      </c>
      <c r="C124" s="196"/>
      <c r="D124" s="196"/>
      <c r="E124" s="197"/>
      <c r="F124" s="197"/>
      <c r="G124" s="197"/>
      <c r="H124" s="197"/>
      <c r="I124" s="197"/>
      <c r="J124" s="198"/>
    </row>
    <row r="125" spans="1:10" x14ac:dyDescent="0.3">
      <c r="A125" s="190">
        <f>+COUNT(A$13:$A124)+1</f>
        <v>112</v>
      </c>
      <c r="B125" s="195" t="s">
        <v>426</v>
      </c>
      <c r="C125" s="196"/>
      <c r="D125" s="196"/>
      <c r="E125" s="197"/>
      <c r="F125" s="197"/>
      <c r="G125" s="197"/>
      <c r="H125" s="197"/>
      <c r="I125" s="197"/>
      <c r="J125" s="198"/>
    </row>
    <row r="126" spans="1:10" x14ac:dyDescent="0.3">
      <c r="A126" s="190">
        <f>+COUNT(A$13:$A125)+1</f>
        <v>113</v>
      </c>
      <c r="B126" s="195" t="s">
        <v>408</v>
      </c>
      <c r="C126" s="196"/>
      <c r="D126" s="196"/>
      <c r="E126" s="197"/>
      <c r="F126" s="197"/>
      <c r="G126" s="197"/>
      <c r="H126" s="197"/>
      <c r="I126" s="197"/>
      <c r="J126" s="198"/>
    </row>
    <row r="127" spans="1:10" x14ac:dyDescent="0.3">
      <c r="A127" s="190">
        <f>+COUNT(A$13:$A126)+1</f>
        <v>114</v>
      </c>
      <c r="B127" s="195" t="s">
        <v>409</v>
      </c>
      <c r="C127" s="196"/>
      <c r="D127" s="196"/>
      <c r="E127" s="197"/>
      <c r="F127" s="197"/>
      <c r="G127" s="197"/>
      <c r="H127" s="197"/>
      <c r="I127" s="197"/>
      <c r="J127" s="198"/>
    </row>
    <row r="128" spans="1:10" x14ac:dyDescent="0.3">
      <c r="A128" s="190">
        <f>+COUNT(A$13:$A127)+1</f>
        <v>115</v>
      </c>
      <c r="B128" s="195" t="s">
        <v>410</v>
      </c>
      <c r="C128" s="196"/>
      <c r="D128" s="196"/>
      <c r="E128" s="197"/>
      <c r="F128" s="197"/>
      <c r="G128" s="197"/>
      <c r="H128" s="197"/>
      <c r="I128" s="197"/>
      <c r="J128" s="198"/>
    </row>
    <row r="129" spans="1:10" x14ac:dyDescent="0.3">
      <c r="A129" s="190">
        <f>+COUNT(A$13:$A128)+1</f>
        <v>116</v>
      </c>
      <c r="B129" s="195" t="s">
        <v>422</v>
      </c>
      <c r="C129" s="196"/>
      <c r="D129" s="196"/>
      <c r="E129" s="197"/>
      <c r="F129" s="197"/>
      <c r="G129" s="197"/>
      <c r="H129" s="197"/>
      <c r="I129" s="197"/>
      <c r="J129" s="198"/>
    </row>
    <row r="130" spans="1:10" x14ac:dyDescent="0.3">
      <c r="A130" s="190">
        <f>+COUNT(A$13:$A129)+1</f>
        <v>117</v>
      </c>
      <c r="B130" s="195" t="s">
        <v>423</v>
      </c>
      <c r="C130" s="196"/>
      <c r="D130" s="196"/>
      <c r="E130" s="197"/>
      <c r="F130" s="197"/>
      <c r="G130" s="197"/>
      <c r="H130" s="197"/>
      <c r="I130" s="197"/>
      <c r="J130" s="198"/>
    </row>
    <row r="131" spans="1:10" x14ac:dyDescent="0.3">
      <c r="A131" s="190">
        <f>+COUNT(A$13:$A130)+1</f>
        <v>118</v>
      </c>
      <c r="B131" s="195" t="s">
        <v>427</v>
      </c>
      <c r="C131" s="196"/>
      <c r="D131" s="196"/>
      <c r="E131" s="197"/>
      <c r="F131" s="197"/>
      <c r="G131" s="197"/>
      <c r="H131" s="197"/>
      <c r="I131" s="197"/>
      <c r="J131" s="198"/>
    </row>
    <row r="132" spans="1:10" x14ac:dyDescent="0.3">
      <c r="A132" s="190">
        <f>+COUNT(A$13:$A131)+1</f>
        <v>119</v>
      </c>
      <c r="B132" s="195" t="s">
        <v>414</v>
      </c>
      <c r="C132" s="196"/>
      <c r="D132" s="196"/>
      <c r="E132" s="197"/>
      <c r="F132" s="197"/>
      <c r="G132" s="197"/>
      <c r="H132" s="197"/>
      <c r="I132" s="197"/>
      <c r="J132" s="198"/>
    </row>
    <row r="133" spans="1:10" x14ac:dyDescent="0.3">
      <c r="A133" s="190">
        <f>+COUNT(A$13:$A132)+1</f>
        <v>120</v>
      </c>
      <c r="B133" s="195" t="s">
        <v>416</v>
      </c>
      <c r="C133" s="196"/>
      <c r="D133" s="196"/>
      <c r="E133" s="197"/>
      <c r="F133" s="197"/>
      <c r="G133" s="197"/>
      <c r="H133" s="197"/>
      <c r="I133" s="197"/>
      <c r="J133" s="198"/>
    </row>
    <row r="134" spans="1:10" x14ac:dyDescent="0.3">
      <c r="A134" s="190">
        <f>+COUNT(A$13:$A133)+1</f>
        <v>121</v>
      </c>
      <c r="B134" s="195" t="s">
        <v>392</v>
      </c>
      <c r="C134" s="196"/>
      <c r="D134" s="196"/>
      <c r="E134" s="197"/>
      <c r="F134" s="197"/>
      <c r="G134" s="197"/>
      <c r="H134" s="197"/>
      <c r="I134" s="197"/>
      <c r="J134" s="198"/>
    </row>
    <row r="135" spans="1:10" x14ac:dyDescent="0.3">
      <c r="A135" s="190">
        <f>+COUNT(A$13:$A134)+1</f>
        <v>122</v>
      </c>
      <c r="B135" s="195" t="s">
        <v>417</v>
      </c>
      <c r="C135" s="196"/>
      <c r="D135" s="196"/>
      <c r="E135" s="197"/>
      <c r="F135" s="197"/>
      <c r="G135" s="197"/>
      <c r="H135" s="197"/>
      <c r="I135" s="197"/>
      <c r="J135" s="198"/>
    </row>
    <row r="136" spans="1:10" x14ac:dyDescent="0.3">
      <c r="A136" s="190">
        <f>+COUNT(A$13:$A135)+1</f>
        <v>123</v>
      </c>
      <c r="B136" s="195" t="s">
        <v>418</v>
      </c>
      <c r="C136" s="196"/>
      <c r="D136" s="196"/>
      <c r="E136" s="197"/>
      <c r="F136" s="197"/>
      <c r="G136" s="197"/>
      <c r="H136" s="197"/>
      <c r="I136" s="197"/>
      <c r="J136" s="198"/>
    </row>
    <row r="137" spans="1:10" x14ac:dyDescent="0.3">
      <c r="A137" s="190">
        <f>+COUNT(A$13:$A136)+1</f>
        <v>124</v>
      </c>
      <c r="B137" s="195" t="s">
        <v>428</v>
      </c>
      <c r="C137" s="196"/>
      <c r="D137" s="196"/>
      <c r="E137" s="197"/>
      <c r="F137" s="197"/>
      <c r="G137" s="197"/>
      <c r="H137" s="197"/>
      <c r="I137" s="197"/>
      <c r="J137" s="198"/>
    </row>
    <row r="138" spans="1:10" x14ac:dyDescent="0.3">
      <c r="A138" s="190">
        <f>+COUNT(A$13:$A137)+1</f>
        <v>125</v>
      </c>
      <c r="B138" s="195" t="s">
        <v>408</v>
      </c>
      <c r="C138" s="196"/>
      <c r="D138" s="196"/>
      <c r="E138" s="197"/>
      <c r="F138" s="197"/>
      <c r="G138" s="197"/>
      <c r="H138" s="197"/>
      <c r="I138" s="197"/>
      <c r="J138" s="198"/>
    </row>
    <row r="139" spans="1:10" x14ac:dyDescent="0.3">
      <c r="A139" s="190">
        <f>+COUNT(A$13:$A138)+1</f>
        <v>126</v>
      </c>
      <c r="B139" s="195" t="s">
        <v>409</v>
      </c>
      <c r="C139" s="196"/>
      <c r="D139" s="196"/>
      <c r="E139" s="197"/>
      <c r="F139" s="197"/>
      <c r="G139" s="197"/>
      <c r="H139" s="197"/>
      <c r="I139" s="197"/>
      <c r="J139" s="198"/>
    </row>
    <row r="140" spans="1:10" x14ac:dyDescent="0.3">
      <c r="A140" s="190">
        <f>+COUNT(A$13:$A139)+1</f>
        <v>127</v>
      </c>
      <c r="B140" s="195" t="s">
        <v>429</v>
      </c>
      <c r="C140" s="196"/>
      <c r="D140" s="196"/>
      <c r="E140" s="197"/>
      <c r="F140" s="197"/>
      <c r="G140" s="197"/>
      <c r="H140" s="197"/>
      <c r="I140" s="197"/>
      <c r="J140" s="198"/>
    </row>
    <row r="141" spans="1:10" x14ac:dyDescent="0.3">
      <c r="A141" s="190">
        <f>+COUNT(A$13:$A140)+1</f>
        <v>128</v>
      </c>
      <c r="B141" s="195" t="s">
        <v>430</v>
      </c>
      <c r="C141" s="196"/>
      <c r="D141" s="196"/>
      <c r="E141" s="197"/>
      <c r="F141" s="197"/>
      <c r="G141" s="197"/>
      <c r="H141" s="197"/>
      <c r="I141" s="197"/>
      <c r="J141" s="198"/>
    </row>
    <row r="142" spans="1:10" x14ac:dyDescent="0.3">
      <c r="A142" s="190">
        <f>+COUNT(A$13:$A141)+1</f>
        <v>129</v>
      </c>
      <c r="B142" s="195" t="s">
        <v>431</v>
      </c>
      <c r="C142" s="196"/>
      <c r="D142" s="196"/>
      <c r="E142" s="197"/>
      <c r="F142" s="197"/>
      <c r="G142" s="197"/>
      <c r="H142" s="197"/>
      <c r="I142" s="197"/>
      <c r="J142" s="198"/>
    </row>
    <row r="143" spans="1:10" x14ac:dyDescent="0.3">
      <c r="A143" s="190">
        <f>+COUNT(A$13:$A142)+1</f>
        <v>130</v>
      </c>
      <c r="B143" s="195" t="s">
        <v>414</v>
      </c>
      <c r="C143" s="196"/>
      <c r="D143" s="196"/>
      <c r="E143" s="197"/>
      <c r="F143" s="197"/>
      <c r="G143" s="197"/>
      <c r="H143" s="197"/>
      <c r="I143" s="197"/>
      <c r="J143" s="198"/>
    </row>
    <row r="144" spans="1:10" x14ac:dyDescent="0.3">
      <c r="A144" s="190">
        <f>+COUNT(A$13:$A143)+1</f>
        <v>131</v>
      </c>
      <c r="B144" s="195" t="s">
        <v>416</v>
      </c>
      <c r="C144" s="196"/>
      <c r="D144" s="196"/>
      <c r="E144" s="197"/>
      <c r="F144" s="197"/>
      <c r="G144" s="197"/>
      <c r="H144" s="197"/>
      <c r="I144" s="197"/>
      <c r="J144" s="198"/>
    </row>
    <row r="145" spans="1:10" x14ac:dyDescent="0.3">
      <c r="A145" s="190">
        <f>+COUNT(A$13:$A144)+1</f>
        <v>132</v>
      </c>
      <c r="B145" s="195" t="s">
        <v>392</v>
      </c>
      <c r="C145" s="196"/>
      <c r="D145" s="196"/>
      <c r="E145" s="197"/>
      <c r="F145" s="197"/>
      <c r="G145" s="197"/>
      <c r="H145" s="197"/>
      <c r="I145" s="197"/>
      <c r="J145" s="198"/>
    </row>
    <row r="146" spans="1:10" x14ac:dyDescent="0.3">
      <c r="A146" s="190">
        <f>+COUNT(A$13:$A145)+1</f>
        <v>133</v>
      </c>
      <c r="B146" s="195" t="s">
        <v>417</v>
      </c>
      <c r="C146" s="196"/>
      <c r="D146" s="196"/>
      <c r="E146" s="197"/>
      <c r="F146" s="197"/>
      <c r="G146" s="197"/>
      <c r="H146" s="197"/>
      <c r="I146" s="197"/>
      <c r="J146" s="198"/>
    </row>
    <row r="147" spans="1:10" x14ac:dyDescent="0.3">
      <c r="A147" s="190">
        <f>+COUNT(A$13:$A146)+1</f>
        <v>134</v>
      </c>
      <c r="B147" s="195" t="s">
        <v>418</v>
      </c>
      <c r="C147" s="196"/>
      <c r="D147" s="196"/>
      <c r="E147" s="197"/>
      <c r="F147" s="197"/>
      <c r="G147" s="197"/>
      <c r="H147" s="197"/>
      <c r="I147" s="197"/>
      <c r="J147" s="198"/>
    </row>
    <row r="148" spans="1:10" x14ac:dyDescent="0.3">
      <c r="A148" s="190">
        <f>+COUNT(A$13:$A147)+1</f>
        <v>135</v>
      </c>
      <c r="B148" s="195" t="s">
        <v>432</v>
      </c>
      <c r="C148" s="196"/>
      <c r="D148" s="196"/>
      <c r="E148" s="197"/>
      <c r="F148" s="197"/>
      <c r="G148" s="197"/>
      <c r="H148" s="197"/>
      <c r="I148" s="197"/>
      <c r="J148" s="198"/>
    </row>
    <row r="149" spans="1:10" x14ac:dyDescent="0.3">
      <c r="A149" s="190">
        <f>+COUNT(A$13:$A148)+1</f>
        <v>136</v>
      </c>
      <c r="B149" s="195" t="s">
        <v>408</v>
      </c>
      <c r="C149" s="196"/>
      <c r="D149" s="196"/>
      <c r="E149" s="197"/>
      <c r="F149" s="197"/>
      <c r="G149" s="197"/>
      <c r="H149" s="197"/>
      <c r="I149" s="197"/>
      <c r="J149" s="198"/>
    </row>
    <row r="150" spans="1:10" x14ac:dyDescent="0.3">
      <c r="A150" s="190">
        <f>+COUNT(A$13:$A149)+1</f>
        <v>137</v>
      </c>
      <c r="B150" s="195" t="s">
        <v>409</v>
      </c>
      <c r="C150" s="196"/>
      <c r="D150" s="196"/>
      <c r="E150" s="197"/>
      <c r="F150" s="197"/>
      <c r="G150" s="197"/>
      <c r="H150" s="197"/>
      <c r="I150" s="197"/>
      <c r="J150" s="198"/>
    </row>
    <row r="151" spans="1:10" x14ac:dyDescent="0.3">
      <c r="A151" s="190">
        <f>+COUNT(A$13:$A150)+1</f>
        <v>138</v>
      </c>
      <c r="B151" s="195" t="s">
        <v>422</v>
      </c>
      <c r="C151" s="196"/>
      <c r="D151" s="196"/>
      <c r="E151" s="197"/>
      <c r="F151" s="197"/>
      <c r="G151" s="197"/>
      <c r="H151" s="197"/>
      <c r="I151" s="197"/>
      <c r="J151" s="198"/>
    </row>
    <row r="152" spans="1:10" x14ac:dyDescent="0.3">
      <c r="A152" s="190">
        <f>+COUNT(A$13:$A151)+1</f>
        <v>139</v>
      </c>
      <c r="B152" s="195" t="s">
        <v>423</v>
      </c>
      <c r="C152" s="196"/>
      <c r="D152" s="196"/>
      <c r="E152" s="197"/>
      <c r="F152" s="197"/>
      <c r="G152" s="197"/>
      <c r="H152" s="197"/>
      <c r="I152" s="197"/>
      <c r="J152" s="198"/>
    </row>
    <row r="153" spans="1:10" x14ac:dyDescent="0.3">
      <c r="A153" s="190">
        <f>+COUNT(A$13:$A152)+1</f>
        <v>140</v>
      </c>
      <c r="B153" s="195" t="s">
        <v>431</v>
      </c>
      <c r="C153" s="196"/>
      <c r="D153" s="196"/>
      <c r="E153" s="197"/>
      <c r="F153" s="197"/>
      <c r="G153" s="197"/>
      <c r="H153" s="197"/>
      <c r="I153" s="197"/>
      <c r="J153" s="198"/>
    </row>
    <row r="154" spans="1:10" x14ac:dyDescent="0.3">
      <c r="A154" s="190">
        <f>+COUNT(A$13:$A153)+1</f>
        <v>141</v>
      </c>
      <c r="B154" s="195" t="s">
        <v>414</v>
      </c>
      <c r="C154" s="196"/>
      <c r="D154" s="196"/>
      <c r="E154" s="197"/>
      <c r="F154" s="197"/>
      <c r="G154" s="197"/>
      <c r="H154" s="197"/>
      <c r="I154" s="197"/>
      <c r="J154" s="198"/>
    </row>
    <row r="155" spans="1:10" x14ac:dyDescent="0.3">
      <c r="A155" s="190">
        <f>+COUNT(A$13:$A154)+1</f>
        <v>142</v>
      </c>
      <c r="B155" s="195" t="s">
        <v>416</v>
      </c>
      <c r="C155" s="196"/>
      <c r="D155" s="196"/>
      <c r="E155" s="197"/>
      <c r="F155" s="197"/>
      <c r="G155" s="197"/>
      <c r="H155" s="197"/>
      <c r="I155" s="197"/>
      <c r="J155" s="198"/>
    </row>
    <row r="156" spans="1:10" x14ac:dyDescent="0.3">
      <c r="A156" s="190">
        <f>+COUNT(A$13:$A155)+1</f>
        <v>143</v>
      </c>
      <c r="B156" s="195" t="s">
        <v>392</v>
      </c>
      <c r="C156" s="196"/>
      <c r="D156" s="196"/>
      <c r="E156" s="197"/>
      <c r="F156" s="197"/>
      <c r="G156" s="197"/>
      <c r="H156" s="197"/>
      <c r="I156" s="197"/>
      <c r="J156" s="198"/>
    </row>
    <row r="157" spans="1:10" x14ac:dyDescent="0.3">
      <c r="A157" s="190">
        <f>+COUNT(A$13:$A156)+1</f>
        <v>144</v>
      </c>
      <c r="B157" s="195" t="s">
        <v>417</v>
      </c>
      <c r="C157" s="196"/>
      <c r="D157" s="196"/>
      <c r="E157" s="197"/>
      <c r="F157" s="197"/>
      <c r="G157" s="197"/>
      <c r="H157" s="197"/>
      <c r="I157" s="197"/>
      <c r="J157" s="198"/>
    </row>
    <row r="158" spans="1:10" x14ac:dyDescent="0.3">
      <c r="A158" s="190">
        <f>+COUNT(A$13:$A157)+1</f>
        <v>145</v>
      </c>
      <c r="B158" s="195" t="s">
        <v>418</v>
      </c>
      <c r="C158" s="196"/>
      <c r="D158" s="196"/>
      <c r="E158" s="197"/>
      <c r="F158" s="197"/>
      <c r="G158" s="197"/>
      <c r="H158" s="197"/>
      <c r="I158" s="197"/>
      <c r="J158" s="198"/>
    </row>
    <row r="159" spans="1:10" x14ac:dyDescent="0.3">
      <c r="A159" s="190">
        <f>+COUNT(A$13:$A158)+1</f>
        <v>146</v>
      </c>
      <c r="B159" s="195" t="s">
        <v>433</v>
      </c>
      <c r="C159" s="196"/>
      <c r="D159" s="196"/>
      <c r="E159" s="197"/>
      <c r="F159" s="197"/>
      <c r="G159" s="197"/>
      <c r="H159" s="197"/>
      <c r="I159" s="197"/>
      <c r="J159" s="198"/>
    </row>
    <row r="160" spans="1:10" x14ac:dyDescent="0.3">
      <c r="A160" s="190">
        <f>+COUNT(A$13:$A159)+1</f>
        <v>147</v>
      </c>
      <c r="B160" s="195" t="s">
        <v>408</v>
      </c>
      <c r="C160" s="196"/>
      <c r="D160" s="196"/>
      <c r="E160" s="197"/>
      <c r="F160" s="197"/>
      <c r="G160" s="197"/>
      <c r="H160" s="197"/>
      <c r="I160" s="197"/>
      <c r="J160" s="198"/>
    </row>
    <row r="161" spans="1:10" x14ac:dyDescent="0.3">
      <c r="A161" s="190">
        <f>+COUNT(A$13:$A160)+1</f>
        <v>148</v>
      </c>
      <c r="B161" s="195" t="s">
        <v>409</v>
      </c>
      <c r="C161" s="196"/>
      <c r="D161" s="196"/>
      <c r="E161" s="197"/>
      <c r="F161" s="197"/>
      <c r="G161" s="197"/>
      <c r="H161" s="197"/>
      <c r="I161" s="197"/>
      <c r="J161" s="198"/>
    </row>
    <row r="162" spans="1:10" x14ac:dyDescent="0.3">
      <c r="A162" s="190">
        <f>+COUNT(A$13:$A161)+1</f>
        <v>149</v>
      </c>
      <c r="B162" s="195" t="s">
        <v>429</v>
      </c>
      <c r="C162" s="196"/>
      <c r="D162" s="196"/>
      <c r="E162" s="197"/>
      <c r="F162" s="197"/>
      <c r="G162" s="197"/>
      <c r="H162" s="197"/>
      <c r="I162" s="197"/>
      <c r="J162" s="198"/>
    </row>
    <row r="163" spans="1:10" x14ac:dyDescent="0.3">
      <c r="A163" s="190">
        <f>+COUNT(A$13:$A162)+1</f>
        <v>150</v>
      </c>
      <c r="B163" s="195" t="s">
        <v>430</v>
      </c>
      <c r="C163" s="196"/>
      <c r="D163" s="196"/>
      <c r="E163" s="197"/>
      <c r="F163" s="197"/>
      <c r="G163" s="197"/>
      <c r="H163" s="197"/>
      <c r="I163" s="197"/>
      <c r="J163" s="198"/>
    </row>
    <row r="164" spans="1:10" x14ac:dyDescent="0.3">
      <c r="A164" s="190">
        <f>+COUNT(A$13:$A163)+1</f>
        <v>151</v>
      </c>
      <c r="B164" s="195" t="s">
        <v>431</v>
      </c>
      <c r="C164" s="196"/>
      <c r="D164" s="196"/>
      <c r="E164" s="197"/>
      <c r="F164" s="197"/>
      <c r="G164" s="197"/>
      <c r="H164" s="197"/>
      <c r="I164" s="197"/>
      <c r="J164" s="198"/>
    </row>
    <row r="165" spans="1:10" x14ac:dyDescent="0.3">
      <c r="A165" s="190">
        <f>+COUNT(A$13:$A164)+1</f>
        <v>152</v>
      </c>
      <c r="B165" s="195" t="s">
        <v>434</v>
      </c>
      <c r="C165" s="196"/>
      <c r="D165" s="196"/>
      <c r="E165" s="197"/>
      <c r="F165" s="197"/>
      <c r="G165" s="197"/>
      <c r="H165" s="197"/>
      <c r="I165" s="197"/>
      <c r="J165" s="198"/>
    </row>
    <row r="166" spans="1:10" x14ac:dyDescent="0.3">
      <c r="A166" s="190">
        <f>+COUNT(A$13:$A165)+1</f>
        <v>153</v>
      </c>
      <c r="B166" s="195" t="s">
        <v>416</v>
      </c>
      <c r="C166" s="196"/>
      <c r="D166" s="196"/>
      <c r="E166" s="197"/>
      <c r="F166" s="197"/>
      <c r="G166" s="197"/>
      <c r="H166" s="197"/>
      <c r="I166" s="197"/>
      <c r="J166" s="198"/>
    </row>
    <row r="167" spans="1:10" x14ac:dyDescent="0.3">
      <c r="A167" s="190">
        <f>+COUNT(A$13:$A166)+1</f>
        <v>154</v>
      </c>
      <c r="B167" s="195" t="s">
        <v>392</v>
      </c>
      <c r="C167" s="196"/>
      <c r="D167" s="196"/>
      <c r="E167" s="197"/>
      <c r="F167" s="197"/>
      <c r="G167" s="197"/>
      <c r="H167" s="197"/>
      <c r="I167" s="197"/>
      <c r="J167" s="198"/>
    </row>
    <row r="168" spans="1:10" x14ac:dyDescent="0.3">
      <c r="A168" s="190">
        <f>+COUNT(A$13:$A167)+1</f>
        <v>155</v>
      </c>
      <c r="B168" s="195" t="s">
        <v>417</v>
      </c>
      <c r="C168" s="196"/>
      <c r="D168" s="196"/>
      <c r="E168" s="197"/>
      <c r="F168" s="197"/>
      <c r="G168" s="197"/>
      <c r="H168" s="197"/>
      <c r="I168" s="197"/>
      <c r="J168" s="198"/>
    </row>
    <row r="169" spans="1:10" x14ac:dyDescent="0.3">
      <c r="A169" s="190">
        <f>+COUNT(A$13:$A168)+1</f>
        <v>156</v>
      </c>
      <c r="B169" s="195" t="s">
        <v>418</v>
      </c>
      <c r="C169" s="196"/>
      <c r="D169" s="196"/>
      <c r="E169" s="197"/>
      <c r="F169" s="197"/>
      <c r="G169" s="197"/>
      <c r="H169" s="197"/>
      <c r="I169" s="197"/>
      <c r="J169" s="198"/>
    </row>
    <row r="170" spans="1:10" x14ac:dyDescent="0.3">
      <c r="A170" s="190">
        <f>+COUNT(A$13:$A169)+1</f>
        <v>157</v>
      </c>
      <c r="B170" s="195" t="s">
        <v>435</v>
      </c>
      <c r="C170" s="196"/>
      <c r="D170" s="196"/>
      <c r="E170" s="197"/>
      <c r="F170" s="197"/>
      <c r="G170" s="197"/>
      <c r="H170" s="197"/>
      <c r="I170" s="197"/>
      <c r="J170" s="198"/>
    </row>
    <row r="171" spans="1:10" x14ac:dyDescent="0.3">
      <c r="A171" s="190">
        <f>+COUNT(A$13:$A170)+1</f>
        <v>158</v>
      </c>
      <c r="B171" s="195" t="s">
        <v>408</v>
      </c>
      <c r="C171" s="196"/>
      <c r="D171" s="196"/>
      <c r="E171" s="197"/>
      <c r="F171" s="197"/>
      <c r="G171" s="197"/>
      <c r="H171" s="197"/>
      <c r="I171" s="197"/>
      <c r="J171" s="198"/>
    </row>
    <row r="172" spans="1:10" x14ac:dyDescent="0.3">
      <c r="A172" s="190">
        <f>+COUNT(A$13:$A171)+1</f>
        <v>159</v>
      </c>
      <c r="B172" s="195" t="s">
        <v>409</v>
      </c>
      <c r="C172" s="196"/>
      <c r="D172" s="196"/>
      <c r="E172" s="197"/>
      <c r="F172" s="197"/>
      <c r="G172" s="197"/>
      <c r="H172" s="197"/>
      <c r="I172" s="197"/>
      <c r="J172" s="198"/>
    </row>
    <row r="173" spans="1:10" x14ac:dyDescent="0.3">
      <c r="A173" s="190">
        <f>+COUNT(A$13:$A172)+1</f>
        <v>160</v>
      </c>
      <c r="B173" s="195" t="s">
        <v>429</v>
      </c>
      <c r="C173" s="196"/>
      <c r="D173" s="196"/>
      <c r="E173" s="197"/>
      <c r="F173" s="197"/>
      <c r="G173" s="197"/>
      <c r="H173" s="197"/>
      <c r="I173" s="197"/>
      <c r="J173" s="198"/>
    </row>
    <row r="174" spans="1:10" x14ac:dyDescent="0.3">
      <c r="A174" s="190">
        <f>+COUNT(A$13:$A173)+1</f>
        <v>161</v>
      </c>
      <c r="B174" s="195" t="s">
        <v>430</v>
      </c>
      <c r="C174" s="196"/>
      <c r="D174" s="196"/>
      <c r="E174" s="197"/>
      <c r="F174" s="197"/>
      <c r="G174" s="197"/>
      <c r="H174" s="197"/>
      <c r="I174" s="197"/>
      <c r="J174" s="198"/>
    </row>
    <row r="175" spans="1:10" x14ac:dyDescent="0.3">
      <c r="A175" s="190">
        <f>+COUNT(A$13:$A174)+1</f>
        <v>162</v>
      </c>
      <c r="B175" s="195" t="s">
        <v>431</v>
      </c>
      <c r="C175" s="196"/>
      <c r="D175" s="196"/>
      <c r="E175" s="197"/>
      <c r="F175" s="197"/>
      <c r="G175" s="197"/>
      <c r="H175" s="197"/>
      <c r="I175" s="197"/>
      <c r="J175" s="198"/>
    </row>
    <row r="176" spans="1:10" x14ac:dyDescent="0.3">
      <c r="A176" s="190">
        <f>+COUNT(A$13:$A175)+1</f>
        <v>163</v>
      </c>
      <c r="B176" s="195" t="s">
        <v>414</v>
      </c>
      <c r="C176" s="196"/>
      <c r="D176" s="196"/>
      <c r="E176" s="197"/>
      <c r="F176" s="197"/>
      <c r="G176" s="197"/>
      <c r="H176" s="197"/>
      <c r="I176" s="197"/>
      <c r="J176" s="198"/>
    </row>
    <row r="177" spans="1:10" x14ac:dyDescent="0.3">
      <c r="A177" s="190">
        <f>+COUNT(A$13:$A176)+1</f>
        <v>164</v>
      </c>
      <c r="B177" s="195" t="s">
        <v>416</v>
      </c>
      <c r="C177" s="196"/>
      <c r="D177" s="196"/>
      <c r="E177" s="197"/>
      <c r="F177" s="197"/>
      <c r="G177" s="197"/>
      <c r="H177" s="197"/>
      <c r="I177" s="197"/>
      <c r="J177" s="198"/>
    </row>
    <row r="178" spans="1:10" x14ac:dyDescent="0.3">
      <c r="A178" s="190">
        <f>+COUNT(A$13:$A177)+1</f>
        <v>165</v>
      </c>
      <c r="B178" s="195" t="s">
        <v>392</v>
      </c>
      <c r="C178" s="196"/>
      <c r="D178" s="196"/>
      <c r="E178" s="197"/>
      <c r="F178" s="197"/>
      <c r="G178" s="197"/>
      <c r="H178" s="197"/>
      <c r="I178" s="197"/>
      <c r="J178" s="198"/>
    </row>
    <row r="179" spans="1:10" x14ac:dyDescent="0.3">
      <c r="A179" s="190">
        <f>+COUNT(A$13:$A178)+1</f>
        <v>166</v>
      </c>
      <c r="B179" s="195" t="s">
        <v>417</v>
      </c>
      <c r="C179" s="196"/>
      <c r="D179" s="196"/>
      <c r="E179" s="197"/>
      <c r="F179" s="197"/>
      <c r="G179" s="197"/>
      <c r="H179" s="197"/>
      <c r="I179" s="197"/>
      <c r="J179" s="198"/>
    </row>
    <row r="180" spans="1:10" x14ac:dyDescent="0.3">
      <c r="A180" s="190">
        <f>+COUNT(A$13:$A179)+1</f>
        <v>167</v>
      </c>
      <c r="B180" s="195" t="s">
        <v>418</v>
      </c>
      <c r="C180" s="196"/>
      <c r="D180" s="196"/>
      <c r="E180" s="197"/>
      <c r="F180" s="197"/>
      <c r="G180" s="197"/>
      <c r="H180" s="197"/>
      <c r="I180" s="197"/>
      <c r="J180" s="198"/>
    </row>
    <row r="181" spans="1:10" x14ac:dyDescent="0.3">
      <c r="A181" s="190">
        <f>+COUNT(A$13:$A180)+1</f>
        <v>168</v>
      </c>
      <c r="B181" s="195" t="s">
        <v>436</v>
      </c>
      <c r="C181" s="196"/>
      <c r="D181" s="196"/>
      <c r="E181" s="197"/>
      <c r="F181" s="197"/>
      <c r="G181" s="197"/>
      <c r="H181" s="197"/>
      <c r="I181" s="197"/>
      <c r="J181" s="198"/>
    </row>
    <row r="182" spans="1:10" x14ac:dyDescent="0.3">
      <c r="A182" s="190">
        <f>+COUNT(A$13:$A181)+1</f>
        <v>169</v>
      </c>
      <c r="B182" s="195" t="s">
        <v>408</v>
      </c>
      <c r="C182" s="196"/>
      <c r="D182" s="196"/>
      <c r="E182" s="197"/>
      <c r="F182" s="197"/>
      <c r="G182" s="197"/>
      <c r="H182" s="197"/>
      <c r="I182" s="197"/>
      <c r="J182" s="198"/>
    </row>
    <row r="183" spans="1:10" x14ac:dyDescent="0.3">
      <c r="A183" s="190">
        <f>+COUNT(A$13:$A182)+1</f>
        <v>170</v>
      </c>
      <c r="B183" s="195" t="s">
        <v>409</v>
      </c>
      <c r="C183" s="196"/>
      <c r="D183" s="196"/>
      <c r="E183" s="197"/>
      <c r="F183" s="197"/>
      <c r="G183" s="197"/>
      <c r="H183" s="197"/>
      <c r="I183" s="197"/>
      <c r="J183" s="198"/>
    </row>
    <row r="184" spans="1:10" x14ac:dyDescent="0.3">
      <c r="A184" s="190">
        <f>+COUNT(A$13:$A183)+1</f>
        <v>171</v>
      </c>
      <c r="B184" s="195" t="s">
        <v>422</v>
      </c>
      <c r="C184" s="196"/>
      <c r="D184" s="196"/>
      <c r="E184" s="197"/>
      <c r="F184" s="197"/>
      <c r="G184" s="197"/>
      <c r="H184" s="197"/>
      <c r="I184" s="197"/>
      <c r="J184" s="198"/>
    </row>
    <row r="185" spans="1:10" x14ac:dyDescent="0.3">
      <c r="A185" s="190">
        <f>+COUNT(A$13:$A184)+1</f>
        <v>172</v>
      </c>
      <c r="B185" s="195" t="s">
        <v>423</v>
      </c>
      <c r="C185" s="196"/>
      <c r="D185" s="196"/>
      <c r="E185" s="197"/>
      <c r="F185" s="197"/>
      <c r="G185" s="197"/>
      <c r="H185" s="197"/>
      <c r="I185" s="197"/>
      <c r="J185" s="198"/>
    </row>
    <row r="186" spans="1:10" x14ac:dyDescent="0.3">
      <c r="A186" s="190">
        <f>+COUNT(A$13:$A185)+1</f>
        <v>173</v>
      </c>
      <c r="B186" s="195" t="s">
        <v>437</v>
      </c>
      <c r="C186" s="196"/>
      <c r="D186" s="196"/>
      <c r="E186" s="197"/>
      <c r="F186" s="197"/>
      <c r="G186" s="197"/>
      <c r="H186" s="197"/>
      <c r="I186" s="197"/>
      <c r="J186" s="198"/>
    </row>
    <row r="187" spans="1:10" x14ac:dyDescent="0.3">
      <c r="A187" s="190">
        <f>+COUNT(A$13:$A186)+1</f>
        <v>174</v>
      </c>
      <c r="B187" s="195" t="s">
        <v>434</v>
      </c>
      <c r="C187" s="196"/>
      <c r="D187" s="196"/>
      <c r="E187" s="197"/>
      <c r="F187" s="197"/>
      <c r="G187" s="197"/>
      <c r="H187" s="197"/>
      <c r="I187" s="197"/>
      <c r="J187" s="198"/>
    </row>
    <row r="188" spans="1:10" x14ac:dyDescent="0.3">
      <c r="A188" s="190">
        <f>+COUNT(A$13:$A187)+1</f>
        <v>175</v>
      </c>
      <c r="B188" s="195" t="s">
        <v>416</v>
      </c>
      <c r="C188" s="196"/>
      <c r="D188" s="196"/>
      <c r="E188" s="197"/>
      <c r="F188" s="197"/>
      <c r="G188" s="197"/>
      <c r="H188" s="197"/>
      <c r="I188" s="197"/>
      <c r="J188" s="198"/>
    </row>
    <row r="189" spans="1:10" x14ac:dyDescent="0.3">
      <c r="A189" s="190">
        <f>+COUNT(A$13:$A188)+1</f>
        <v>176</v>
      </c>
      <c r="B189" s="195" t="s">
        <v>392</v>
      </c>
      <c r="C189" s="196"/>
      <c r="D189" s="196"/>
      <c r="E189" s="197"/>
      <c r="F189" s="197"/>
      <c r="G189" s="197"/>
      <c r="H189" s="197"/>
      <c r="I189" s="197"/>
      <c r="J189" s="198"/>
    </row>
    <row r="190" spans="1:10" x14ac:dyDescent="0.3">
      <c r="A190" s="190">
        <f>+COUNT(A$13:$A189)+1</f>
        <v>177</v>
      </c>
      <c r="B190" s="195" t="s">
        <v>417</v>
      </c>
      <c r="C190" s="196"/>
      <c r="D190" s="196"/>
      <c r="E190" s="197"/>
      <c r="F190" s="197"/>
      <c r="G190" s="197"/>
      <c r="H190" s="197"/>
      <c r="I190" s="197"/>
      <c r="J190" s="198"/>
    </row>
    <row r="191" spans="1:10" x14ac:dyDescent="0.3">
      <c r="A191" s="190">
        <f>+COUNT(A$13:$A190)+1</f>
        <v>178</v>
      </c>
      <c r="B191" s="195" t="s">
        <v>418</v>
      </c>
      <c r="C191" s="196"/>
      <c r="D191" s="196"/>
      <c r="E191" s="197"/>
      <c r="F191" s="197"/>
      <c r="G191" s="197"/>
      <c r="H191" s="197"/>
      <c r="I191" s="197"/>
      <c r="J191" s="198"/>
    </row>
    <row r="192" spans="1:10" x14ac:dyDescent="0.3">
      <c r="A192" s="190">
        <f>+COUNT(A$13:$A191)+1</f>
        <v>179</v>
      </c>
      <c r="B192" s="195" t="s">
        <v>438</v>
      </c>
      <c r="C192" s="196"/>
      <c r="D192" s="196"/>
      <c r="E192" s="197"/>
      <c r="F192" s="197"/>
      <c r="G192" s="197"/>
      <c r="H192" s="197"/>
      <c r="I192" s="197"/>
      <c r="J192" s="198"/>
    </row>
    <row r="193" spans="1:10" x14ac:dyDescent="0.3">
      <c r="A193" s="190">
        <f>+COUNT(A$13:$A192)+1</f>
        <v>180</v>
      </c>
      <c r="B193" s="195" t="s">
        <v>408</v>
      </c>
      <c r="C193" s="196"/>
      <c r="D193" s="196"/>
      <c r="E193" s="197"/>
      <c r="F193" s="197"/>
      <c r="G193" s="197"/>
      <c r="H193" s="197"/>
      <c r="I193" s="197"/>
      <c r="J193" s="198"/>
    </row>
    <row r="194" spans="1:10" x14ac:dyDescent="0.3">
      <c r="A194" s="190">
        <f>+COUNT(A$13:$A193)+1</f>
        <v>181</v>
      </c>
      <c r="B194" s="195" t="s">
        <v>409</v>
      </c>
      <c r="C194" s="196"/>
      <c r="D194" s="196"/>
      <c r="E194" s="197"/>
      <c r="F194" s="197"/>
      <c r="G194" s="197"/>
      <c r="H194" s="197"/>
      <c r="I194" s="197"/>
      <c r="J194" s="198"/>
    </row>
    <row r="195" spans="1:10" x14ac:dyDescent="0.3">
      <c r="A195" s="190">
        <f>+COUNT(A$13:$A194)+1</f>
        <v>182</v>
      </c>
      <c r="B195" s="195" t="s">
        <v>429</v>
      </c>
      <c r="C195" s="196"/>
      <c r="D195" s="196"/>
      <c r="E195" s="197"/>
      <c r="F195" s="197"/>
      <c r="G195" s="197"/>
      <c r="H195" s="197"/>
      <c r="I195" s="197"/>
      <c r="J195" s="198"/>
    </row>
    <row r="196" spans="1:10" x14ac:dyDescent="0.3">
      <c r="A196" s="190">
        <f>+COUNT(A$13:$A195)+1</f>
        <v>183</v>
      </c>
      <c r="B196" s="195" t="s">
        <v>430</v>
      </c>
      <c r="C196" s="196"/>
      <c r="D196" s="196"/>
      <c r="E196" s="197"/>
      <c r="F196" s="197"/>
      <c r="G196" s="197"/>
      <c r="H196" s="197"/>
      <c r="I196" s="197"/>
      <c r="J196" s="198"/>
    </row>
    <row r="197" spans="1:10" x14ac:dyDescent="0.3">
      <c r="A197" s="190">
        <f>+COUNT(A$13:$A196)+1</f>
        <v>184</v>
      </c>
      <c r="B197" s="195" t="s">
        <v>434</v>
      </c>
      <c r="C197" s="196"/>
      <c r="D197" s="196"/>
      <c r="E197" s="197"/>
      <c r="F197" s="197"/>
      <c r="G197" s="197"/>
      <c r="H197" s="197"/>
      <c r="I197" s="197"/>
      <c r="J197" s="198"/>
    </row>
    <row r="198" spans="1:10" x14ac:dyDescent="0.3">
      <c r="A198" s="190">
        <f>+COUNT(A$13:$A197)+1</f>
        <v>185</v>
      </c>
      <c r="B198" s="195" t="s">
        <v>416</v>
      </c>
      <c r="C198" s="196"/>
      <c r="D198" s="196"/>
      <c r="E198" s="197"/>
      <c r="F198" s="197"/>
      <c r="G198" s="197"/>
      <c r="H198" s="197"/>
      <c r="I198" s="197"/>
      <c r="J198" s="198"/>
    </row>
    <row r="199" spans="1:10" x14ac:dyDescent="0.3">
      <c r="A199" s="190">
        <f>+COUNT(A$13:$A198)+1</f>
        <v>186</v>
      </c>
      <c r="B199" s="195" t="s">
        <v>392</v>
      </c>
      <c r="C199" s="196"/>
      <c r="D199" s="196"/>
      <c r="E199" s="197"/>
      <c r="F199" s="197"/>
      <c r="G199" s="197"/>
      <c r="H199" s="197"/>
      <c r="I199" s="197"/>
      <c r="J199" s="198"/>
    </row>
    <row r="200" spans="1:10" x14ac:dyDescent="0.3">
      <c r="A200" s="190">
        <f>+COUNT(A$13:$A199)+1</f>
        <v>187</v>
      </c>
      <c r="B200" s="195" t="s">
        <v>417</v>
      </c>
      <c r="C200" s="196"/>
      <c r="D200" s="196"/>
      <c r="E200" s="197"/>
      <c r="F200" s="197"/>
      <c r="G200" s="197"/>
      <c r="H200" s="197"/>
      <c r="I200" s="197"/>
      <c r="J200" s="198"/>
    </row>
    <row r="201" spans="1:10" x14ac:dyDescent="0.3">
      <c r="A201" s="190">
        <f>+COUNT(A$13:$A200)+1</f>
        <v>188</v>
      </c>
      <c r="B201" s="195" t="s">
        <v>418</v>
      </c>
      <c r="C201" s="196"/>
      <c r="D201" s="196"/>
      <c r="E201" s="197"/>
      <c r="F201" s="197"/>
      <c r="G201" s="197"/>
      <c r="H201" s="197"/>
      <c r="I201" s="197"/>
      <c r="J201" s="198"/>
    </row>
    <row r="202" spans="1:10" x14ac:dyDescent="0.3">
      <c r="A202" s="190">
        <f>+COUNT(A$13:$A201)+1</f>
        <v>189</v>
      </c>
      <c r="B202" s="195" t="s">
        <v>439</v>
      </c>
      <c r="C202" s="196"/>
      <c r="D202" s="196"/>
      <c r="E202" s="197"/>
      <c r="F202" s="197"/>
      <c r="G202" s="197"/>
      <c r="H202" s="197"/>
      <c r="I202" s="197"/>
      <c r="J202" s="198"/>
    </row>
    <row r="203" spans="1:10" x14ac:dyDescent="0.3">
      <c r="A203" s="190">
        <f>+COUNT(A$13:$A202)+1</f>
        <v>190</v>
      </c>
      <c r="B203" s="195" t="s">
        <v>408</v>
      </c>
      <c r="C203" s="196"/>
      <c r="D203" s="196"/>
      <c r="E203" s="197"/>
      <c r="F203" s="197"/>
      <c r="G203" s="197"/>
      <c r="H203" s="197"/>
      <c r="I203" s="197"/>
      <c r="J203" s="198"/>
    </row>
    <row r="204" spans="1:10" x14ac:dyDescent="0.3">
      <c r="A204" s="190">
        <f>+COUNT(A$13:$A203)+1</f>
        <v>191</v>
      </c>
      <c r="B204" s="195" t="s">
        <v>409</v>
      </c>
      <c r="C204" s="196"/>
      <c r="D204" s="196"/>
      <c r="E204" s="197"/>
      <c r="F204" s="197"/>
      <c r="G204" s="197"/>
      <c r="H204" s="197"/>
      <c r="I204" s="197"/>
      <c r="J204" s="198"/>
    </row>
    <row r="205" spans="1:10" x14ac:dyDescent="0.3">
      <c r="A205" s="190">
        <f>+COUNT(A$13:$A204)+1</f>
        <v>192</v>
      </c>
      <c r="B205" s="195" t="s">
        <v>429</v>
      </c>
      <c r="C205" s="196"/>
      <c r="D205" s="196"/>
      <c r="E205" s="197"/>
      <c r="F205" s="197"/>
      <c r="G205" s="197"/>
      <c r="H205" s="197"/>
      <c r="I205" s="197"/>
      <c r="J205" s="198"/>
    </row>
    <row r="206" spans="1:10" x14ac:dyDescent="0.3">
      <c r="A206" s="190">
        <f>+COUNT(A$13:$A205)+1</f>
        <v>193</v>
      </c>
      <c r="B206" s="195" t="s">
        <v>430</v>
      </c>
      <c r="C206" s="196"/>
      <c r="D206" s="196"/>
      <c r="E206" s="197"/>
      <c r="F206" s="197"/>
      <c r="G206" s="197"/>
      <c r="H206" s="197"/>
      <c r="I206" s="197"/>
      <c r="J206" s="198"/>
    </row>
    <row r="207" spans="1:10" x14ac:dyDescent="0.3">
      <c r="A207" s="190">
        <f>+COUNT(A$13:$A206)+1</f>
        <v>194</v>
      </c>
      <c r="B207" s="195" t="s">
        <v>414</v>
      </c>
      <c r="C207" s="196"/>
      <c r="D207" s="196"/>
      <c r="E207" s="197"/>
      <c r="F207" s="197"/>
      <c r="G207" s="197"/>
      <c r="H207" s="197"/>
      <c r="I207" s="197"/>
      <c r="J207" s="198"/>
    </row>
    <row r="208" spans="1:10" x14ac:dyDescent="0.3">
      <c r="A208" s="190">
        <f>+COUNT(A$13:$A207)+1</f>
        <v>195</v>
      </c>
      <c r="B208" s="195" t="s">
        <v>416</v>
      </c>
      <c r="C208" s="196"/>
      <c r="D208" s="196"/>
      <c r="E208" s="197"/>
      <c r="F208" s="197"/>
      <c r="G208" s="197"/>
      <c r="H208" s="197"/>
      <c r="I208" s="197"/>
      <c r="J208" s="198"/>
    </row>
    <row r="209" spans="1:10" x14ac:dyDescent="0.3">
      <c r="A209" s="190">
        <f>+COUNT(A$13:$A208)+1</f>
        <v>196</v>
      </c>
      <c r="B209" s="195" t="s">
        <v>392</v>
      </c>
      <c r="C209" s="196"/>
      <c r="D209" s="196"/>
      <c r="E209" s="197"/>
      <c r="F209" s="197"/>
      <c r="G209" s="197"/>
      <c r="H209" s="197"/>
      <c r="I209" s="197"/>
      <c r="J209" s="198"/>
    </row>
    <row r="210" spans="1:10" x14ac:dyDescent="0.3">
      <c r="A210" s="190">
        <f>+COUNT(A$13:$A209)+1</f>
        <v>197</v>
      </c>
      <c r="B210" s="195" t="s">
        <v>417</v>
      </c>
      <c r="C210" s="196"/>
      <c r="D210" s="196"/>
      <c r="E210" s="197"/>
      <c r="F210" s="197"/>
      <c r="G210" s="197"/>
      <c r="H210" s="197"/>
      <c r="I210" s="197"/>
      <c r="J210" s="198"/>
    </row>
    <row r="211" spans="1:10" x14ac:dyDescent="0.3">
      <c r="A211" s="190">
        <f>+COUNT(A$13:$A210)+1</f>
        <v>198</v>
      </c>
      <c r="B211" s="195" t="s">
        <v>418</v>
      </c>
      <c r="C211" s="196"/>
      <c r="D211" s="196"/>
      <c r="E211" s="197"/>
      <c r="F211" s="197"/>
      <c r="G211" s="197"/>
      <c r="H211" s="197"/>
      <c r="I211" s="197"/>
      <c r="J211" s="198"/>
    </row>
    <row r="212" spans="1:10" x14ac:dyDescent="0.3">
      <c r="A212" s="190">
        <f>+COUNT(A$13:$A211)+1</f>
        <v>199</v>
      </c>
      <c r="B212" s="195" t="s">
        <v>440</v>
      </c>
      <c r="C212" s="196"/>
      <c r="D212" s="196"/>
      <c r="E212" s="197"/>
      <c r="F212" s="197"/>
      <c r="G212" s="197"/>
      <c r="H212" s="197"/>
      <c r="I212" s="197"/>
      <c r="J212" s="198"/>
    </row>
    <row r="213" spans="1:10" x14ac:dyDescent="0.3">
      <c r="A213" s="190">
        <f>+COUNT(A$13:$A212)+1</f>
        <v>200</v>
      </c>
      <c r="B213" s="195" t="s">
        <v>408</v>
      </c>
      <c r="C213" s="196"/>
      <c r="D213" s="196"/>
      <c r="E213" s="197"/>
      <c r="F213" s="197"/>
      <c r="G213" s="197"/>
      <c r="H213" s="197"/>
      <c r="I213" s="197"/>
      <c r="J213" s="198"/>
    </row>
    <row r="214" spans="1:10" x14ac:dyDescent="0.3">
      <c r="A214" s="190">
        <f>+COUNT(A$13:$A213)+1</f>
        <v>201</v>
      </c>
      <c r="B214" s="195" t="s">
        <v>409</v>
      </c>
      <c r="C214" s="196"/>
      <c r="D214" s="196"/>
      <c r="E214" s="197"/>
      <c r="F214" s="197"/>
      <c r="G214" s="197"/>
      <c r="H214" s="197"/>
      <c r="I214" s="197"/>
      <c r="J214" s="198"/>
    </row>
    <row r="215" spans="1:10" x14ac:dyDescent="0.3">
      <c r="A215" s="190">
        <f>+COUNT(A$13:$A214)+1</f>
        <v>202</v>
      </c>
      <c r="B215" s="195" t="s">
        <v>429</v>
      </c>
      <c r="C215" s="196"/>
      <c r="D215" s="196"/>
      <c r="E215" s="197"/>
      <c r="F215" s="197"/>
      <c r="G215" s="197"/>
      <c r="H215" s="197"/>
      <c r="I215" s="197"/>
      <c r="J215" s="198"/>
    </row>
    <row r="216" spans="1:10" x14ac:dyDescent="0.3">
      <c r="A216" s="190">
        <f>+COUNT(A$13:$A215)+1</f>
        <v>203</v>
      </c>
      <c r="B216" s="195" t="s">
        <v>430</v>
      </c>
      <c r="C216" s="196"/>
      <c r="D216" s="196"/>
      <c r="E216" s="197"/>
      <c r="F216" s="197"/>
      <c r="G216" s="197"/>
      <c r="H216" s="197"/>
      <c r="I216" s="197"/>
      <c r="J216" s="198"/>
    </row>
    <row r="217" spans="1:10" x14ac:dyDescent="0.3">
      <c r="A217" s="190">
        <f>+COUNT(A$13:$A216)+1</f>
        <v>204</v>
      </c>
      <c r="B217" s="195" t="s">
        <v>431</v>
      </c>
      <c r="C217" s="196"/>
      <c r="D217" s="196"/>
      <c r="E217" s="197"/>
      <c r="F217" s="197"/>
      <c r="G217" s="197"/>
      <c r="H217" s="197"/>
      <c r="I217" s="197"/>
      <c r="J217" s="198"/>
    </row>
    <row r="218" spans="1:10" x14ac:dyDescent="0.3">
      <c r="A218" s="190">
        <f>+COUNT(A$13:$A217)+1</f>
        <v>205</v>
      </c>
      <c r="B218" s="195" t="s">
        <v>414</v>
      </c>
      <c r="C218" s="196"/>
      <c r="D218" s="196"/>
      <c r="E218" s="197"/>
      <c r="F218" s="197"/>
      <c r="G218" s="197"/>
      <c r="H218" s="197"/>
      <c r="I218" s="197"/>
      <c r="J218" s="198"/>
    </row>
    <row r="219" spans="1:10" x14ac:dyDescent="0.3">
      <c r="A219" s="190">
        <f>+COUNT(A$13:$A218)+1</f>
        <v>206</v>
      </c>
      <c r="B219" s="195" t="s">
        <v>416</v>
      </c>
      <c r="C219" s="196"/>
      <c r="D219" s="196"/>
      <c r="E219" s="197"/>
      <c r="F219" s="197"/>
      <c r="G219" s="197"/>
      <c r="H219" s="197"/>
      <c r="I219" s="197"/>
      <c r="J219" s="198"/>
    </row>
    <row r="220" spans="1:10" x14ac:dyDescent="0.3">
      <c r="A220" s="190">
        <f>+COUNT(A$13:$A219)+1</f>
        <v>207</v>
      </c>
      <c r="B220" s="195" t="s">
        <v>392</v>
      </c>
      <c r="C220" s="196"/>
      <c r="D220" s="196"/>
      <c r="E220" s="197"/>
      <c r="F220" s="197"/>
      <c r="G220" s="197"/>
      <c r="H220" s="197"/>
      <c r="I220" s="197"/>
      <c r="J220" s="198"/>
    </row>
    <row r="221" spans="1:10" x14ac:dyDescent="0.3">
      <c r="A221" s="190">
        <f>+COUNT(A$13:$A220)+1</f>
        <v>208</v>
      </c>
      <c r="B221" s="195" t="s">
        <v>417</v>
      </c>
      <c r="C221" s="196"/>
      <c r="D221" s="196"/>
      <c r="E221" s="197"/>
      <c r="F221" s="197"/>
      <c r="G221" s="197"/>
      <c r="H221" s="197"/>
      <c r="I221" s="197"/>
      <c r="J221" s="198"/>
    </row>
    <row r="222" spans="1:10" x14ac:dyDescent="0.3">
      <c r="A222" s="190">
        <f>+COUNT(A$13:$A221)+1</f>
        <v>209</v>
      </c>
      <c r="B222" s="195" t="s">
        <v>418</v>
      </c>
      <c r="C222" s="196"/>
      <c r="D222" s="196"/>
      <c r="E222" s="197"/>
      <c r="F222" s="197"/>
      <c r="G222" s="197"/>
      <c r="H222" s="197"/>
      <c r="I222" s="197"/>
      <c r="J222" s="198"/>
    </row>
    <row r="223" spans="1:10" x14ac:dyDescent="0.3">
      <c r="A223" s="190">
        <f>+COUNT(A$13:$A222)+1</f>
        <v>210</v>
      </c>
      <c r="B223" s="195"/>
      <c r="C223" s="196"/>
      <c r="D223" s="196"/>
      <c r="E223" s="197"/>
      <c r="F223" s="197"/>
      <c r="G223" s="197"/>
      <c r="H223" s="197"/>
      <c r="I223" s="197"/>
      <c r="J223" s="198"/>
    </row>
    <row r="224" spans="1:10" x14ac:dyDescent="0.3">
      <c r="A224" s="190">
        <f>+COUNT(A$13:$A223)+1</f>
        <v>211</v>
      </c>
      <c r="B224" s="191" t="s">
        <v>441</v>
      </c>
      <c r="C224" s="196"/>
      <c r="D224" s="196"/>
      <c r="E224" s="197"/>
      <c r="F224" s="197"/>
      <c r="G224" s="197"/>
      <c r="H224" s="197"/>
      <c r="I224" s="197"/>
      <c r="J224" s="198"/>
    </row>
    <row r="225" spans="1:10" x14ac:dyDescent="0.3">
      <c r="A225" s="190">
        <f>+COUNT(A$13:$A224)+1</f>
        <v>212</v>
      </c>
      <c r="B225" s="195"/>
      <c r="C225" s="196"/>
      <c r="D225" s="196"/>
      <c r="E225" s="197"/>
      <c r="F225" s="197"/>
      <c r="G225" s="197"/>
      <c r="H225" s="197"/>
      <c r="I225" s="197"/>
      <c r="J225" s="198"/>
    </row>
    <row r="226" spans="1:10" x14ac:dyDescent="0.3">
      <c r="A226" s="190">
        <f>+COUNT(A$13:$A225)+1</f>
        <v>213</v>
      </c>
      <c r="B226" s="195" t="s">
        <v>284</v>
      </c>
      <c r="C226" s="196"/>
      <c r="D226" s="196"/>
      <c r="E226" s="197"/>
      <c r="F226" s="197"/>
      <c r="G226" s="197"/>
      <c r="H226" s="197"/>
      <c r="I226" s="197"/>
      <c r="J226" s="198"/>
    </row>
    <row r="227" spans="1:10" x14ac:dyDescent="0.3">
      <c r="A227" s="190">
        <f>+COUNT(A$13:$A226)+1</f>
        <v>214</v>
      </c>
      <c r="B227" s="195" t="s">
        <v>408</v>
      </c>
      <c r="C227" s="196"/>
      <c r="D227" s="196"/>
      <c r="E227" s="197"/>
      <c r="F227" s="197"/>
      <c r="G227" s="197"/>
      <c r="H227" s="197"/>
      <c r="I227" s="197"/>
      <c r="J227" s="198"/>
    </row>
    <row r="228" spans="1:10" x14ac:dyDescent="0.3">
      <c r="A228" s="190">
        <f>+COUNT(A$13:$A227)+1</f>
        <v>215</v>
      </c>
      <c r="B228" s="195" t="s">
        <v>442</v>
      </c>
      <c r="C228" s="196"/>
      <c r="D228" s="196"/>
      <c r="E228" s="197"/>
      <c r="F228" s="197"/>
      <c r="G228" s="197"/>
      <c r="H228" s="197"/>
      <c r="I228" s="197"/>
      <c r="J228" s="198"/>
    </row>
    <row r="229" spans="1:10" x14ac:dyDescent="0.3">
      <c r="A229" s="190">
        <f>+COUNT(A$13:$A228)+1</f>
        <v>216</v>
      </c>
      <c r="B229" s="195" t="s">
        <v>443</v>
      </c>
      <c r="C229" s="196"/>
      <c r="D229" s="196"/>
      <c r="E229" s="197"/>
      <c r="F229" s="197"/>
      <c r="G229" s="197"/>
      <c r="H229" s="197"/>
      <c r="I229" s="197"/>
      <c r="J229" s="198"/>
    </row>
    <row r="230" spans="1:10" x14ac:dyDescent="0.3">
      <c r="A230" s="190">
        <f>+COUNT(A$13:$A229)+1</f>
        <v>217</v>
      </c>
      <c r="B230" s="195" t="s">
        <v>392</v>
      </c>
      <c r="C230" s="196"/>
      <c r="D230" s="196"/>
      <c r="E230" s="197"/>
      <c r="F230" s="197"/>
      <c r="G230" s="197"/>
      <c r="H230" s="197"/>
      <c r="I230" s="197"/>
      <c r="J230" s="198"/>
    </row>
    <row r="231" spans="1:10" x14ac:dyDescent="0.3">
      <c r="A231" s="190">
        <f>+COUNT(A$13:$A230)+1</f>
        <v>218</v>
      </c>
      <c r="B231" s="195" t="s">
        <v>417</v>
      </c>
      <c r="C231" s="196"/>
      <c r="D231" s="196"/>
      <c r="E231" s="197"/>
      <c r="F231" s="197"/>
      <c r="G231" s="197"/>
      <c r="H231" s="197"/>
      <c r="I231" s="197"/>
      <c r="J231" s="198"/>
    </row>
    <row r="232" spans="1:10" x14ac:dyDescent="0.3">
      <c r="A232" s="190">
        <f>+COUNT(A$13:$A231)+1</f>
        <v>219</v>
      </c>
      <c r="B232" s="195" t="s">
        <v>418</v>
      </c>
      <c r="C232" s="196"/>
      <c r="D232" s="196"/>
      <c r="E232" s="197"/>
      <c r="F232" s="197"/>
      <c r="G232" s="197"/>
      <c r="H232" s="197"/>
      <c r="I232" s="197"/>
      <c r="J232" s="198"/>
    </row>
    <row r="233" spans="1:10" x14ac:dyDescent="0.3">
      <c r="A233" s="190">
        <f>+COUNT(A$13:$A232)+1</f>
        <v>220</v>
      </c>
      <c r="B233" s="195" t="s">
        <v>444</v>
      </c>
      <c r="C233" s="196"/>
      <c r="D233" s="196"/>
      <c r="E233" s="197"/>
      <c r="F233" s="197"/>
      <c r="G233" s="197"/>
      <c r="H233" s="197"/>
      <c r="I233" s="197"/>
      <c r="J233" s="198"/>
    </row>
    <row r="234" spans="1:10" x14ac:dyDescent="0.3">
      <c r="A234" s="190">
        <f>+COUNT(A$13:$A233)+1</f>
        <v>221</v>
      </c>
      <c r="B234" s="195" t="s">
        <v>408</v>
      </c>
      <c r="C234" s="196"/>
      <c r="D234" s="196"/>
      <c r="E234" s="197"/>
      <c r="F234" s="197"/>
      <c r="G234" s="197"/>
      <c r="H234" s="197"/>
      <c r="I234" s="197"/>
      <c r="J234" s="198"/>
    </row>
    <row r="235" spans="1:10" x14ac:dyDescent="0.3">
      <c r="A235" s="190">
        <f>+COUNT(A$13:$A234)+1</f>
        <v>222</v>
      </c>
      <c r="B235" s="195" t="s">
        <v>409</v>
      </c>
      <c r="C235" s="196"/>
      <c r="D235" s="196"/>
      <c r="E235" s="197"/>
      <c r="F235" s="197"/>
      <c r="G235" s="197"/>
      <c r="H235" s="197"/>
      <c r="I235" s="197"/>
      <c r="J235" s="198"/>
    </row>
    <row r="236" spans="1:10" x14ac:dyDescent="0.3">
      <c r="A236" s="190">
        <f>+COUNT(A$13:$A235)+1</f>
        <v>223</v>
      </c>
      <c r="B236" s="195" t="s">
        <v>442</v>
      </c>
      <c r="C236" s="196"/>
      <c r="D236" s="196"/>
      <c r="E236" s="197"/>
      <c r="F236" s="197"/>
      <c r="G236" s="197"/>
      <c r="H236" s="197"/>
      <c r="I236" s="197"/>
      <c r="J236" s="198"/>
    </row>
    <row r="237" spans="1:10" x14ac:dyDescent="0.3">
      <c r="A237" s="190">
        <f>+COUNT(A$13:$A236)+1</f>
        <v>224</v>
      </c>
      <c r="B237" s="195" t="s">
        <v>423</v>
      </c>
      <c r="C237" s="196"/>
      <c r="D237" s="196"/>
      <c r="E237" s="197"/>
      <c r="F237" s="197"/>
      <c r="G237" s="197"/>
      <c r="H237" s="197"/>
      <c r="I237" s="197"/>
      <c r="J237" s="198"/>
    </row>
    <row r="238" spans="1:10" x14ac:dyDescent="0.3">
      <c r="A238" s="190">
        <f>+COUNT(A$13:$A237)+1</f>
        <v>225</v>
      </c>
      <c r="B238" s="195" t="s">
        <v>416</v>
      </c>
      <c r="C238" s="196"/>
      <c r="D238" s="196"/>
      <c r="E238" s="197"/>
      <c r="F238" s="197"/>
      <c r="G238" s="197"/>
      <c r="H238" s="197"/>
      <c r="I238" s="197"/>
      <c r="J238" s="198"/>
    </row>
    <row r="239" spans="1:10" x14ac:dyDescent="0.3">
      <c r="A239" s="190">
        <f>+COUNT(A$13:$A238)+1</f>
        <v>226</v>
      </c>
      <c r="B239" s="195" t="s">
        <v>392</v>
      </c>
      <c r="C239" s="196"/>
      <c r="D239" s="196"/>
      <c r="E239" s="197"/>
      <c r="F239" s="197"/>
      <c r="G239" s="197"/>
      <c r="H239" s="197"/>
      <c r="I239" s="197"/>
      <c r="J239" s="198"/>
    </row>
    <row r="240" spans="1:10" x14ac:dyDescent="0.3">
      <c r="A240" s="190">
        <f>+COUNT(A$13:$A239)+1</f>
        <v>227</v>
      </c>
      <c r="B240" s="195" t="s">
        <v>417</v>
      </c>
      <c r="C240" s="196"/>
      <c r="D240" s="196"/>
      <c r="E240" s="197"/>
      <c r="F240" s="197"/>
      <c r="G240" s="197"/>
      <c r="H240" s="197"/>
      <c r="I240" s="197"/>
      <c r="J240" s="198"/>
    </row>
    <row r="241" spans="1:10" x14ac:dyDescent="0.3">
      <c r="A241" s="190">
        <f>+COUNT(A$13:$A240)+1</f>
        <v>228</v>
      </c>
      <c r="B241" s="195" t="s">
        <v>418</v>
      </c>
      <c r="C241" s="196"/>
      <c r="D241" s="196"/>
      <c r="E241" s="197"/>
      <c r="F241" s="197"/>
      <c r="G241" s="197"/>
      <c r="H241" s="197"/>
      <c r="I241" s="197"/>
      <c r="J241" s="198"/>
    </row>
    <row r="242" spans="1:10" x14ac:dyDescent="0.3">
      <c r="A242" s="190">
        <f>+COUNT(A$13:$A241)+1</f>
        <v>229</v>
      </c>
      <c r="B242" s="195" t="s">
        <v>445</v>
      </c>
      <c r="C242" s="196"/>
      <c r="D242" s="196"/>
      <c r="E242" s="197"/>
      <c r="F242" s="197"/>
      <c r="G242" s="197"/>
      <c r="H242" s="197"/>
      <c r="I242" s="197"/>
      <c r="J242" s="198"/>
    </row>
    <row r="243" spans="1:10" x14ac:dyDescent="0.3">
      <c r="A243" s="190">
        <f>+COUNT(A$13:$A242)+1</f>
        <v>230</v>
      </c>
      <c r="B243" s="195" t="s">
        <v>408</v>
      </c>
      <c r="C243" s="196"/>
      <c r="D243" s="196"/>
      <c r="E243" s="197"/>
      <c r="F243" s="197"/>
      <c r="G243" s="197"/>
      <c r="H243" s="197"/>
      <c r="I243" s="197"/>
      <c r="J243" s="198"/>
    </row>
    <row r="244" spans="1:10" x14ac:dyDescent="0.3">
      <c r="A244" s="190">
        <f>+COUNT(A$13:$A243)+1</f>
        <v>231</v>
      </c>
      <c r="B244" s="195" t="s">
        <v>442</v>
      </c>
      <c r="C244" s="196"/>
      <c r="D244" s="196"/>
      <c r="E244" s="197"/>
      <c r="F244" s="197"/>
      <c r="G244" s="197"/>
      <c r="H244" s="197"/>
      <c r="I244" s="197"/>
      <c r="J244" s="198"/>
    </row>
    <row r="245" spans="1:10" x14ac:dyDescent="0.3">
      <c r="A245" s="190">
        <f>+COUNT(A$13:$A244)+1</f>
        <v>232</v>
      </c>
      <c r="B245" s="195" t="s">
        <v>443</v>
      </c>
      <c r="C245" s="196"/>
      <c r="D245" s="196"/>
      <c r="E245" s="197"/>
      <c r="F245" s="197"/>
      <c r="G245" s="197"/>
      <c r="H245" s="197"/>
      <c r="I245" s="197"/>
      <c r="J245" s="198"/>
    </row>
    <row r="246" spans="1:10" x14ac:dyDescent="0.3">
      <c r="A246" s="190">
        <f>+COUNT(A$13:$A245)+1</f>
        <v>233</v>
      </c>
      <c r="B246" s="195" t="s">
        <v>392</v>
      </c>
      <c r="C246" s="196"/>
      <c r="D246" s="196"/>
      <c r="E246" s="197"/>
      <c r="F246" s="197"/>
      <c r="G246" s="197"/>
      <c r="H246" s="197"/>
      <c r="I246" s="197"/>
      <c r="J246" s="198"/>
    </row>
    <row r="247" spans="1:10" x14ac:dyDescent="0.3">
      <c r="A247" s="190">
        <f>+COUNT(A$13:$A246)+1</f>
        <v>234</v>
      </c>
      <c r="B247" s="195" t="s">
        <v>417</v>
      </c>
      <c r="C247" s="196"/>
      <c r="D247" s="196"/>
      <c r="E247" s="197"/>
      <c r="F247" s="197"/>
      <c r="G247" s="197"/>
      <c r="H247" s="197"/>
      <c r="I247" s="197"/>
      <c r="J247" s="198"/>
    </row>
    <row r="248" spans="1:10" x14ac:dyDescent="0.3">
      <c r="A248" s="190">
        <f>+COUNT(A$13:$A247)+1</f>
        <v>235</v>
      </c>
      <c r="B248" s="195" t="s">
        <v>418</v>
      </c>
      <c r="C248" s="196"/>
      <c r="D248" s="196"/>
      <c r="E248" s="197"/>
      <c r="F248" s="197"/>
      <c r="G248" s="197"/>
      <c r="H248" s="197"/>
      <c r="I248" s="197"/>
      <c r="J248" s="198"/>
    </row>
    <row r="249" spans="1:10" x14ac:dyDescent="0.3">
      <c r="A249" s="190">
        <f>+COUNT(A$13:$A248)+1</f>
        <v>236</v>
      </c>
      <c r="B249" s="195" t="s">
        <v>446</v>
      </c>
      <c r="C249" s="196"/>
      <c r="D249" s="196"/>
      <c r="E249" s="197"/>
      <c r="F249" s="197"/>
      <c r="G249" s="197"/>
      <c r="H249" s="197"/>
      <c r="I249" s="197"/>
      <c r="J249" s="198"/>
    </row>
    <row r="250" spans="1:10" x14ac:dyDescent="0.3">
      <c r="A250" s="190">
        <f>+COUNT(A$13:$A249)+1</f>
        <v>237</v>
      </c>
      <c r="B250" s="195" t="s">
        <v>408</v>
      </c>
      <c r="C250" s="196"/>
      <c r="D250" s="196"/>
      <c r="E250" s="197"/>
      <c r="F250" s="197"/>
      <c r="G250" s="197"/>
      <c r="H250" s="197"/>
      <c r="I250" s="197"/>
      <c r="J250" s="198"/>
    </row>
    <row r="251" spans="1:10" x14ac:dyDescent="0.3">
      <c r="A251" s="190">
        <f>+COUNT(A$13:$A250)+1</f>
        <v>238</v>
      </c>
      <c r="B251" s="195" t="s">
        <v>442</v>
      </c>
      <c r="C251" s="196"/>
      <c r="D251" s="196"/>
      <c r="E251" s="197"/>
      <c r="F251" s="197"/>
      <c r="G251" s="197"/>
      <c r="H251" s="197"/>
      <c r="I251" s="197"/>
      <c r="J251" s="198"/>
    </row>
    <row r="252" spans="1:10" x14ac:dyDescent="0.3">
      <c r="A252" s="190">
        <f>+COUNT(A$13:$A251)+1</f>
        <v>239</v>
      </c>
      <c r="B252" s="195" t="s">
        <v>443</v>
      </c>
      <c r="C252" s="196"/>
      <c r="D252" s="196"/>
      <c r="E252" s="197"/>
      <c r="F252" s="197"/>
      <c r="G252" s="197"/>
      <c r="H252" s="197"/>
      <c r="I252" s="197"/>
      <c r="J252" s="198"/>
    </row>
    <row r="253" spans="1:10" x14ac:dyDescent="0.3">
      <c r="A253" s="190">
        <f>+COUNT(A$13:$A252)+1</f>
        <v>240</v>
      </c>
      <c r="B253" s="195" t="s">
        <v>392</v>
      </c>
      <c r="C253" s="196"/>
      <c r="D253" s="196"/>
      <c r="E253" s="197"/>
      <c r="F253" s="197"/>
      <c r="G253" s="197"/>
      <c r="H253" s="197"/>
      <c r="I253" s="197"/>
      <c r="J253" s="198"/>
    </row>
    <row r="254" spans="1:10" x14ac:dyDescent="0.3">
      <c r="A254" s="190">
        <f>+COUNT(A$13:$A253)+1</f>
        <v>241</v>
      </c>
      <c r="B254" s="195" t="s">
        <v>417</v>
      </c>
      <c r="C254" s="196"/>
      <c r="D254" s="196"/>
      <c r="E254" s="197"/>
      <c r="F254" s="197"/>
      <c r="G254" s="197"/>
      <c r="H254" s="197"/>
      <c r="I254" s="197"/>
      <c r="J254" s="198"/>
    </row>
    <row r="255" spans="1:10" x14ac:dyDescent="0.3">
      <c r="A255" s="190">
        <f>+COUNT(A$13:$A254)+1</f>
        <v>242</v>
      </c>
      <c r="B255" s="195" t="s">
        <v>418</v>
      </c>
      <c r="C255" s="196"/>
      <c r="D255" s="196"/>
      <c r="E255" s="197"/>
      <c r="F255" s="197"/>
      <c r="G255" s="197"/>
      <c r="H255" s="197"/>
      <c r="I255" s="197"/>
      <c r="J255" s="198"/>
    </row>
    <row r="256" spans="1:10" x14ac:dyDescent="0.3">
      <c r="A256" s="190">
        <f>+COUNT(A$13:$A255)+1</f>
        <v>243</v>
      </c>
      <c r="B256" s="195" t="s">
        <v>447</v>
      </c>
      <c r="C256" s="196"/>
      <c r="D256" s="196"/>
      <c r="E256" s="197"/>
      <c r="F256" s="197"/>
      <c r="G256" s="197"/>
      <c r="H256" s="197"/>
      <c r="I256" s="197"/>
      <c r="J256" s="198"/>
    </row>
    <row r="257" spans="1:10" x14ac:dyDescent="0.3">
      <c r="A257" s="190">
        <f>+COUNT(A$13:$A256)+1</f>
        <v>244</v>
      </c>
      <c r="B257" s="195" t="s">
        <v>408</v>
      </c>
      <c r="C257" s="196"/>
      <c r="D257" s="196"/>
      <c r="E257" s="197"/>
      <c r="F257" s="197"/>
      <c r="G257" s="197"/>
      <c r="H257" s="197"/>
      <c r="I257" s="197"/>
      <c r="J257" s="198"/>
    </row>
    <row r="258" spans="1:10" x14ac:dyDescent="0.3">
      <c r="A258" s="190">
        <f>+COUNT(A$13:$A257)+1</f>
        <v>245</v>
      </c>
      <c r="B258" s="195" t="s">
        <v>442</v>
      </c>
      <c r="C258" s="196"/>
      <c r="D258" s="196"/>
      <c r="E258" s="197"/>
      <c r="F258" s="197"/>
      <c r="G258" s="197"/>
      <c r="H258" s="197"/>
      <c r="I258" s="197"/>
      <c r="J258" s="198"/>
    </row>
    <row r="259" spans="1:10" x14ac:dyDescent="0.3">
      <c r="A259" s="190">
        <f>+COUNT(A$13:$A258)+1</f>
        <v>246</v>
      </c>
      <c r="B259" s="195" t="s">
        <v>443</v>
      </c>
      <c r="C259" s="196"/>
      <c r="D259" s="196"/>
      <c r="E259" s="197"/>
      <c r="F259" s="197"/>
      <c r="G259" s="197"/>
      <c r="H259" s="197"/>
      <c r="I259" s="197"/>
      <c r="J259" s="198"/>
    </row>
    <row r="260" spans="1:10" x14ac:dyDescent="0.3">
      <c r="A260" s="190">
        <f>+COUNT(A$13:$A259)+1</f>
        <v>247</v>
      </c>
      <c r="B260" s="195" t="s">
        <v>392</v>
      </c>
      <c r="C260" s="196"/>
      <c r="D260" s="196"/>
      <c r="E260" s="197"/>
      <c r="F260" s="197"/>
      <c r="G260" s="197"/>
      <c r="H260" s="197"/>
      <c r="I260" s="197"/>
      <c r="J260" s="198"/>
    </row>
    <row r="261" spans="1:10" x14ac:dyDescent="0.3">
      <c r="A261" s="190">
        <f>+COUNT(A$13:$A260)+1</f>
        <v>248</v>
      </c>
      <c r="B261" s="195" t="s">
        <v>417</v>
      </c>
      <c r="C261" s="196"/>
      <c r="D261" s="196"/>
      <c r="E261" s="197"/>
      <c r="F261" s="197"/>
      <c r="G261" s="197"/>
      <c r="H261" s="197"/>
      <c r="I261" s="197"/>
      <c r="J261" s="198"/>
    </row>
    <row r="262" spans="1:10" x14ac:dyDescent="0.3">
      <c r="A262" s="190">
        <f>+COUNT(A$13:$A261)+1</f>
        <v>249</v>
      </c>
      <c r="B262" s="195" t="s">
        <v>418</v>
      </c>
      <c r="C262" s="196"/>
      <c r="D262" s="196"/>
      <c r="E262" s="197"/>
      <c r="F262" s="197"/>
      <c r="G262" s="197"/>
      <c r="H262" s="197"/>
      <c r="I262" s="197"/>
      <c r="J262" s="198"/>
    </row>
    <row r="263" spans="1:10" x14ac:dyDescent="0.3">
      <c r="A263" s="190">
        <f>+COUNT(A$13:$A262)+1</f>
        <v>250</v>
      </c>
      <c r="B263" s="195" t="s">
        <v>448</v>
      </c>
      <c r="C263" s="196"/>
      <c r="D263" s="196"/>
      <c r="E263" s="197"/>
      <c r="F263" s="197"/>
      <c r="G263" s="197"/>
      <c r="H263" s="197"/>
      <c r="I263" s="197"/>
      <c r="J263" s="198"/>
    </row>
    <row r="264" spans="1:10" x14ac:dyDescent="0.3">
      <c r="A264" s="190">
        <f>+COUNT(A$13:$A263)+1</f>
        <v>251</v>
      </c>
      <c r="B264" s="195" t="s">
        <v>408</v>
      </c>
      <c r="C264" s="196"/>
      <c r="D264" s="196"/>
      <c r="E264" s="197"/>
      <c r="F264" s="197"/>
      <c r="G264" s="197"/>
      <c r="H264" s="197"/>
      <c r="I264" s="197"/>
      <c r="J264" s="198"/>
    </row>
    <row r="265" spans="1:10" x14ac:dyDescent="0.3">
      <c r="A265" s="190">
        <f>+COUNT(A$13:$A264)+1</f>
        <v>252</v>
      </c>
      <c r="B265" s="195" t="s">
        <v>442</v>
      </c>
      <c r="C265" s="196"/>
      <c r="D265" s="196"/>
      <c r="E265" s="197"/>
      <c r="F265" s="197"/>
      <c r="G265" s="197"/>
      <c r="H265" s="197"/>
      <c r="I265" s="197"/>
      <c r="J265" s="198"/>
    </row>
    <row r="266" spans="1:10" x14ac:dyDescent="0.3">
      <c r="A266" s="190">
        <f>+COUNT(A$13:$A265)+1</f>
        <v>253</v>
      </c>
      <c r="B266" s="195" t="s">
        <v>443</v>
      </c>
      <c r="C266" s="196"/>
      <c r="D266" s="196"/>
      <c r="E266" s="197"/>
      <c r="F266" s="197"/>
      <c r="G266" s="197"/>
      <c r="H266" s="197"/>
      <c r="I266" s="197"/>
      <c r="J266" s="198"/>
    </row>
    <row r="267" spans="1:10" x14ac:dyDescent="0.3">
      <c r="A267" s="190">
        <f>+COUNT(A$13:$A266)+1</f>
        <v>254</v>
      </c>
      <c r="B267" s="195" t="s">
        <v>392</v>
      </c>
      <c r="C267" s="196"/>
      <c r="D267" s="196"/>
      <c r="E267" s="197"/>
      <c r="F267" s="197"/>
      <c r="G267" s="197"/>
      <c r="H267" s="197"/>
      <c r="I267" s="197"/>
      <c r="J267" s="198"/>
    </row>
    <row r="268" spans="1:10" x14ac:dyDescent="0.3">
      <c r="A268" s="190">
        <f>+COUNT(A$13:$A267)+1</f>
        <v>255</v>
      </c>
      <c r="B268" s="195" t="s">
        <v>417</v>
      </c>
      <c r="C268" s="196"/>
      <c r="D268" s="196"/>
      <c r="E268" s="197"/>
      <c r="F268" s="197"/>
      <c r="G268" s="197"/>
      <c r="H268" s="197"/>
      <c r="I268" s="197"/>
      <c r="J268" s="198"/>
    </row>
    <row r="269" spans="1:10" x14ac:dyDescent="0.3">
      <c r="A269" s="190">
        <f>+COUNT(A$13:$A268)+1</f>
        <v>256</v>
      </c>
      <c r="B269" s="195" t="s">
        <v>418</v>
      </c>
      <c r="C269" s="196"/>
      <c r="D269" s="196"/>
      <c r="E269" s="197"/>
      <c r="F269" s="197"/>
      <c r="G269" s="197"/>
      <c r="H269" s="197"/>
      <c r="I269" s="197"/>
      <c r="J269" s="198"/>
    </row>
    <row r="270" spans="1:10" x14ac:dyDescent="0.3">
      <c r="A270" s="190">
        <f>+COUNT(A$13:$A269)+1</f>
        <v>257</v>
      </c>
      <c r="B270" s="195" t="s">
        <v>449</v>
      </c>
      <c r="C270" s="196"/>
      <c r="D270" s="196"/>
      <c r="E270" s="197"/>
      <c r="F270" s="197"/>
      <c r="G270" s="197"/>
      <c r="H270" s="197"/>
      <c r="I270" s="197"/>
      <c r="J270" s="198"/>
    </row>
    <row r="271" spans="1:10" x14ac:dyDescent="0.3">
      <c r="A271" s="190">
        <f>+COUNT(A$13:$A270)+1</f>
        <v>258</v>
      </c>
      <c r="B271" s="195" t="s">
        <v>408</v>
      </c>
      <c r="C271" s="196"/>
      <c r="D271" s="196"/>
      <c r="E271" s="197"/>
      <c r="F271" s="197"/>
      <c r="G271" s="197"/>
      <c r="H271" s="197"/>
      <c r="I271" s="197"/>
      <c r="J271" s="198"/>
    </row>
    <row r="272" spans="1:10" x14ac:dyDescent="0.3">
      <c r="A272" s="190">
        <f>+COUNT(A$13:$A271)+1</f>
        <v>259</v>
      </c>
      <c r="B272" s="195" t="s">
        <v>442</v>
      </c>
      <c r="C272" s="196"/>
      <c r="D272" s="196"/>
      <c r="E272" s="197"/>
      <c r="F272" s="197"/>
      <c r="G272" s="197"/>
      <c r="H272" s="197"/>
      <c r="I272" s="197"/>
      <c r="J272" s="198"/>
    </row>
    <row r="273" spans="1:10" x14ac:dyDescent="0.3">
      <c r="A273" s="190">
        <f>+COUNT(A$13:$A272)+1</f>
        <v>260</v>
      </c>
      <c r="B273" s="195" t="s">
        <v>443</v>
      </c>
      <c r="C273" s="196"/>
      <c r="D273" s="196"/>
      <c r="E273" s="197"/>
      <c r="F273" s="197"/>
      <c r="G273" s="197"/>
      <c r="H273" s="197"/>
      <c r="I273" s="197"/>
      <c r="J273" s="198"/>
    </row>
    <row r="274" spans="1:10" x14ac:dyDescent="0.3">
      <c r="A274" s="190">
        <f>+COUNT(A$13:$A273)+1</f>
        <v>261</v>
      </c>
      <c r="B274" s="195" t="s">
        <v>392</v>
      </c>
      <c r="C274" s="196"/>
      <c r="D274" s="196"/>
      <c r="E274" s="197"/>
      <c r="F274" s="197"/>
      <c r="G274" s="197"/>
      <c r="H274" s="197"/>
      <c r="I274" s="197"/>
      <c r="J274" s="198"/>
    </row>
    <row r="275" spans="1:10" x14ac:dyDescent="0.3">
      <c r="A275" s="190">
        <f>+COUNT(A$13:$A274)+1</f>
        <v>262</v>
      </c>
      <c r="B275" s="195" t="s">
        <v>417</v>
      </c>
      <c r="C275" s="196"/>
      <c r="D275" s="196"/>
      <c r="E275" s="197"/>
      <c r="F275" s="197"/>
      <c r="G275" s="197"/>
      <c r="H275" s="197"/>
      <c r="I275" s="197"/>
      <c r="J275" s="198"/>
    </row>
    <row r="276" spans="1:10" x14ac:dyDescent="0.3">
      <c r="A276" s="190">
        <f>+COUNT(A$13:$A275)+1</f>
        <v>263</v>
      </c>
      <c r="B276" s="195" t="s">
        <v>418</v>
      </c>
      <c r="C276" s="196"/>
      <c r="D276" s="196"/>
      <c r="E276" s="197"/>
      <c r="F276" s="197"/>
      <c r="G276" s="197"/>
      <c r="H276" s="197"/>
      <c r="I276" s="197"/>
      <c r="J276" s="198"/>
    </row>
    <row r="277" spans="1:10" x14ac:dyDescent="0.3">
      <c r="A277" s="190">
        <f>+COUNT(A$13:$A276)+1</f>
        <v>264</v>
      </c>
      <c r="B277" s="195" t="s">
        <v>450</v>
      </c>
      <c r="C277" s="196"/>
      <c r="D277" s="196"/>
      <c r="E277" s="197"/>
      <c r="F277" s="197"/>
      <c r="G277" s="197"/>
      <c r="H277" s="197"/>
      <c r="I277" s="197"/>
      <c r="J277" s="198"/>
    </row>
    <row r="278" spans="1:10" x14ac:dyDescent="0.3">
      <c r="A278" s="190">
        <f>+COUNT(A$13:$A277)+1</f>
        <v>265</v>
      </c>
      <c r="B278" s="195" t="s">
        <v>408</v>
      </c>
      <c r="C278" s="196"/>
      <c r="D278" s="196"/>
      <c r="E278" s="197"/>
      <c r="F278" s="197"/>
      <c r="G278" s="197"/>
      <c r="H278" s="197"/>
      <c r="I278" s="197"/>
      <c r="J278" s="198"/>
    </row>
    <row r="279" spans="1:10" x14ac:dyDescent="0.3">
      <c r="A279" s="190">
        <f>+COUNT(A$13:$A278)+1</f>
        <v>266</v>
      </c>
      <c r="B279" s="195" t="s">
        <v>442</v>
      </c>
      <c r="C279" s="196"/>
      <c r="D279" s="196"/>
      <c r="E279" s="197"/>
      <c r="F279" s="197"/>
      <c r="G279" s="197"/>
      <c r="H279" s="197"/>
      <c r="I279" s="197"/>
      <c r="J279" s="198"/>
    </row>
    <row r="280" spans="1:10" x14ac:dyDescent="0.3">
      <c r="A280" s="190">
        <f>+COUNT(A$13:$A279)+1</f>
        <v>267</v>
      </c>
      <c r="B280" s="195" t="s">
        <v>443</v>
      </c>
      <c r="C280" s="196"/>
      <c r="D280" s="196"/>
      <c r="E280" s="197"/>
      <c r="F280" s="197"/>
      <c r="G280" s="197"/>
      <c r="H280" s="197"/>
      <c r="I280" s="197"/>
      <c r="J280" s="198"/>
    </row>
    <row r="281" spans="1:10" x14ac:dyDescent="0.3">
      <c r="A281" s="190">
        <f>+COUNT(A$13:$A280)+1</f>
        <v>268</v>
      </c>
      <c r="B281" s="195" t="s">
        <v>392</v>
      </c>
      <c r="C281" s="196"/>
      <c r="D281" s="196"/>
      <c r="E281" s="197"/>
      <c r="F281" s="197"/>
      <c r="G281" s="197"/>
      <c r="H281" s="197"/>
      <c r="I281" s="197"/>
      <c r="J281" s="198"/>
    </row>
    <row r="282" spans="1:10" x14ac:dyDescent="0.3">
      <c r="A282" s="190">
        <f>+COUNT(A$13:$A281)+1</f>
        <v>269</v>
      </c>
      <c r="B282" s="195" t="s">
        <v>417</v>
      </c>
      <c r="C282" s="196"/>
      <c r="D282" s="196"/>
      <c r="E282" s="197"/>
      <c r="F282" s="197"/>
      <c r="G282" s="197"/>
      <c r="H282" s="197"/>
      <c r="I282" s="197"/>
      <c r="J282" s="198"/>
    </row>
    <row r="283" spans="1:10" x14ac:dyDescent="0.3">
      <c r="A283" s="190">
        <f>+COUNT(A$13:$A282)+1</f>
        <v>270</v>
      </c>
      <c r="B283" s="195" t="s">
        <v>418</v>
      </c>
      <c r="C283" s="196"/>
      <c r="D283" s="196"/>
      <c r="E283" s="197"/>
      <c r="F283" s="197"/>
      <c r="G283" s="197"/>
      <c r="H283" s="197"/>
      <c r="I283" s="197"/>
      <c r="J283" s="198"/>
    </row>
    <row r="284" spans="1:10" x14ac:dyDescent="0.3">
      <c r="A284" s="190">
        <f>+COUNT(A$13:$A283)+1</f>
        <v>271</v>
      </c>
      <c r="B284" s="195" t="s">
        <v>451</v>
      </c>
      <c r="C284" s="196"/>
      <c r="D284" s="196"/>
      <c r="E284" s="197"/>
      <c r="F284" s="197"/>
      <c r="G284" s="197"/>
      <c r="H284" s="197"/>
      <c r="I284" s="197"/>
      <c r="J284" s="198"/>
    </row>
    <row r="285" spans="1:10" x14ac:dyDescent="0.3">
      <c r="A285" s="190">
        <f>+COUNT(A$13:$A284)+1</f>
        <v>272</v>
      </c>
      <c r="B285" s="195" t="s">
        <v>408</v>
      </c>
      <c r="C285" s="196"/>
      <c r="D285" s="196"/>
      <c r="E285" s="197"/>
      <c r="F285" s="197"/>
      <c r="G285" s="197"/>
      <c r="H285" s="197"/>
      <c r="I285" s="197"/>
      <c r="J285" s="198"/>
    </row>
    <row r="286" spans="1:10" x14ac:dyDescent="0.3">
      <c r="A286" s="190">
        <f>+COUNT(A$13:$A285)+1</f>
        <v>273</v>
      </c>
      <c r="B286" s="195" t="s">
        <v>442</v>
      </c>
      <c r="C286" s="196"/>
      <c r="D286" s="196"/>
      <c r="E286" s="197"/>
      <c r="F286" s="197"/>
      <c r="G286" s="197"/>
      <c r="H286" s="197"/>
      <c r="I286" s="197"/>
      <c r="J286" s="198"/>
    </row>
    <row r="287" spans="1:10" x14ac:dyDescent="0.3">
      <c r="A287" s="190">
        <f>+COUNT(A$13:$A286)+1</f>
        <v>274</v>
      </c>
      <c r="B287" s="195" t="s">
        <v>443</v>
      </c>
      <c r="C287" s="196"/>
      <c r="D287" s="196"/>
      <c r="E287" s="197"/>
      <c r="F287" s="197"/>
      <c r="G287" s="197"/>
      <c r="H287" s="197"/>
      <c r="I287" s="197"/>
      <c r="J287" s="198"/>
    </row>
    <row r="288" spans="1:10" x14ac:dyDescent="0.3">
      <c r="A288" s="190">
        <f>+COUNT(A$13:$A287)+1</f>
        <v>275</v>
      </c>
      <c r="B288" s="195" t="s">
        <v>392</v>
      </c>
      <c r="C288" s="196"/>
      <c r="D288" s="196"/>
      <c r="E288" s="197"/>
      <c r="F288" s="197"/>
      <c r="G288" s="197"/>
      <c r="H288" s="197"/>
      <c r="I288" s="197"/>
      <c r="J288" s="198"/>
    </row>
    <row r="289" spans="1:10" x14ac:dyDescent="0.3">
      <c r="A289" s="190">
        <f>+COUNT(A$13:$A288)+1</f>
        <v>276</v>
      </c>
      <c r="B289" s="195" t="s">
        <v>417</v>
      </c>
      <c r="C289" s="196"/>
      <c r="D289" s="196"/>
      <c r="E289" s="197"/>
      <c r="F289" s="197"/>
      <c r="G289" s="197"/>
      <c r="H289" s="197"/>
      <c r="I289" s="197"/>
      <c r="J289" s="198"/>
    </row>
    <row r="290" spans="1:10" x14ac:dyDescent="0.3">
      <c r="A290" s="190">
        <f>+COUNT(A$13:$A289)+1</f>
        <v>277</v>
      </c>
      <c r="B290" s="195" t="s">
        <v>418</v>
      </c>
      <c r="C290" s="196"/>
      <c r="D290" s="196"/>
      <c r="E290" s="197"/>
      <c r="F290" s="197"/>
      <c r="G290" s="197"/>
      <c r="H290" s="197"/>
      <c r="I290" s="197"/>
      <c r="J290" s="198"/>
    </row>
    <row r="291" spans="1:10" x14ac:dyDescent="0.3">
      <c r="A291" s="190">
        <f>+COUNT(A$13:$A290)+1</f>
        <v>278</v>
      </c>
      <c r="B291" s="195" t="s">
        <v>452</v>
      </c>
      <c r="C291" s="196"/>
      <c r="D291" s="196"/>
      <c r="E291" s="197"/>
      <c r="F291" s="197"/>
      <c r="G291" s="197"/>
      <c r="H291" s="197"/>
      <c r="I291" s="197"/>
      <c r="J291" s="198"/>
    </row>
    <row r="292" spans="1:10" x14ac:dyDescent="0.3">
      <c r="A292" s="190">
        <f>+COUNT(A$13:$A291)+1</f>
        <v>279</v>
      </c>
      <c r="B292" s="195" t="s">
        <v>408</v>
      </c>
      <c r="C292" s="196"/>
      <c r="D292" s="196"/>
      <c r="E292" s="197"/>
      <c r="F292" s="197"/>
      <c r="G292" s="197"/>
      <c r="H292" s="197"/>
      <c r="I292" s="197"/>
      <c r="J292" s="198"/>
    </row>
    <row r="293" spans="1:10" x14ac:dyDescent="0.3">
      <c r="A293" s="190">
        <f>+COUNT(A$13:$A292)+1</f>
        <v>280</v>
      </c>
      <c r="B293" s="195" t="s">
        <v>442</v>
      </c>
      <c r="C293" s="196"/>
      <c r="D293" s="196"/>
      <c r="E293" s="197"/>
      <c r="F293" s="197"/>
      <c r="G293" s="197"/>
      <c r="H293" s="197"/>
      <c r="I293" s="197"/>
      <c r="J293" s="198"/>
    </row>
    <row r="294" spans="1:10" x14ac:dyDescent="0.3">
      <c r="A294" s="190">
        <f>+COUNT(A$13:$A293)+1</f>
        <v>281</v>
      </c>
      <c r="B294" s="195" t="s">
        <v>443</v>
      </c>
      <c r="C294" s="196"/>
      <c r="D294" s="196"/>
      <c r="E294" s="197"/>
      <c r="F294" s="197"/>
      <c r="G294" s="197"/>
      <c r="H294" s="197"/>
      <c r="I294" s="197"/>
      <c r="J294" s="198"/>
    </row>
    <row r="295" spans="1:10" x14ac:dyDescent="0.3">
      <c r="A295" s="190">
        <f>+COUNT(A$13:$A294)+1</f>
        <v>282</v>
      </c>
      <c r="B295" s="195" t="s">
        <v>392</v>
      </c>
      <c r="C295" s="196"/>
      <c r="D295" s="196"/>
      <c r="E295" s="197"/>
      <c r="F295" s="197"/>
      <c r="G295" s="197"/>
      <c r="H295" s="197"/>
      <c r="I295" s="197"/>
      <c r="J295" s="198"/>
    </row>
    <row r="296" spans="1:10" x14ac:dyDescent="0.3">
      <c r="A296" s="190">
        <f>+COUNT(A$13:$A295)+1</f>
        <v>283</v>
      </c>
      <c r="B296" s="195" t="s">
        <v>417</v>
      </c>
      <c r="C296" s="196"/>
      <c r="D296" s="196"/>
      <c r="E296" s="197"/>
      <c r="F296" s="197"/>
      <c r="G296" s="197"/>
      <c r="H296" s="197"/>
      <c r="I296" s="197"/>
      <c r="J296" s="198"/>
    </row>
    <row r="297" spans="1:10" x14ac:dyDescent="0.3">
      <c r="A297" s="190">
        <f>+COUNT(A$13:$A296)+1</f>
        <v>284</v>
      </c>
      <c r="B297" s="195" t="s">
        <v>418</v>
      </c>
      <c r="C297" s="196"/>
      <c r="D297" s="196"/>
      <c r="E297" s="197"/>
      <c r="F297" s="197"/>
      <c r="G297" s="197"/>
      <c r="H297" s="197"/>
      <c r="I297" s="197"/>
      <c r="J297" s="198"/>
    </row>
    <row r="298" spans="1:10" x14ac:dyDescent="0.3">
      <c r="A298" s="190">
        <f>+COUNT(A$13:$A297)+1</f>
        <v>285</v>
      </c>
      <c r="B298" s="195"/>
      <c r="C298" s="196"/>
      <c r="D298" s="196"/>
      <c r="E298" s="197"/>
      <c r="F298" s="197"/>
      <c r="G298" s="197"/>
      <c r="H298" s="197"/>
      <c r="I298" s="197"/>
      <c r="J298" s="198"/>
    </row>
    <row r="299" spans="1:10" x14ac:dyDescent="0.3">
      <c r="A299" s="190">
        <f>+COUNT(A$13:$A298)+1</f>
        <v>286</v>
      </c>
      <c r="B299" s="191" t="s">
        <v>453</v>
      </c>
      <c r="C299" s="196"/>
      <c r="D299" s="196"/>
      <c r="E299" s="197"/>
      <c r="F299" s="197"/>
      <c r="G299" s="197"/>
      <c r="H299" s="197"/>
      <c r="I299" s="197"/>
      <c r="J299" s="198"/>
    </row>
    <row r="300" spans="1:10" x14ac:dyDescent="0.3">
      <c r="A300" s="190">
        <f>+COUNT(A$13:$A299)+1</f>
        <v>287</v>
      </c>
      <c r="B300" s="195"/>
      <c r="C300" s="196"/>
      <c r="D300" s="196"/>
      <c r="E300" s="197"/>
      <c r="F300" s="197"/>
      <c r="G300" s="197"/>
      <c r="H300" s="197"/>
      <c r="I300" s="197"/>
      <c r="J300" s="198"/>
    </row>
    <row r="301" spans="1:10" x14ac:dyDescent="0.3">
      <c r="A301" s="190">
        <f>+COUNT(A$13:$A300)+1</f>
        <v>288</v>
      </c>
      <c r="B301" s="195" t="s">
        <v>454</v>
      </c>
      <c r="C301" s="196"/>
      <c r="D301" s="196"/>
      <c r="E301" s="197"/>
      <c r="F301" s="197"/>
      <c r="G301" s="197"/>
      <c r="H301" s="197"/>
      <c r="I301" s="197"/>
      <c r="J301" s="198"/>
    </row>
    <row r="302" spans="1:10" x14ac:dyDescent="0.3">
      <c r="A302" s="190">
        <f>+COUNT(A$13:$A301)+1</f>
        <v>289</v>
      </c>
      <c r="B302" s="195" t="s">
        <v>455</v>
      </c>
      <c r="C302" s="196"/>
      <c r="D302" s="196"/>
      <c r="E302" s="197"/>
      <c r="F302" s="197"/>
      <c r="G302" s="197"/>
      <c r="H302" s="197"/>
      <c r="I302" s="197"/>
      <c r="J302" s="198"/>
    </row>
    <row r="303" spans="1:10" x14ac:dyDescent="0.3">
      <c r="A303" s="190">
        <f>+COUNT(A$13:$A302)+1</f>
        <v>290</v>
      </c>
      <c r="B303" s="195" t="s">
        <v>456</v>
      </c>
      <c r="C303" s="196"/>
      <c r="D303" s="196"/>
      <c r="E303" s="197"/>
      <c r="F303" s="197"/>
      <c r="G303" s="197"/>
      <c r="H303" s="197"/>
      <c r="I303" s="197"/>
      <c r="J303" s="198"/>
    </row>
    <row r="304" spans="1:10" x14ac:dyDescent="0.3">
      <c r="A304" s="190">
        <f>+COUNT(A$13:$A303)+1</f>
        <v>291</v>
      </c>
      <c r="B304" s="195" t="s">
        <v>457</v>
      </c>
      <c r="C304" s="196"/>
      <c r="D304" s="196"/>
      <c r="E304" s="197"/>
      <c r="F304" s="197"/>
      <c r="G304" s="197"/>
      <c r="H304" s="197"/>
      <c r="I304" s="197"/>
      <c r="J304" s="198"/>
    </row>
    <row r="305" spans="1:10" x14ac:dyDescent="0.3">
      <c r="A305" s="190">
        <f>+COUNT(A$13:$A304)+1</f>
        <v>292</v>
      </c>
      <c r="B305" s="195" t="s">
        <v>458</v>
      </c>
      <c r="C305" s="196"/>
      <c r="D305" s="196"/>
      <c r="E305" s="197"/>
      <c r="F305" s="197"/>
      <c r="G305" s="197"/>
      <c r="H305" s="197"/>
      <c r="I305" s="197"/>
      <c r="J305" s="198"/>
    </row>
    <row r="306" spans="1:10" x14ac:dyDescent="0.3">
      <c r="A306" s="190">
        <f>+COUNT(A$13:$A305)+1</f>
        <v>293</v>
      </c>
      <c r="B306" s="195" t="s">
        <v>459</v>
      </c>
      <c r="C306" s="196"/>
      <c r="D306" s="196"/>
      <c r="E306" s="197"/>
      <c r="F306" s="197"/>
      <c r="G306" s="197"/>
      <c r="H306" s="197"/>
      <c r="I306" s="197"/>
      <c r="J306" s="198"/>
    </row>
    <row r="307" spans="1:10" x14ac:dyDescent="0.3">
      <c r="A307" s="190">
        <f>+COUNT(A$13:$A306)+1</f>
        <v>294</v>
      </c>
      <c r="B307" s="200" t="s">
        <v>460</v>
      </c>
      <c r="C307" s="196"/>
      <c r="D307" s="196"/>
      <c r="E307" s="197"/>
      <c r="F307" s="197"/>
      <c r="G307" s="197"/>
      <c r="H307" s="197"/>
      <c r="I307" s="197"/>
      <c r="J307" s="198"/>
    </row>
    <row r="308" spans="1:10" x14ac:dyDescent="0.3">
      <c r="A308" s="190">
        <f>+COUNT(A$13:$A307)+1</f>
        <v>295</v>
      </c>
      <c r="B308" s="195" t="s">
        <v>461</v>
      </c>
      <c r="C308" s="196"/>
      <c r="D308" s="196"/>
      <c r="E308" s="197"/>
      <c r="F308" s="197"/>
      <c r="G308" s="197"/>
      <c r="H308" s="197"/>
      <c r="I308" s="197"/>
      <c r="J308" s="198"/>
    </row>
    <row r="309" spans="1:10" x14ac:dyDescent="0.3">
      <c r="A309" s="190">
        <f>+COUNT(A$13:$A308)+1</f>
        <v>296</v>
      </c>
      <c r="B309" s="195" t="s">
        <v>462</v>
      </c>
      <c r="C309" s="196"/>
      <c r="D309" s="196"/>
      <c r="E309" s="197"/>
      <c r="F309" s="197"/>
      <c r="G309" s="197"/>
      <c r="H309" s="197"/>
      <c r="I309" s="197"/>
      <c r="J309" s="198"/>
    </row>
    <row r="310" spans="1:10" x14ac:dyDescent="0.3">
      <c r="A310" s="190">
        <f>+COUNT(A$13:$A309)+1</f>
        <v>297</v>
      </c>
      <c r="B310" s="195" t="s">
        <v>463</v>
      </c>
      <c r="C310" s="196"/>
      <c r="D310" s="196"/>
      <c r="E310" s="197"/>
      <c r="F310" s="197"/>
      <c r="G310" s="197"/>
      <c r="H310" s="197"/>
      <c r="I310" s="197"/>
      <c r="J310" s="198"/>
    </row>
    <row r="311" spans="1:10" x14ac:dyDescent="0.3">
      <c r="A311" s="190">
        <f>+COUNT(A$13:$A310)+1</f>
        <v>298</v>
      </c>
      <c r="B311" s="200" t="s">
        <v>464</v>
      </c>
      <c r="C311" s="196"/>
      <c r="D311" s="196"/>
      <c r="E311" s="197"/>
      <c r="F311" s="197"/>
      <c r="G311" s="197"/>
      <c r="H311" s="197"/>
      <c r="I311" s="197"/>
      <c r="J311" s="198"/>
    </row>
    <row r="312" spans="1:10" x14ac:dyDescent="0.3">
      <c r="A312" s="190">
        <f>+COUNT(A$13:$A311)+1</f>
        <v>299</v>
      </c>
      <c r="B312" s="195" t="s">
        <v>465</v>
      </c>
      <c r="C312" s="196"/>
      <c r="D312" s="196"/>
      <c r="E312" s="197"/>
      <c r="F312" s="197"/>
      <c r="G312" s="197"/>
      <c r="H312" s="197"/>
      <c r="I312" s="197"/>
      <c r="J312" s="198"/>
    </row>
    <row r="313" spans="1:10" x14ac:dyDescent="0.3">
      <c r="A313" s="190">
        <f>+COUNT(A$13:$A312)+1</f>
        <v>300</v>
      </c>
      <c r="B313" s="195"/>
      <c r="C313" s="196"/>
      <c r="D313" s="196"/>
      <c r="E313" s="197"/>
      <c r="F313" s="197"/>
      <c r="G313" s="197"/>
      <c r="H313" s="197"/>
      <c r="I313" s="197"/>
      <c r="J313" s="198"/>
    </row>
    <row r="314" spans="1:10" x14ac:dyDescent="0.3">
      <c r="A314" s="190">
        <f>+COUNT(A$13:$A313)+1</f>
        <v>301</v>
      </c>
      <c r="B314" s="191" t="s">
        <v>466</v>
      </c>
      <c r="C314" s="196"/>
      <c r="D314" s="196"/>
      <c r="E314" s="197"/>
      <c r="F314" s="197"/>
      <c r="G314" s="197"/>
      <c r="H314" s="197"/>
      <c r="I314" s="197"/>
      <c r="J314" s="198"/>
    </row>
    <row r="315" spans="1:10" x14ac:dyDescent="0.3">
      <c r="A315" s="190">
        <f>+COUNT(A$13:$A314)+1</f>
        <v>302</v>
      </c>
      <c r="B315" s="200" t="s">
        <v>464</v>
      </c>
      <c r="C315" s="196"/>
      <c r="D315" s="196"/>
      <c r="E315" s="197"/>
      <c r="F315" s="197"/>
      <c r="G315" s="197"/>
      <c r="H315" s="197"/>
      <c r="I315" s="197"/>
      <c r="J315" s="198"/>
    </row>
    <row r="316" spans="1:10" x14ac:dyDescent="0.3">
      <c r="A316" s="190">
        <f>+COUNT(A$13:$A315)+1</f>
        <v>303</v>
      </c>
      <c r="B316" s="195"/>
      <c r="C316" s="196"/>
      <c r="D316" s="196"/>
      <c r="E316" s="197"/>
      <c r="F316" s="197"/>
      <c r="G316" s="197"/>
      <c r="H316" s="197"/>
      <c r="I316" s="197"/>
      <c r="J316" s="198"/>
    </row>
    <row r="317" spans="1:10" x14ac:dyDescent="0.3">
      <c r="A317" s="190">
        <f>+COUNT(A$13:$A316)+1</f>
        <v>304</v>
      </c>
      <c r="B317" s="191" t="s">
        <v>467</v>
      </c>
      <c r="C317" s="196"/>
      <c r="D317" s="196"/>
      <c r="E317" s="197"/>
      <c r="F317" s="197"/>
      <c r="G317" s="197"/>
      <c r="H317" s="197"/>
      <c r="I317" s="197"/>
      <c r="J317" s="198"/>
    </row>
    <row r="318" spans="1:10" x14ac:dyDescent="0.3">
      <c r="A318" s="190">
        <f>+COUNT(A$13:$A317)+1</f>
        <v>305</v>
      </c>
      <c r="B318" s="195"/>
      <c r="C318" s="196"/>
      <c r="D318" s="196"/>
      <c r="E318" s="197"/>
      <c r="F318" s="197"/>
      <c r="G318" s="197"/>
      <c r="H318" s="197"/>
      <c r="I318" s="197"/>
      <c r="J318" s="198"/>
    </row>
    <row r="319" spans="1:10" x14ac:dyDescent="0.3">
      <c r="A319" s="190">
        <f>+COUNT(A$13:$A318)+1</f>
        <v>306</v>
      </c>
      <c r="B319" s="195" t="s">
        <v>468</v>
      </c>
      <c r="C319" s="196"/>
      <c r="D319" s="196"/>
      <c r="E319" s="197"/>
      <c r="F319" s="197"/>
      <c r="G319" s="197"/>
      <c r="H319" s="197"/>
      <c r="I319" s="197"/>
      <c r="J319" s="198"/>
    </row>
    <row r="320" spans="1:10" x14ac:dyDescent="0.3">
      <c r="A320" s="190">
        <f>+COUNT(A$13:$A319)+1</f>
        <v>307</v>
      </c>
      <c r="B320" s="195" t="s">
        <v>469</v>
      </c>
      <c r="C320" s="196"/>
      <c r="D320" s="196"/>
      <c r="E320" s="197"/>
      <c r="F320" s="197"/>
      <c r="G320" s="197"/>
      <c r="H320" s="197"/>
      <c r="I320" s="197"/>
      <c r="J320" s="198"/>
    </row>
    <row r="321" spans="1:10" x14ac:dyDescent="0.3">
      <c r="A321" s="190">
        <f>+COUNT(A$13:$A320)+1</f>
        <v>308</v>
      </c>
      <c r="B321" s="195" t="s">
        <v>470</v>
      </c>
      <c r="C321" s="196"/>
      <c r="D321" s="196"/>
      <c r="E321" s="197"/>
      <c r="F321" s="197"/>
      <c r="G321" s="197"/>
      <c r="H321" s="197"/>
      <c r="I321" s="197"/>
      <c r="J321" s="198"/>
    </row>
    <row r="322" spans="1:10" x14ac:dyDescent="0.3">
      <c r="A322" s="190">
        <f>+COUNT(A$13:$A321)+1</f>
        <v>309</v>
      </c>
      <c r="B322" s="195" t="s">
        <v>471</v>
      </c>
      <c r="C322" s="196"/>
      <c r="D322" s="196"/>
      <c r="E322" s="197"/>
      <c r="F322" s="197"/>
      <c r="G322" s="197"/>
      <c r="H322" s="197"/>
      <c r="I322" s="197"/>
      <c r="J322" s="198"/>
    </row>
    <row r="323" spans="1:10" x14ac:dyDescent="0.3">
      <c r="A323" s="190">
        <f>+COUNT(A$13:$A322)+1</f>
        <v>310</v>
      </c>
      <c r="B323" s="195"/>
      <c r="C323" s="196"/>
      <c r="D323" s="196"/>
      <c r="E323" s="197"/>
      <c r="F323" s="197"/>
      <c r="G323" s="197"/>
      <c r="H323" s="197"/>
      <c r="I323" s="197"/>
      <c r="J323" s="198"/>
    </row>
    <row r="324" spans="1:10" x14ac:dyDescent="0.3">
      <c r="A324" s="190">
        <f>+COUNT(A$13:$A323)+1</f>
        <v>311</v>
      </c>
      <c r="B324" s="191" t="s">
        <v>472</v>
      </c>
      <c r="C324" s="196"/>
      <c r="D324" s="196"/>
      <c r="E324" s="197"/>
      <c r="F324" s="197"/>
      <c r="G324" s="197"/>
      <c r="H324" s="197"/>
      <c r="I324" s="197"/>
      <c r="J324" s="198"/>
    </row>
    <row r="325" spans="1:10" x14ac:dyDescent="0.3">
      <c r="A325" s="190">
        <f>+COUNT(A$13:$A324)+1</f>
        <v>312</v>
      </c>
      <c r="B325" s="195"/>
      <c r="C325" s="196"/>
      <c r="D325" s="196"/>
      <c r="E325" s="197"/>
      <c r="F325" s="197"/>
      <c r="G325" s="197"/>
      <c r="H325" s="197"/>
      <c r="I325" s="197"/>
      <c r="J325" s="198"/>
    </row>
    <row r="326" spans="1:10" x14ac:dyDescent="0.3">
      <c r="A326" s="190">
        <f>+COUNT(A$13:$A325)+1</f>
        <v>313</v>
      </c>
      <c r="B326" s="191" t="s">
        <v>473</v>
      </c>
      <c r="C326" s="196"/>
      <c r="D326" s="196"/>
      <c r="E326" s="197"/>
      <c r="F326" s="197"/>
      <c r="G326" s="197"/>
      <c r="H326" s="197"/>
      <c r="I326" s="197"/>
      <c r="J326" s="198"/>
    </row>
    <row r="327" spans="1:10" x14ac:dyDescent="0.3">
      <c r="A327" s="190">
        <f>+COUNT(A$13:$A326)+1</f>
        <v>314</v>
      </c>
      <c r="B327" s="195"/>
      <c r="C327" s="196"/>
      <c r="D327" s="196"/>
      <c r="E327" s="197"/>
      <c r="F327" s="197"/>
      <c r="G327" s="197"/>
      <c r="H327" s="197"/>
      <c r="I327" s="197"/>
      <c r="J327" s="198"/>
    </row>
    <row r="328" spans="1:10" x14ac:dyDescent="0.3">
      <c r="A328" s="190">
        <f>+COUNT(A$13:$A327)+1</f>
        <v>315</v>
      </c>
      <c r="B328" s="195" t="s">
        <v>474</v>
      </c>
      <c r="C328" s="196"/>
      <c r="D328" s="196"/>
      <c r="E328" s="197"/>
      <c r="F328" s="197"/>
      <c r="G328" s="197"/>
      <c r="H328" s="197"/>
      <c r="I328" s="197"/>
      <c r="J328" s="198"/>
    </row>
    <row r="329" spans="1:10" x14ac:dyDescent="0.3">
      <c r="A329" s="190">
        <f>+COUNT(A$13:$A328)+1</f>
        <v>316</v>
      </c>
      <c r="B329" s="200" t="s">
        <v>464</v>
      </c>
      <c r="C329" s="196"/>
      <c r="D329" s="196"/>
      <c r="E329" s="197"/>
      <c r="F329" s="197"/>
      <c r="G329" s="197"/>
      <c r="H329" s="197"/>
      <c r="I329" s="197"/>
      <c r="J329" s="198"/>
    </row>
    <row r="330" spans="1:10" x14ac:dyDescent="0.3">
      <c r="A330" s="190">
        <f>+COUNT(A$13:$A329)+1</f>
        <v>317</v>
      </c>
      <c r="B330" s="195" t="s">
        <v>475</v>
      </c>
      <c r="C330" s="196"/>
      <c r="D330" s="196"/>
      <c r="E330" s="197"/>
      <c r="F330" s="197"/>
      <c r="G330" s="197"/>
      <c r="H330" s="197"/>
      <c r="I330" s="197"/>
      <c r="J330" s="198"/>
    </row>
    <row r="331" spans="1:10" x14ac:dyDescent="0.3">
      <c r="A331" s="190">
        <f>+COUNT(A$13:$A330)+1</f>
        <v>318</v>
      </c>
      <c r="B331" s="200" t="s">
        <v>464</v>
      </c>
      <c r="C331" s="196"/>
      <c r="D331" s="196"/>
      <c r="E331" s="197"/>
      <c r="F331" s="197"/>
      <c r="G331" s="197"/>
      <c r="H331" s="197"/>
      <c r="I331" s="197"/>
      <c r="J331" s="198"/>
    </row>
    <row r="332" spans="1:10" x14ac:dyDescent="0.3">
      <c r="A332" s="190">
        <f>+COUNT(A$13:$A331)+1</f>
        <v>319</v>
      </c>
      <c r="B332" s="195" t="s">
        <v>476</v>
      </c>
      <c r="C332" s="196"/>
      <c r="D332" s="196"/>
      <c r="E332" s="197"/>
      <c r="F332" s="197"/>
      <c r="G332" s="197"/>
      <c r="H332" s="197"/>
      <c r="I332" s="197"/>
      <c r="J332" s="198"/>
    </row>
    <row r="333" spans="1:10" x14ac:dyDescent="0.3">
      <c r="A333" s="190">
        <f>+COUNT(A$13:$A332)+1</f>
        <v>320</v>
      </c>
      <c r="B333" s="200" t="s">
        <v>477</v>
      </c>
      <c r="C333" s="196"/>
      <c r="D333" s="196"/>
      <c r="E333" s="197"/>
      <c r="F333" s="197"/>
      <c r="G333" s="197"/>
      <c r="H333" s="197"/>
      <c r="I333" s="197"/>
      <c r="J333" s="198"/>
    </row>
    <row r="334" spans="1:10" x14ac:dyDescent="0.3">
      <c r="A334" s="190">
        <f>+COUNT(A$13:$A333)+1</f>
        <v>321</v>
      </c>
      <c r="B334" s="195" t="s">
        <v>478</v>
      </c>
      <c r="C334" s="196"/>
      <c r="D334" s="196"/>
      <c r="E334" s="197"/>
      <c r="F334" s="197"/>
      <c r="G334" s="197"/>
      <c r="H334" s="197"/>
      <c r="I334" s="197"/>
      <c r="J334" s="198"/>
    </row>
    <row r="335" spans="1:10" x14ac:dyDescent="0.3">
      <c r="A335" s="190">
        <f>+COUNT(A$13:$A334)+1</f>
        <v>322</v>
      </c>
      <c r="B335" s="195"/>
      <c r="C335" s="196"/>
      <c r="D335" s="196"/>
      <c r="E335" s="197"/>
      <c r="F335" s="197"/>
      <c r="G335" s="197"/>
      <c r="H335" s="197"/>
      <c r="I335" s="197"/>
      <c r="J335" s="198"/>
    </row>
    <row r="336" spans="1:10" x14ac:dyDescent="0.3">
      <c r="A336" s="190">
        <f>+COUNT(A$13:$A335)+1</f>
        <v>323</v>
      </c>
      <c r="B336" s="191" t="s">
        <v>94</v>
      </c>
      <c r="C336" s="196"/>
      <c r="D336" s="196"/>
      <c r="E336" s="197"/>
      <c r="F336" s="197"/>
      <c r="G336" s="197"/>
      <c r="H336" s="197"/>
      <c r="I336" s="197"/>
      <c r="J336" s="198"/>
    </row>
    <row r="337" spans="1:10" x14ac:dyDescent="0.3">
      <c r="A337" s="190">
        <f>+COUNT(A$13:$A336)+1</f>
        <v>324</v>
      </c>
      <c r="B337" s="195"/>
      <c r="C337" s="196"/>
      <c r="D337" s="196"/>
      <c r="E337" s="197"/>
      <c r="F337" s="197"/>
      <c r="G337" s="197"/>
      <c r="H337" s="197"/>
      <c r="I337" s="197"/>
      <c r="J337" s="198"/>
    </row>
    <row r="338" spans="1:10" x14ac:dyDescent="0.3">
      <c r="A338" s="190">
        <f>+COUNT(A$13:$A337)+1</f>
        <v>325</v>
      </c>
      <c r="B338" s="195" t="s">
        <v>479</v>
      </c>
      <c r="C338" s="196"/>
      <c r="D338" s="196"/>
      <c r="E338" s="197"/>
      <c r="F338" s="197"/>
      <c r="G338" s="197"/>
      <c r="H338" s="197"/>
      <c r="I338" s="197"/>
      <c r="J338" s="198"/>
    </row>
    <row r="339" spans="1:10" x14ac:dyDescent="0.3">
      <c r="A339" s="190">
        <f>+COUNT(A$13:$A338)+1</f>
        <v>326</v>
      </c>
      <c r="B339" s="195" t="s">
        <v>480</v>
      </c>
      <c r="C339" s="196"/>
      <c r="D339" s="196"/>
      <c r="E339" s="197"/>
      <c r="F339" s="197"/>
      <c r="G339" s="197"/>
      <c r="H339" s="197"/>
      <c r="I339" s="197"/>
      <c r="J339" s="198"/>
    </row>
    <row r="340" spans="1:10" x14ac:dyDescent="0.3">
      <c r="A340" s="190">
        <f>+COUNT(A$13:$A339)+1</f>
        <v>327</v>
      </c>
      <c r="B340" s="195" t="s">
        <v>481</v>
      </c>
      <c r="C340" s="196"/>
      <c r="D340" s="196"/>
      <c r="E340" s="197"/>
      <c r="F340" s="197"/>
      <c r="G340" s="197"/>
      <c r="H340" s="197"/>
      <c r="I340" s="197"/>
      <c r="J340" s="198"/>
    </row>
    <row r="341" spans="1:10" x14ac:dyDescent="0.3">
      <c r="A341" s="190">
        <f>+COUNT(A$13:$A340)+1</f>
        <v>328</v>
      </c>
      <c r="B341" s="195" t="s">
        <v>482</v>
      </c>
      <c r="C341" s="196"/>
      <c r="D341" s="196"/>
      <c r="E341" s="197"/>
      <c r="F341" s="197"/>
      <c r="G341" s="197"/>
      <c r="H341" s="197"/>
      <c r="I341" s="197"/>
      <c r="J341" s="198"/>
    </row>
    <row r="342" spans="1:10" x14ac:dyDescent="0.3">
      <c r="A342" s="190">
        <f>+COUNT(A$13:$A341)+1</f>
        <v>329</v>
      </c>
      <c r="B342" s="195" t="s">
        <v>483</v>
      </c>
      <c r="C342" s="196"/>
      <c r="D342" s="196"/>
      <c r="E342" s="197"/>
      <c r="F342" s="197"/>
      <c r="G342" s="197"/>
      <c r="H342" s="197"/>
      <c r="I342" s="197"/>
      <c r="J342" s="198"/>
    </row>
    <row r="343" spans="1:10" x14ac:dyDescent="0.3">
      <c r="A343" s="190">
        <f>+COUNT(A$13:$A342)+1</f>
        <v>330</v>
      </c>
      <c r="B343" s="195" t="s">
        <v>484</v>
      </c>
      <c r="C343" s="196"/>
      <c r="D343" s="196"/>
      <c r="E343" s="197"/>
      <c r="F343" s="197"/>
      <c r="G343" s="197"/>
      <c r="H343" s="197"/>
      <c r="I343" s="197"/>
      <c r="J343" s="198"/>
    </row>
    <row r="344" spans="1:10" x14ac:dyDescent="0.3">
      <c r="A344" s="190">
        <f>+COUNT(A$13:$A343)+1</f>
        <v>331</v>
      </c>
      <c r="B344" s="195" t="s">
        <v>485</v>
      </c>
      <c r="C344" s="196"/>
      <c r="D344" s="196"/>
      <c r="E344" s="197"/>
      <c r="F344" s="197"/>
      <c r="G344" s="197"/>
      <c r="H344" s="197"/>
      <c r="I344" s="197"/>
      <c r="J344" s="198"/>
    </row>
    <row r="345" spans="1:10" x14ac:dyDescent="0.3">
      <c r="A345" s="190">
        <f>+COUNT(A$13:$A344)+1</f>
        <v>332</v>
      </c>
      <c r="B345" s="195" t="s">
        <v>486</v>
      </c>
      <c r="C345" s="196"/>
      <c r="D345" s="196"/>
      <c r="E345" s="197"/>
      <c r="F345" s="197"/>
      <c r="G345" s="197"/>
      <c r="H345" s="197"/>
      <c r="I345" s="197"/>
      <c r="J345" s="198"/>
    </row>
    <row r="346" spans="1:10" x14ac:dyDescent="0.3">
      <c r="A346" s="190">
        <f>+COUNT(A$13:$A345)+1</f>
        <v>333</v>
      </c>
      <c r="B346" s="195" t="s">
        <v>487</v>
      </c>
      <c r="C346" s="196"/>
      <c r="D346" s="196"/>
      <c r="E346" s="197"/>
      <c r="F346" s="197"/>
      <c r="G346" s="197"/>
      <c r="H346" s="197"/>
      <c r="I346" s="197"/>
      <c r="J346" s="198"/>
    </row>
    <row r="347" spans="1:10" x14ac:dyDescent="0.3">
      <c r="A347" s="190">
        <f>+COUNT(A$13:$A346)+1</f>
        <v>334</v>
      </c>
      <c r="B347" s="195" t="s">
        <v>488</v>
      </c>
      <c r="C347" s="196"/>
      <c r="D347" s="196"/>
      <c r="E347" s="197"/>
      <c r="F347" s="197"/>
      <c r="G347" s="197"/>
      <c r="H347" s="197"/>
      <c r="I347" s="197"/>
      <c r="J347" s="198"/>
    </row>
    <row r="348" spans="1:10" x14ac:dyDescent="0.3">
      <c r="A348" s="190">
        <f>+COUNT(A$13:$A347)+1</f>
        <v>335</v>
      </c>
      <c r="B348" s="195" t="s">
        <v>489</v>
      </c>
      <c r="C348" s="196"/>
      <c r="D348" s="196"/>
      <c r="E348" s="197"/>
      <c r="F348" s="197"/>
      <c r="G348" s="197"/>
      <c r="H348" s="197"/>
      <c r="I348" s="197"/>
      <c r="J348" s="198"/>
    </row>
    <row r="349" spans="1:10" x14ac:dyDescent="0.3">
      <c r="A349" s="190">
        <f>+COUNT(A$13:$A348)+1</f>
        <v>336</v>
      </c>
      <c r="B349" s="195"/>
      <c r="C349" s="196"/>
      <c r="D349" s="196"/>
      <c r="E349" s="197"/>
      <c r="F349" s="197"/>
      <c r="G349" s="197"/>
      <c r="H349" s="197"/>
      <c r="I349" s="197"/>
      <c r="J349" s="198"/>
    </row>
    <row r="350" spans="1:10" x14ac:dyDescent="0.3">
      <c r="A350" s="190">
        <f>+COUNT(A$13:$A349)+1</f>
        <v>337</v>
      </c>
      <c r="B350" s="191" t="s">
        <v>490</v>
      </c>
      <c r="C350" s="196"/>
      <c r="D350" s="196"/>
      <c r="E350" s="197"/>
      <c r="F350" s="197"/>
      <c r="G350" s="197"/>
      <c r="H350" s="197"/>
      <c r="I350" s="197"/>
      <c r="J350" s="198"/>
    </row>
    <row r="351" spans="1:10" x14ac:dyDescent="0.3">
      <c r="A351" s="190">
        <f>+COUNT(A$13:$A350)+1</f>
        <v>338</v>
      </c>
      <c r="B351" s="195"/>
      <c r="C351" s="196"/>
      <c r="D351" s="196"/>
      <c r="E351" s="197"/>
      <c r="F351" s="197"/>
      <c r="G351" s="197"/>
      <c r="H351" s="197"/>
      <c r="I351" s="197"/>
      <c r="J351" s="198"/>
    </row>
    <row r="352" spans="1:10" x14ac:dyDescent="0.3">
      <c r="A352" s="190">
        <f>+COUNT(A$13:$A351)+1</f>
        <v>339</v>
      </c>
      <c r="B352" s="195" t="s">
        <v>491</v>
      </c>
      <c r="C352" s="196"/>
      <c r="D352" s="196"/>
      <c r="E352" s="197"/>
      <c r="F352" s="197"/>
      <c r="G352" s="197"/>
      <c r="H352" s="197"/>
      <c r="I352" s="197"/>
      <c r="J352" s="198"/>
    </row>
    <row r="353" spans="1:10" x14ac:dyDescent="0.3">
      <c r="A353" s="190">
        <f>+COUNT(A$13:$A352)+1</f>
        <v>340</v>
      </c>
      <c r="B353" s="195" t="s">
        <v>492</v>
      </c>
      <c r="C353" s="196"/>
      <c r="D353" s="196"/>
      <c r="E353" s="197"/>
      <c r="F353" s="197"/>
      <c r="G353" s="197"/>
      <c r="H353" s="197"/>
      <c r="I353" s="197"/>
      <c r="J353" s="198"/>
    </row>
    <row r="354" spans="1:10" x14ac:dyDescent="0.3">
      <c r="A354" s="190">
        <f>+COUNT(A$13:$A353)+1</f>
        <v>341</v>
      </c>
      <c r="B354" s="195" t="s">
        <v>493</v>
      </c>
      <c r="C354" s="196"/>
      <c r="D354" s="196"/>
      <c r="E354" s="197"/>
      <c r="F354" s="197"/>
      <c r="G354" s="197"/>
      <c r="H354" s="197"/>
      <c r="I354" s="197"/>
      <c r="J354" s="198"/>
    </row>
    <row r="355" spans="1:10" x14ac:dyDescent="0.3">
      <c r="A355" s="190">
        <f>+COUNT(A$13:$A354)+1</f>
        <v>342</v>
      </c>
      <c r="B355" s="195" t="s">
        <v>494</v>
      </c>
      <c r="C355" s="196"/>
      <c r="D355" s="196"/>
      <c r="E355" s="197"/>
      <c r="F355" s="197"/>
      <c r="G355" s="197"/>
      <c r="H355" s="197"/>
      <c r="I355" s="197"/>
      <c r="J355" s="198"/>
    </row>
    <row r="356" spans="1:10" x14ac:dyDescent="0.3">
      <c r="A356" s="190">
        <f>+COUNT(A$13:$A355)+1</f>
        <v>343</v>
      </c>
      <c r="B356" s="195" t="s">
        <v>495</v>
      </c>
      <c r="C356" s="196"/>
      <c r="D356" s="196"/>
      <c r="E356" s="197"/>
      <c r="F356" s="197"/>
      <c r="G356" s="197"/>
      <c r="H356" s="197"/>
      <c r="I356" s="197"/>
      <c r="J356" s="198"/>
    </row>
    <row r="357" spans="1:10" x14ac:dyDescent="0.3">
      <c r="A357" s="190">
        <f>+COUNT(A$13:$A356)+1</f>
        <v>344</v>
      </c>
      <c r="B357" s="195" t="s">
        <v>496</v>
      </c>
      <c r="C357" s="196"/>
      <c r="D357" s="196"/>
      <c r="E357" s="197"/>
      <c r="F357" s="197"/>
      <c r="G357" s="197"/>
      <c r="H357" s="197"/>
      <c r="I357" s="197"/>
      <c r="J357" s="198"/>
    </row>
    <row r="358" spans="1:10" x14ac:dyDescent="0.3">
      <c r="A358" s="190">
        <f>+COUNT(A$13:$A357)+1</f>
        <v>345</v>
      </c>
      <c r="B358" s="195" t="s">
        <v>497</v>
      </c>
      <c r="C358" s="196"/>
      <c r="D358" s="196"/>
      <c r="E358" s="197"/>
      <c r="F358" s="197"/>
      <c r="G358" s="197"/>
      <c r="H358" s="197"/>
      <c r="I358" s="197"/>
      <c r="J358" s="198"/>
    </row>
    <row r="359" spans="1:10" x14ac:dyDescent="0.3">
      <c r="A359" s="190">
        <f>+COUNT(A$13:$A358)+1</f>
        <v>346</v>
      </c>
      <c r="B359" s="195" t="s">
        <v>498</v>
      </c>
      <c r="C359" s="196"/>
      <c r="D359" s="196"/>
      <c r="E359" s="197"/>
      <c r="F359" s="197"/>
      <c r="G359" s="197"/>
      <c r="H359" s="197"/>
      <c r="I359" s="197"/>
      <c r="J359" s="198"/>
    </row>
    <row r="360" spans="1:10" x14ac:dyDescent="0.3">
      <c r="A360" s="190">
        <f>+COUNT(A$13:$A359)+1</f>
        <v>347</v>
      </c>
      <c r="B360" s="195" t="s">
        <v>499</v>
      </c>
      <c r="C360" s="196"/>
      <c r="D360" s="196"/>
      <c r="E360" s="197"/>
      <c r="F360" s="197"/>
      <c r="G360" s="197"/>
      <c r="H360" s="197"/>
      <c r="I360" s="197"/>
      <c r="J360" s="198"/>
    </row>
    <row r="361" spans="1:10" x14ac:dyDescent="0.3">
      <c r="A361" s="190">
        <f>+COUNT(A$13:$A360)+1</f>
        <v>348</v>
      </c>
      <c r="B361" s="195" t="s">
        <v>500</v>
      </c>
      <c r="C361" s="196"/>
      <c r="D361" s="196"/>
      <c r="E361" s="197"/>
      <c r="F361" s="197"/>
      <c r="G361" s="197"/>
      <c r="H361" s="197"/>
      <c r="I361" s="197"/>
      <c r="J361" s="198"/>
    </row>
    <row r="362" spans="1:10" x14ac:dyDescent="0.3">
      <c r="A362" s="190">
        <f>+COUNT(A$13:$A361)+1</f>
        <v>349</v>
      </c>
      <c r="B362" s="195" t="s">
        <v>501</v>
      </c>
      <c r="C362" s="196"/>
      <c r="D362" s="196"/>
      <c r="E362" s="197"/>
      <c r="F362" s="197"/>
      <c r="G362" s="197"/>
      <c r="H362" s="197"/>
      <c r="I362" s="197"/>
      <c r="J362" s="198"/>
    </row>
    <row r="363" spans="1:10" x14ac:dyDescent="0.3">
      <c r="A363" s="190">
        <f>+COUNT(A$13:$A362)+1</f>
        <v>350</v>
      </c>
      <c r="B363" s="195" t="s">
        <v>502</v>
      </c>
      <c r="C363" s="196"/>
      <c r="D363" s="196"/>
      <c r="E363" s="197"/>
      <c r="F363" s="197"/>
      <c r="G363" s="197"/>
      <c r="H363" s="197"/>
      <c r="I363" s="197"/>
      <c r="J363" s="198"/>
    </row>
    <row r="364" spans="1:10" x14ac:dyDescent="0.3">
      <c r="A364" s="190">
        <f>+COUNT(A$13:$A363)+1</f>
        <v>351</v>
      </c>
      <c r="B364" s="195" t="s">
        <v>503</v>
      </c>
      <c r="C364" s="196"/>
      <c r="D364" s="196"/>
      <c r="E364" s="197"/>
      <c r="F364" s="197"/>
      <c r="G364" s="197"/>
      <c r="H364" s="197"/>
      <c r="I364" s="197"/>
      <c r="J364" s="198"/>
    </row>
    <row r="365" spans="1:10" x14ac:dyDescent="0.3">
      <c r="A365" s="190">
        <f>+COUNT(A$13:$A364)+1</f>
        <v>352</v>
      </c>
      <c r="B365" s="195" t="s">
        <v>504</v>
      </c>
      <c r="C365" s="196"/>
      <c r="D365" s="196"/>
      <c r="E365" s="197"/>
      <c r="F365" s="197"/>
      <c r="G365" s="197"/>
      <c r="H365" s="197"/>
      <c r="I365" s="197"/>
      <c r="J365" s="198"/>
    </row>
    <row r="366" spans="1:10" x14ac:dyDescent="0.3">
      <c r="A366" s="190">
        <f>+COUNT(A$13:$A365)+1</f>
        <v>353</v>
      </c>
      <c r="B366" s="195" t="s">
        <v>505</v>
      </c>
      <c r="C366" s="196"/>
      <c r="D366" s="196"/>
      <c r="E366" s="197"/>
      <c r="F366" s="197"/>
      <c r="G366" s="197"/>
      <c r="H366" s="197"/>
      <c r="I366" s="197"/>
      <c r="J366" s="198"/>
    </row>
    <row r="367" spans="1:10" x14ac:dyDescent="0.3">
      <c r="A367" s="190">
        <f>+COUNT(A$13:$A366)+1</f>
        <v>354</v>
      </c>
      <c r="B367" s="195" t="s">
        <v>498</v>
      </c>
      <c r="C367" s="196"/>
      <c r="D367" s="196"/>
      <c r="E367" s="197"/>
      <c r="F367" s="197"/>
      <c r="G367" s="197"/>
      <c r="H367" s="197"/>
      <c r="I367" s="197"/>
      <c r="J367" s="198"/>
    </row>
    <row r="368" spans="1:10" x14ac:dyDescent="0.3">
      <c r="A368" s="190">
        <f>+COUNT(A$13:$A367)+1</f>
        <v>355</v>
      </c>
      <c r="B368" s="195" t="s">
        <v>506</v>
      </c>
      <c r="C368" s="196"/>
      <c r="D368" s="196"/>
      <c r="E368" s="197"/>
      <c r="F368" s="197"/>
      <c r="G368" s="197"/>
      <c r="H368" s="197"/>
      <c r="I368" s="197"/>
      <c r="J368" s="198"/>
    </row>
    <row r="369" spans="1:10" x14ac:dyDescent="0.3">
      <c r="A369" s="190">
        <f>+COUNT(A$13:$A368)+1</f>
        <v>356</v>
      </c>
      <c r="B369" s="195" t="s">
        <v>507</v>
      </c>
      <c r="C369" s="196"/>
      <c r="D369" s="196"/>
      <c r="E369" s="197"/>
      <c r="F369" s="197"/>
      <c r="G369" s="197"/>
      <c r="H369" s="197"/>
      <c r="I369" s="197"/>
      <c r="J369" s="198"/>
    </row>
    <row r="370" spans="1:10" x14ac:dyDescent="0.3">
      <c r="A370" s="190">
        <f>+COUNT(A$13:$A369)+1</f>
        <v>357</v>
      </c>
      <c r="B370" s="195" t="s">
        <v>501</v>
      </c>
      <c r="C370" s="196"/>
      <c r="D370" s="196"/>
      <c r="E370" s="197"/>
      <c r="F370" s="197"/>
      <c r="G370" s="197"/>
      <c r="H370" s="197"/>
      <c r="I370" s="197"/>
      <c r="J370" s="198"/>
    </row>
    <row r="371" spans="1:10" x14ac:dyDescent="0.3">
      <c r="A371" s="190">
        <f>+COUNT(A$13:$A370)+1</f>
        <v>358</v>
      </c>
      <c r="B371" s="195" t="s">
        <v>508</v>
      </c>
      <c r="C371" s="196"/>
      <c r="D371" s="196"/>
      <c r="E371" s="197"/>
      <c r="F371" s="197"/>
      <c r="G371" s="197"/>
      <c r="H371" s="197"/>
      <c r="I371" s="197"/>
      <c r="J371" s="198"/>
    </row>
    <row r="372" spans="1:10" x14ac:dyDescent="0.3">
      <c r="A372" s="190">
        <f>+COUNT(A$13:$A371)+1</f>
        <v>359</v>
      </c>
      <c r="B372" s="195" t="s">
        <v>509</v>
      </c>
      <c r="C372" s="196"/>
      <c r="D372" s="196"/>
      <c r="E372" s="197"/>
      <c r="F372" s="197"/>
      <c r="G372" s="197"/>
      <c r="H372" s="197"/>
      <c r="I372" s="197"/>
      <c r="J372" s="198"/>
    </row>
    <row r="373" spans="1:10" x14ac:dyDescent="0.3">
      <c r="A373" s="190">
        <f>+COUNT(A$13:$A372)+1</f>
        <v>360</v>
      </c>
      <c r="B373" s="195"/>
      <c r="C373" s="196"/>
      <c r="D373" s="196"/>
      <c r="E373" s="197"/>
      <c r="F373" s="197"/>
      <c r="G373" s="197"/>
      <c r="H373" s="197"/>
      <c r="I373" s="197"/>
      <c r="J373" s="198"/>
    </row>
    <row r="374" spans="1:10" x14ac:dyDescent="0.3">
      <c r="A374" s="190">
        <f>+COUNT(A$13:$A373)+1</f>
        <v>361</v>
      </c>
      <c r="B374" s="191" t="s">
        <v>510</v>
      </c>
      <c r="C374" s="196"/>
      <c r="D374" s="196"/>
      <c r="E374" s="197"/>
      <c r="F374" s="197"/>
      <c r="G374" s="197"/>
      <c r="H374" s="197"/>
      <c r="I374" s="197"/>
      <c r="J374" s="198"/>
    </row>
    <row r="375" spans="1:10" x14ac:dyDescent="0.3">
      <c r="A375" s="190">
        <f>+COUNT(A$13:$A374)+1</f>
        <v>362</v>
      </c>
      <c r="B375" s="195"/>
      <c r="C375" s="196"/>
      <c r="D375" s="196"/>
      <c r="E375" s="197"/>
      <c r="F375" s="197"/>
      <c r="G375" s="197"/>
      <c r="H375" s="197"/>
      <c r="I375" s="197"/>
      <c r="J375" s="198"/>
    </row>
    <row r="376" spans="1:10" x14ac:dyDescent="0.3">
      <c r="A376" s="190">
        <f>+COUNT(A$13:$A375)+1</f>
        <v>363</v>
      </c>
      <c r="B376" s="195" t="s">
        <v>491</v>
      </c>
      <c r="C376" s="196"/>
      <c r="D376" s="196"/>
      <c r="E376" s="197"/>
      <c r="F376" s="197"/>
      <c r="G376" s="197"/>
      <c r="H376" s="197"/>
      <c r="I376" s="197"/>
      <c r="J376" s="198"/>
    </row>
    <row r="377" spans="1:10" x14ac:dyDescent="0.3">
      <c r="A377" s="190">
        <f>+COUNT(A$13:$A376)+1</f>
        <v>364</v>
      </c>
      <c r="B377" s="195" t="s">
        <v>511</v>
      </c>
      <c r="C377" s="196"/>
      <c r="D377" s="196"/>
      <c r="E377" s="197"/>
      <c r="F377" s="197"/>
      <c r="G377" s="197"/>
      <c r="H377" s="197"/>
      <c r="I377" s="197"/>
      <c r="J377" s="198"/>
    </row>
    <row r="378" spans="1:10" x14ac:dyDescent="0.3">
      <c r="A378" s="190">
        <f>+COUNT(A$13:$A377)+1</f>
        <v>365</v>
      </c>
      <c r="B378" s="195" t="s">
        <v>512</v>
      </c>
      <c r="C378" s="196"/>
      <c r="D378" s="196"/>
      <c r="E378" s="197"/>
      <c r="F378" s="197"/>
      <c r="G378" s="197"/>
      <c r="H378" s="197"/>
      <c r="I378" s="197"/>
      <c r="J378" s="198"/>
    </row>
    <row r="379" spans="1:10" x14ac:dyDescent="0.3">
      <c r="A379" s="190">
        <f>+COUNT(A$13:$A378)+1</f>
        <v>366</v>
      </c>
      <c r="B379" s="195" t="s">
        <v>513</v>
      </c>
      <c r="C379" s="196"/>
      <c r="D379" s="196"/>
      <c r="E379" s="197"/>
      <c r="F379" s="197"/>
      <c r="G379" s="197"/>
      <c r="H379" s="197"/>
      <c r="I379" s="197"/>
      <c r="J379" s="198"/>
    </row>
    <row r="380" spans="1:10" x14ac:dyDescent="0.3">
      <c r="A380" s="190">
        <f>+COUNT(A$13:$A379)+1</f>
        <v>367</v>
      </c>
      <c r="B380" s="195" t="s">
        <v>514</v>
      </c>
      <c r="C380" s="196"/>
      <c r="D380" s="196"/>
      <c r="E380" s="197"/>
      <c r="F380" s="197"/>
      <c r="G380" s="197"/>
      <c r="H380" s="197"/>
      <c r="I380" s="197"/>
      <c r="J380" s="198"/>
    </row>
    <row r="381" spans="1:10" x14ac:dyDescent="0.3">
      <c r="A381" s="190">
        <f>+COUNT(A$13:$A380)+1</f>
        <v>368</v>
      </c>
      <c r="B381" s="195" t="s">
        <v>515</v>
      </c>
      <c r="C381" s="196"/>
      <c r="D381" s="196"/>
      <c r="E381" s="197"/>
      <c r="F381" s="197"/>
      <c r="G381" s="197"/>
      <c r="H381" s="197"/>
      <c r="I381" s="197"/>
      <c r="J381" s="198"/>
    </row>
    <row r="382" spans="1:10" x14ac:dyDescent="0.3">
      <c r="A382" s="190">
        <f>+COUNT(A$13:$A381)+1</f>
        <v>369</v>
      </c>
      <c r="B382" s="195" t="s">
        <v>516</v>
      </c>
      <c r="C382" s="196"/>
      <c r="D382" s="196"/>
      <c r="E382" s="197"/>
      <c r="F382" s="197"/>
      <c r="G382" s="197"/>
      <c r="H382" s="197"/>
      <c r="I382" s="197"/>
      <c r="J382" s="198"/>
    </row>
    <row r="383" spans="1:10" x14ac:dyDescent="0.3">
      <c r="A383" s="190">
        <f>+COUNT(A$13:$A382)+1</f>
        <v>370</v>
      </c>
      <c r="B383" s="195" t="s">
        <v>517</v>
      </c>
      <c r="C383" s="196"/>
      <c r="D383" s="196"/>
      <c r="E383" s="197"/>
      <c r="F383" s="197"/>
      <c r="G383" s="197"/>
      <c r="H383" s="197"/>
      <c r="I383" s="197"/>
      <c r="J383" s="198"/>
    </row>
    <row r="384" spans="1:10" x14ac:dyDescent="0.3">
      <c r="A384" s="190">
        <f>+COUNT(A$13:$A383)+1</f>
        <v>371</v>
      </c>
      <c r="B384" s="195" t="s">
        <v>518</v>
      </c>
      <c r="C384" s="196"/>
      <c r="D384" s="196"/>
      <c r="E384" s="197"/>
      <c r="F384" s="197"/>
      <c r="G384" s="197"/>
      <c r="H384" s="197"/>
      <c r="I384" s="197"/>
      <c r="J384" s="198"/>
    </row>
    <row r="385" spans="1:10" x14ac:dyDescent="0.3">
      <c r="A385" s="190">
        <f>+COUNT(A$13:$A384)+1</f>
        <v>372</v>
      </c>
      <c r="B385" s="195" t="s">
        <v>519</v>
      </c>
      <c r="C385" s="196"/>
      <c r="D385" s="196"/>
      <c r="E385" s="197"/>
      <c r="F385" s="197"/>
      <c r="G385" s="197"/>
      <c r="H385" s="197"/>
      <c r="I385" s="197"/>
      <c r="J385" s="198"/>
    </row>
    <row r="386" spans="1:10" x14ac:dyDescent="0.3">
      <c r="A386" s="190">
        <f>+COUNT(A$13:$A385)+1</f>
        <v>373</v>
      </c>
      <c r="B386" s="195" t="s">
        <v>520</v>
      </c>
      <c r="C386" s="196"/>
      <c r="D386" s="196"/>
      <c r="E386" s="197"/>
      <c r="F386" s="197"/>
      <c r="G386" s="197"/>
      <c r="H386" s="197"/>
      <c r="I386" s="197"/>
      <c r="J386" s="198"/>
    </row>
    <row r="387" spans="1:10" x14ac:dyDescent="0.3">
      <c r="A387" s="190">
        <f>+COUNT(A$13:$A386)+1</f>
        <v>374</v>
      </c>
      <c r="B387" s="195" t="s">
        <v>521</v>
      </c>
      <c r="C387" s="196"/>
      <c r="D387" s="196"/>
      <c r="E387" s="197"/>
      <c r="F387" s="197"/>
      <c r="G387" s="197"/>
      <c r="H387" s="197"/>
      <c r="I387" s="197"/>
      <c r="J387" s="198"/>
    </row>
    <row r="388" spans="1:10" x14ac:dyDescent="0.3">
      <c r="A388" s="190">
        <f>+COUNT(A$13:$A387)+1</f>
        <v>375</v>
      </c>
      <c r="B388" s="195" t="s">
        <v>522</v>
      </c>
      <c r="C388" s="196"/>
      <c r="D388" s="196"/>
      <c r="E388" s="197"/>
      <c r="F388" s="197"/>
      <c r="G388" s="197"/>
      <c r="H388" s="197"/>
      <c r="I388" s="197"/>
      <c r="J388" s="198"/>
    </row>
    <row r="389" spans="1:10" x14ac:dyDescent="0.3">
      <c r="A389" s="190">
        <f>+COUNT(A$13:$A388)+1</f>
        <v>376</v>
      </c>
      <c r="B389" s="195" t="s">
        <v>523</v>
      </c>
      <c r="C389" s="196"/>
      <c r="D389" s="196"/>
      <c r="E389" s="197"/>
      <c r="F389" s="197"/>
      <c r="G389" s="197"/>
      <c r="H389" s="197"/>
      <c r="I389" s="197"/>
      <c r="J389" s="198"/>
    </row>
    <row r="390" spans="1:10" x14ac:dyDescent="0.3">
      <c r="A390" s="190">
        <f>+COUNT(A$13:$A389)+1</f>
        <v>377</v>
      </c>
      <c r="B390" s="195"/>
      <c r="C390" s="196"/>
      <c r="D390" s="196"/>
      <c r="E390" s="197"/>
      <c r="F390" s="197"/>
      <c r="G390" s="197"/>
      <c r="H390" s="197"/>
      <c r="I390" s="197"/>
      <c r="J390" s="198"/>
    </row>
    <row r="391" spans="1:10" x14ac:dyDescent="0.3">
      <c r="A391" s="190">
        <f>+COUNT(A$13:$A390)+1</f>
        <v>378</v>
      </c>
      <c r="B391" s="191" t="s">
        <v>524</v>
      </c>
      <c r="C391" s="196"/>
      <c r="D391" s="196"/>
      <c r="E391" s="197"/>
      <c r="F391" s="197"/>
      <c r="G391" s="197"/>
      <c r="H391" s="197"/>
      <c r="I391" s="197"/>
      <c r="J391" s="198"/>
    </row>
    <row r="392" spans="1:10" x14ac:dyDescent="0.3">
      <c r="A392" s="190">
        <f>+COUNT(A$13:$A391)+1</f>
        <v>379</v>
      </c>
      <c r="B392" s="195"/>
      <c r="C392" s="196"/>
      <c r="D392" s="196"/>
      <c r="E392" s="197"/>
      <c r="F392" s="197"/>
      <c r="G392" s="197"/>
      <c r="H392" s="197"/>
      <c r="I392" s="197"/>
      <c r="J392" s="198"/>
    </row>
    <row r="393" spans="1:10" x14ac:dyDescent="0.3">
      <c r="A393" s="190">
        <f>+COUNT(A$13:$A392)+1</f>
        <v>380</v>
      </c>
      <c r="B393" s="195" t="s">
        <v>491</v>
      </c>
      <c r="C393" s="196"/>
      <c r="D393" s="196"/>
      <c r="E393" s="197"/>
      <c r="F393" s="197"/>
      <c r="G393" s="197"/>
      <c r="H393" s="197"/>
      <c r="I393" s="197"/>
      <c r="J393" s="198"/>
    </row>
    <row r="394" spans="1:10" x14ac:dyDescent="0.3">
      <c r="A394" s="190">
        <f>+COUNT(A$13:$A393)+1</f>
        <v>381</v>
      </c>
      <c r="B394" s="195" t="s">
        <v>525</v>
      </c>
      <c r="C394" s="196"/>
      <c r="D394" s="196"/>
      <c r="E394" s="197"/>
      <c r="F394" s="197"/>
      <c r="G394" s="197"/>
      <c r="H394" s="197"/>
      <c r="I394" s="197"/>
      <c r="J394" s="198"/>
    </row>
    <row r="395" spans="1:10" x14ac:dyDescent="0.3">
      <c r="A395" s="190">
        <f>+COUNT(A$13:$A394)+1</f>
        <v>382</v>
      </c>
      <c r="B395" s="195" t="s">
        <v>526</v>
      </c>
      <c r="C395" s="196"/>
      <c r="D395" s="196"/>
      <c r="E395" s="197"/>
      <c r="F395" s="197"/>
      <c r="G395" s="197"/>
      <c r="H395" s="197"/>
      <c r="I395" s="197"/>
      <c r="J395" s="198"/>
    </row>
    <row r="396" spans="1:10" x14ac:dyDescent="0.3">
      <c r="A396" s="190">
        <f>+COUNT(A$13:$A395)+1</f>
        <v>383</v>
      </c>
      <c r="B396" s="195" t="s">
        <v>527</v>
      </c>
      <c r="C396" s="196"/>
      <c r="D396" s="196"/>
      <c r="E396" s="197"/>
      <c r="F396" s="197"/>
      <c r="G396" s="197"/>
      <c r="H396" s="197"/>
      <c r="I396" s="197"/>
      <c r="J396" s="198"/>
    </row>
    <row r="397" spans="1:10" x14ac:dyDescent="0.3">
      <c r="A397" s="190">
        <f>+COUNT(A$13:$A396)+1</f>
        <v>384</v>
      </c>
      <c r="B397" s="195" t="s">
        <v>528</v>
      </c>
      <c r="C397" s="196"/>
      <c r="D397" s="196"/>
      <c r="E397" s="197"/>
      <c r="F397" s="197"/>
      <c r="G397" s="197"/>
      <c r="H397" s="197"/>
      <c r="I397" s="197"/>
      <c r="J397" s="198"/>
    </row>
    <row r="398" spans="1:10" x14ac:dyDescent="0.3">
      <c r="A398" s="190">
        <f>+COUNT(A$13:$A397)+1</f>
        <v>385</v>
      </c>
      <c r="B398" s="195" t="s">
        <v>529</v>
      </c>
      <c r="C398" s="196"/>
      <c r="D398" s="196"/>
      <c r="E398" s="197"/>
      <c r="F398" s="197"/>
      <c r="G398" s="197"/>
      <c r="H398" s="197"/>
      <c r="I398" s="197"/>
      <c r="J398" s="198"/>
    </row>
    <row r="399" spans="1:10" x14ac:dyDescent="0.3">
      <c r="A399" s="190">
        <f>+COUNT(A$13:$A398)+1</f>
        <v>386</v>
      </c>
      <c r="B399" s="195" t="s">
        <v>530</v>
      </c>
      <c r="C399" s="196"/>
      <c r="D399" s="196"/>
      <c r="E399" s="197"/>
      <c r="F399" s="197"/>
      <c r="G399" s="197"/>
      <c r="H399" s="197"/>
      <c r="I399" s="197"/>
      <c r="J399" s="198"/>
    </row>
    <row r="400" spans="1:10" x14ac:dyDescent="0.3">
      <c r="A400" s="190">
        <f>+COUNT(A$13:$A399)+1</f>
        <v>387</v>
      </c>
      <c r="B400" s="195" t="s">
        <v>531</v>
      </c>
      <c r="C400" s="196"/>
      <c r="D400" s="196"/>
      <c r="E400" s="197"/>
      <c r="F400" s="197"/>
      <c r="G400" s="197"/>
      <c r="H400" s="197"/>
      <c r="I400" s="197"/>
      <c r="J400" s="198"/>
    </row>
    <row r="401" spans="1:10" x14ac:dyDescent="0.3">
      <c r="A401" s="190">
        <f>+COUNT(A$13:$A400)+1</f>
        <v>388</v>
      </c>
      <c r="B401" s="195"/>
      <c r="C401" s="196"/>
      <c r="D401" s="196"/>
      <c r="E401" s="197"/>
      <c r="F401" s="197"/>
      <c r="G401" s="197"/>
      <c r="H401" s="197"/>
      <c r="I401" s="197"/>
      <c r="J401" s="198"/>
    </row>
    <row r="402" spans="1:10" x14ac:dyDescent="0.3">
      <c r="A402" s="190">
        <f>+COUNT(A$13:$A401)+1</f>
        <v>389</v>
      </c>
      <c r="B402" s="191" t="s">
        <v>532</v>
      </c>
      <c r="C402" s="196"/>
      <c r="D402" s="196"/>
      <c r="E402" s="197"/>
      <c r="F402" s="197"/>
      <c r="G402" s="197"/>
      <c r="H402" s="197"/>
      <c r="I402" s="197"/>
      <c r="J402" s="198"/>
    </row>
    <row r="403" spans="1:10" x14ac:dyDescent="0.3">
      <c r="A403" s="190">
        <f>+COUNT(A$13:$A402)+1</f>
        <v>390</v>
      </c>
      <c r="B403" s="195"/>
      <c r="C403" s="196"/>
      <c r="D403" s="196"/>
      <c r="E403" s="197"/>
      <c r="F403" s="197"/>
      <c r="G403" s="197"/>
      <c r="H403" s="197"/>
      <c r="I403" s="197"/>
      <c r="J403" s="198"/>
    </row>
    <row r="404" spans="1:10" x14ac:dyDescent="0.3">
      <c r="A404" s="190">
        <f>+COUNT(A$13:$A403)+1</f>
        <v>391</v>
      </c>
      <c r="B404" s="195" t="s">
        <v>533</v>
      </c>
      <c r="C404" s="196"/>
      <c r="D404" s="196"/>
      <c r="E404" s="197"/>
      <c r="F404" s="197"/>
      <c r="G404" s="197"/>
      <c r="H404" s="197"/>
      <c r="I404" s="197"/>
      <c r="J404" s="198"/>
    </row>
    <row r="405" spans="1:10" x14ac:dyDescent="0.3">
      <c r="A405" s="190">
        <f>+COUNT(A$13:$A404)+1</f>
        <v>392</v>
      </c>
      <c r="B405" s="195" t="s">
        <v>534</v>
      </c>
      <c r="C405" s="196"/>
      <c r="D405" s="196"/>
      <c r="E405" s="197"/>
      <c r="F405" s="197"/>
      <c r="G405" s="197"/>
      <c r="H405" s="197"/>
      <c r="I405" s="197"/>
      <c r="J405" s="198"/>
    </row>
    <row r="406" spans="1:10" x14ac:dyDescent="0.3">
      <c r="A406" s="190">
        <f>+COUNT(A$13:$A405)+1</f>
        <v>393</v>
      </c>
      <c r="B406" s="195" t="s">
        <v>535</v>
      </c>
      <c r="C406" s="196"/>
      <c r="D406" s="196"/>
      <c r="E406" s="197"/>
      <c r="F406" s="197"/>
      <c r="G406" s="197"/>
      <c r="H406" s="197"/>
      <c r="I406" s="197"/>
      <c r="J406" s="198"/>
    </row>
    <row r="407" spans="1:10" x14ac:dyDescent="0.3">
      <c r="A407" s="190">
        <f>+COUNT(A$13:$A406)+1</f>
        <v>394</v>
      </c>
      <c r="B407" s="195" t="s">
        <v>536</v>
      </c>
      <c r="C407" s="196"/>
      <c r="D407" s="196"/>
      <c r="E407" s="197"/>
      <c r="F407" s="197"/>
      <c r="G407" s="197"/>
      <c r="H407" s="197"/>
      <c r="I407" s="197"/>
      <c r="J407" s="198"/>
    </row>
    <row r="408" spans="1:10" x14ac:dyDescent="0.3">
      <c r="A408" s="190">
        <f>+COUNT(A$13:$A407)+1</f>
        <v>395</v>
      </c>
      <c r="B408" s="195" t="s">
        <v>537</v>
      </c>
      <c r="C408" s="196"/>
      <c r="D408" s="196"/>
      <c r="E408" s="197"/>
      <c r="F408" s="197"/>
      <c r="G408" s="197"/>
      <c r="H408" s="197"/>
      <c r="I408" s="197"/>
      <c r="J408" s="198"/>
    </row>
    <row r="409" spans="1:10" x14ac:dyDescent="0.3">
      <c r="A409" s="190">
        <f>+COUNT(A$13:$A408)+1</f>
        <v>396</v>
      </c>
      <c r="B409" s="195" t="s">
        <v>538</v>
      </c>
      <c r="C409" s="196"/>
      <c r="D409" s="196"/>
      <c r="E409" s="197"/>
      <c r="F409" s="197"/>
      <c r="G409" s="197"/>
      <c r="H409" s="197"/>
      <c r="I409" s="197"/>
      <c r="J409" s="198"/>
    </row>
    <row r="410" spans="1:10" x14ac:dyDescent="0.3">
      <c r="A410" s="190">
        <f>+COUNT(A$13:$A409)+1</f>
        <v>397</v>
      </c>
      <c r="B410" s="195" t="s">
        <v>539</v>
      </c>
      <c r="C410" s="196"/>
      <c r="D410" s="196"/>
      <c r="E410" s="197"/>
      <c r="F410" s="197"/>
      <c r="G410" s="197"/>
      <c r="H410" s="197"/>
      <c r="I410" s="197"/>
      <c r="J410" s="198"/>
    </row>
    <row r="411" spans="1:10" x14ac:dyDescent="0.3">
      <c r="A411" s="190">
        <f>+COUNT(A$13:$A410)+1</f>
        <v>398</v>
      </c>
      <c r="B411" s="195" t="s">
        <v>540</v>
      </c>
      <c r="C411" s="196"/>
      <c r="D411" s="196"/>
      <c r="E411" s="197"/>
      <c r="F411" s="197"/>
      <c r="G411" s="197"/>
      <c r="H411" s="197"/>
      <c r="I411" s="197"/>
      <c r="J411" s="198"/>
    </row>
    <row r="412" spans="1:10" x14ac:dyDescent="0.3">
      <c r="A412" s="190">
        <f>+COUNT(A$13:$A411)+1</f>
        <v>399</v>
      </c>
      <c r="B412" s="195" t="s">
        <v>541</v>
      </c>
      <c r="C412" s="196"/>
      <c r="D412" s="196"/>
      <c r="E412" s="197"/>
      <c r="F412" s="197"/>
      <c r="G412" s="197"/>
      <c r="H412" s="197"/>
      <c r="I412" s="197"/>
      <c r="J412" s="198"/>
    </row>
    <row r="413" spans="1:10" x14ac:dyDescent="0.3">
      <c r="A413" s="190">
        <f>+COUNT(A$13:$A412)+1</f>
        <v>400</v>
      </c>
      <c r="B413" s="195" t="s">
        <v>542</v>
      </c>
      <c r="C413" s="196"/>
      <c r="D413" s="196"/>
      <c r="E413" s="197"/>
      <c r="F413" s="197"/>
      <c r="G413" s="197"/>
      <c r="H413" s="197"/>
      <c r="I413" s="197"/>
      <c r="J413" s="198"/>
    </row>
    <row r="414" spans="1:10" x14ac:dyDescent="0.3">
      <c r="A414" s="190">
        <f>+COUNT(A$13:$A413)+1</f>
        <v>401</v>
      </c>
      <c r="B414" s="200" t="s">
        <v>543</v>
      </c>
      <c r="C414" s="196"/>
      <c r="D414" s="196"/>
      <c r="E414" s="197"/>
      <c r="F414" s="197"/>
      <c r="G414" s="197"/>
      <c r="H414" s="197"/>
      <c r="I414" s="197"/>
      <c r="J414" s="198"/>
    </row>
    <row r="415" spans="1:10" x14ac:dyDescent="0.3">
      <c r="A415" s="190">
        <f>+COUNT(A$13:$A414)+1</f>
        <v>402</v>
      </c>
      <c r="B415" s="195" t="s">
        <v>544</v>
      </c>
      <c r="C415" s="196"/>
      <c r="D415" s="196"/>
      <c r="E415" s="197"/>
      <c r="F415" s="197"/>
      <c r="G415" s="197"/>
      <c r="H415" s="197"/>
      <c r="I415" s="197"/>
      <c r="J415" s="198"/>
    </row>
    <row r="416" spans="1:10" x14ac:dyDescent="0.3">
      <c r="A416" s="190">
        <f>+COUNT(A$13:$A415)+1</f>
        <v>403</v>
      </c>
      <c r="B416" s="195" t="s">
        <v>545</v>
      </c>
      <c r="C416" s="196"/>
      <c r="D416" s="196"/>
      <c r="E416" s="197"/>
      <c r="F416" s="197"/>
      <c r="G416" s="197"/>
      <c r="H416" s="197"/>
      <c r="I416" s="197"/>
      <c r="J416" s="198"/>
    </row>
    <row r="417" spans="1:10" x14ac:dyDescent="0.3">
      <c r="A417" s="190">
        <f>+COUNT(A$13:$A416)+1</f>
        <v>404</v>
      </c>
      <c r="B417" s="195" t="s">
        <v>546</v>
      </c>
      <c r="C417" s="196"/>
      <c r="D417" s="196"/>
      <c r="E417" s="197"/>
      <c r="F417" s="197"/>
      <c r="G417" s="197"/>
      <c r="H417" s="197"/>
      <c r="I417" s="197"/>
      <c r="J417" s="198"/>
    </row>
    <row r="418" spans="1:10" x14ac:dyDescent="0.3">
      <c r="A418" s="190">
        <f>+COUNT(A$13:$A417)+1</f>
        <v>405</v>
      </c>
      <c r="B418" s="195" t="s">
        <v>547</v>
      </c>
      <c r="C418" s="196"/>
      <c r="D418" s="196"/>
      <c r="E418" s="197"/>
      <c r="F418" s="197"/>
      <c r="G418" s="197"/>
      <c r="H418" s="197"/>
      <c r="I418" s="197"/>
      <c r="J418" s="198"/>
    </row>
    <row r="419" spans="1:10" x14ac:dyDescent="0.3">
      <c r="A419" s="190">
        <f>+COUNT(A$13:$A418)+1</f>
        <v>406</v>
      </c>
      <c r="B419" s="195" t="s">
        <v>548</v>
      </c>
      <c r="C419" s="196"/>
      <c r="D419" s="196"/>
      <c r="E419" s="197"/>
      <c r="F419" s="197"/>
      <c r="G419" s="197"/>
      <c r="H419" s="197"/>
      <c r="I419" s="197"/>
      <c r="J419" s="198"/>
    </row>
    <row r="420" spans="1:10" x14ac:dyDescent="0.3">
      <c r="A420" s="190">
        <f>+COUNT(A$13:$A419)+1</f>
        <v>407</v>
      </c>
      <c r="B420" s="195" t="s">
        <v>541</v>
      </c>
      <c r="C420" s="196"/>
      <c r="D420" s="196"/>
      <c r="E420" s="197"/>
      <c r="F420" s="197"/>
      <c r="G420" s="197"/>
      <c r="H420" s="197"/>
      <c r="I420" s="197"/>
      <c r="J420" s="198"/>
    </row>
    <row r="421" spans="1:10" x14ac:dyDescent="0.3">
      <c r="A421" s="190">
        <f>+COUNT(A$13:$A420)+1</f>
        <v>408</v>
      </c>
      <c r="B421" s="195" t="s">
        <v>542</v>
      </c>
      <c r="C421" s="196"/>
      <c r="D421" s="196"/>
      <c r="E421" s="197"/>
      <c r="F421" s="197"/>
      <c r="G421" s="197"/>
      <c r="H421" s="197"/>
      <c r="I421" s="197"/>
      <c r="J421" s="198"/>
    </row>
    <row r="422" spans="1:10" x14ac:dyDescent="0.3">
      <c r="A422" s="190">
        <f>+COUNT(A$13:$A421)+1</f>
        <v>409</v>
      </c>
      <c r="B422" s="195" t="s">
        <v>549</v>
      </c>
      <c r="C422" s="196"/>
      <c r="D422" s="196"/>
      <c r="E422" s="197"/>
      <c r="F422" s="197"/>
      <c r="G422" s="197"/>
      <c r="H422" s="197"/>
      <c r="I422" s="197"/>
      <c r="J422" s="198"/>
    </row>
    <row r="423" spans="1:10" x14ac:dyDescent="0.3">
      <c r="A423" s="190">
        <f>+COUNT(A$13:$A422)+1</f>
        <v>410</v>
      </c>
      <c r="B423" s="195" t="s">
        <v>550</v>
      </c>
      <c r="C423" s="196"/>
      <c r="D423" s="196"/>
      <c r="E423" s="197"/>
      <c r="F423" s="197"/>
      <c r="G423" s="197"/>
      <c r="H423" s="197"/>
      <c r="I423" s="197"/>
      <c r="J423" s="198"/>
    </row>
    <row r="424" spans="1:10" x14ac:dyDescent="0.3">
      <c r="A424" s="190">
        <f>+COUNT(A$13:$A423)+1</f>
        <v>411</v>
      </c>
      <c r="B424" s="195"/>
      <c r="C424" s="196"/>
      <c r="D424" s="196"/>
      <c r="E424" s="197"/>
      <c r="F424" s="197"/>
      <c r="G424" s="197"/>
      <c r="H424" s="197"/>
      <c r="I424" s="197"/>
      <c r="J424" s="198"/>
    </row>
    <row r="425" spans="1:10" x14ac:dyDescent="0.3">
      <c r="A425" s="190">
        <f>+COUNT(A$13:$A424)+1</f>
        <v>412</v>
      </c>
      <c r="B425" s="191" t="s">
        <v>551</v>
      </c>
      <c r="C425" s="196"/>
      <c r="D425" s="196"/>
      <c r="E425" s="197"/>
      <c r="F425" s="197"/>
      <c r="G425" s="197"/>
      <c r="H425" s="197"/>
      <c r="I425" s="197"/>
      <c r="J425" s="198"/>
    </row>
    <row r="426" spans="1:10" x14ac:dyDescent="0.3">
      <c r="A426" s="190">
        <f>+COUNT(A$13:$A425)+1</f>
        <v>413</v>
      </c>
      <c r="B426" s="195"/>
      <c r="C426" s="196"/>
      <c r="D426" s="196"/>
      <c r="E426" s="197"/>
      <c r="F426" s="197"/>
      <c r="G426" s="197"/>
      <c r="H426" s="197"/>
      <c r="I426" s="197"/>
      <c r="J426" s="198"/>
    </row>
    <row r="427" spans="1:10" x14ac:dyDescent="0.3">
      <c r="A427" s="190">
        <f>+COUNT(A$13:$A426)+1</f>
        <v>414</v>
      </c>
      <c r="B427" s="195" t="s">
        <v>491</v>
      </c>
      <c r="C427" s="196"/>
      <c r="D427" s="196"/>
      <c r="E427" s="197"/>
      <c r="F427" s="197"/>
      <c r="G427" s="197"/>
      <c r="H427" s="197"/>
      <c r="I427" s="197"/>
      <c r="J427" s="198"/>
    </row>
    <row r="428" spans="1:10" x14ac:dyDescent="0.3">
      <c r="A428" s="190">
        <f>+COUNT(A$13:$A427)+1</f>
        <v>415</v>
      </c>
      <c r="B428" s="195" t="s">
        <v>552</v>
      </c>
      <c r="C428" s="196"/>
      <c r="D428" s="196"/>
      <c r="E428" s="197"/>
      <c r="F428" s="197"/>
      <c r="G428" s="197"/>
      <c r="H428" s="197"/>
      <c r="I428" s="197"/>
      <c r="J428" s="198"/>
    </row>
    <row r="429" spans="1:10" x14ac:dyDescent="0.3">
      <c r="A429" s="190">
        <f>+COUNT(A$13:$A428)+1</f>
        <v>416</v>
      </c>
      <c r="B429" s="195" t="s">
        <v>553</v>
      </c>
      <c r="C429" s="196"/>
      <c r="D429" s="196"/>
      <c r="E429" s="197"/>
      <c r="F429" s="197"/>
      <c r="G429" s="197"/>
      <c r="H429" s="197"/>
      <c r="I429" s="197"/>
      <c r="J429" s="198"/>
    </row>
    <row r="430" spans="1:10" x14ac:dyDescent="0.3">
      <c r="A430" s="190">
        <f>+COUNT(A$13:$A429)+1</f>
        <v>417</v>
      </c>
      <c r="B430" s="195" t="s">
        <v>554</v>
      </c>
      <c r="C430" s="196"/>
      <c r="D430" s="196"/>
      <c r="E430" s="197"/>
      <c r="F430" s="197"/>
      <c r="G430" s="197"/>
      <c r="H430" s="197"/>
      <c r="I430" s="197"/>
      <c r="J430" s="198"/>
    </row>
    <row r="431" spans="1:10" x14ac:dyDescent="0.3">
      <c r="A431" s="190">
        <f>+COUNT(A$13:$A430)+1</f>
        <v>418</v>
      </c>
      <c r="B431" s="195" t="s">
        <v>555</v>
      </c>
      <c r="C431" s="196"/>
      <c r="D431" s="196"/>
      <c r="E431" s="197"/>
      <c r="F431" s="197"/>
      <c r="G431" s="197"/>
      <c r="H431" s="197"/>
      <c r="I431" s="197"/>
      <c r="J431" s="198"/>
    </row>
    <row r="432" spans="1:10" x14ac:dyDescent="0.3">
      <c r="A432" s="190">
        <f>+COUNT(A$13:$A431)+1</f>
        <v>419</v>
      </c>
      <c r="B432" s="195" t="s">
        <v>556</v>
      </c>
      <c r="C432" s="196"/>
      <c r="D432" s="196"/>
      <c r="E432" s="197"/>
      <c r="F432" s="197"/>
      <c r="G432" s="197"/>
      <c r="H432" s="197"/>
      <c r="I432" s="197"/>
      <c r="J432" s="198"/>
    </row>
    <row r="433" spans="1:10" x14ac:dyDescent="0.3">
      <c r="A433" s="190">
        <f>+COUNT(A$13:$A432)+1</f>
        <v>420</v>
      </c>
      <c r="B433" s="195"/>
      <c r="C433" s="196"/>
      <c r="D433" s="196"/>
      <c r="E433" s="197"/>
      <c r="F433" s="197"/>
      <c r="G433" s="197"/>
      <c r="H433" s="197"/>
      <c r="I433" s="197"/>
      <c r="J433" s="198"/>
    </row>
    <row r="434" spans="1:10" x14ac:dyDescent="0.3">
      <c r="A434" s="163"/>
      <c r="B434" s="179"/>
      <c r="C434" s="179"/>
      <c r="D434" s="179"/>
      <c r="E434" s="154"/>
      <c r="F434" s="154"/>
      <c r="G434" s="154"/>
      <c r="H434" s="154"/>
      <c r="I434" s="154"/>
      <c r="J434" s="154"/>
    </row>
    <row r="435" spans="1:10" ht="17.25" thickBot="1" x14ac:dyDescent="0.35">
      <c r="A435" s="163"/>
      <c r="B435" s="201" t="s">
        <v>9</v>
      </c>
      <c r="C435" s="201"/>
      <c r="D435" s="201"/>
      <c r="E435" s="163"/>
      <c r="F435" s="163"/>
      <c r="G435" s="163"/>
      <c r="H435" s="163"/>
      <c r="I435" s="163"/>
      <c r="J435" s="163"/>
    </row>
    <row r="436" spans="1:10" ht="33" x14ac:dyDescent="0.3">
      <c r="A436" s="163"/>
      <c r="B436" s="202" t="s">
        <v>8</v>
      </c>
      <c r="C436" s="203" t="s">
        <v>329</v>
      </c>
      <c r="D436" s="465" t="s">
        <v>336</v>
      </c>
      <c r="E436" s="466"/>
      <c r="F436" s="465" t="s">
        <v>557</v>
      </c>
      <c r="G436" s="466"/>
      <c r="H436" s="465" t="s">
        <v>338</v>
      </c>
      <c r="I436" s="467"/>
      <c r="J436" s="204" t="s">
        <v>558</v>
      </c>
    </row>
    <row r="437" spans="1:10" x14ac:dyDescent="0.3">
      <c r="A437" s="163"/>
      <c r="B437" s="205"/>
      <c r="C437" s="187"/>
      <c r="D437" s="187" t="s">
        <v>327</v>
      </c>
      <c r="E437" s="188" t="s">
        <v>328</v>
      </c>
      <c r="F437" s="188" t="s">
        <v>327</v>
      </c>
      <c r="G437" s="188" t="s">
        <v>328</v>
      </c>
      <c r="H437" s="188" t="s">
        <v>327</v>
      </c>
      <c r="I437" s="206" t="s">
        <v>328</v>
      </c>
      <c r="J437" s="207"/>
    </row>
    <row r="438" spans="1:10" x14ac:dyDescent="0.3">
      <c r="A438" s="163"/>
      <c r="B438" s="208" t="s">
        <v>4</v>
      </c>
      <c r="C438" s="209">
        <f t="shared" ref="C438:I438" si="0">COUNTA(C14:C433)</f>
        <v>0</v>
      </c>
      <c r="D438" s="209">
        <f t="shared" si="0"/>
        <v>0</v>
      </c>
      <c r="E438" s="209">
        <f t="shared" si="0"/>
        <v>0</v>
      </c>
      <c r="F438" s="209">
        <f t="shared" si="0"/>
        <v>0</v>
      </c>
      <c r="G438" s="209">
        <f t="shared" si="0"/>
        <v>0</v>
      </c>
      <c r="H438" s="210">
        <f t="shared" si="0"/>
        <v>0</v>
      </c>
      <c r="I438" s="211">
        <f t="shared" si="0"/>
        <v>0</v>
      </c>
      <c r="J438" s="207"/>
    </row>
    <row r="439" spans="1:10" ht="17.25" thickBot="1" x14ac:dyDescent="0.35">
      <c r="A439" s="163"/>
      <c r="B439" s="212" t="s">
        <v>3</v>
      </c>
      <c r="C439" s="213"/>
      <c r="D439" s="214">
        <f>IF(SUM(D438:E438)=0,0,D438/SUM(D438:E438))</f>
        <v>0</v>
      </c>
      <c r="E439" s="214">
        <f>IF(SUM(D438:E438)=0,0,E438/SUM(D438:E438))</f>
        <v>0</v>
      </c>
      <c r="F439" s="214">
        <f>IF(SUM(F438:G438)=0,0,F438/SUM(F438:G438))</f>
        <v>0</v>
      </c>
      <c r="G439" s="214">
        <f>IF(SUM(F438:G438)=0,0,G438/SUM(F438:G438))</f>
        <v>0</v>
      </c>
      <c r="H439" s="214">
        <f>IF(SUM(H438:I438)=0,0,H438/SUM(H438:I438))</f>
        <v>0</v>
      </c>
      <c r="I439" s="215">
        <f>IF(SUM(H438:I438)=0,0,I438/SUM(H438:I438))</f>
        <v>0</v>
      </c>
      <c r="J439" s="207"/>
    </row>
    <row r="440" spans="1:10" x14ac:dyDescent="0.3">
      <c r="A440" s="163"/>
      <c r="B440" s="216"/>
      <c r="C440" s="216"/>
      <c r="D440" s="216"/>
      <c r="E440" s="163"/>
      <c r="F440" s="163"/>
      <c r="G440" s="163"/>
      <c r="H440" s="163"/>
      <c r="I440" s="163"/>
      <c r="J440" s="163"/>
    </row>
    <row r="441" spans="1:10" x14ac:dyDescent="0.3">
      <c r="A441" s="217" t="s">
        <v>2</v>
      </c>
      <c r="B441" s="218"/>
      <c r="C441" s="218"/>
      <c r="D441" s="218"/>
      <c r="E441" s="219"/>
      <c r="F441" s="219"/>
      <c r="G441" s="219"/>
      <c r="H441" s="219"/>
      <c r="I441" s="219"/>
      <c r="J441" s="219"/>
    </row>
    <row r="442" spans="1:10" x14ac:dyDescent="0.3">
      <c r="A442" s="220"/>
      <c r="E442" s="222"/>
      <c r="F442" s="222"/>
      <c r="G442" s="222"/>
      <c r="H442" s="222"/>
      <c r="I442" s="222"/>
      <c r="J442" s="222"/>
    </row>
    <row r="443" spans="1:10" x14ac:dyDescent="0.3">
      <c r="A443" s="223" t="s">
        <v>1</v>
      </c>
      <c r="B443" s="218"/>
      <c r="C443" s="218"/>
      <c r="D443" s="218"/>
      <c r="E443" s="219"/>
      <c r="F443" s="219"/>
      <c r="G443" s="219"/>
      <c r="H443" s="219"/>
      <c r="I443" s="219"/>
      <c r="J443" s="219"/>
    </row>
    <row r="444" spans="1:10" x14ac:dyDescent="0.3">
      <c r="A444" s="224"/>
      <c r="E444" s="224"/>
      <c r="F444" s="224"/>
      <c r="G444" s="224"/>
      <c r="H444" s="224"/>
      <c r="I444" s="224"/>
      <c r="J444" s="224"/>
    </row>
    <row r="445" spans="1:10" x14ac:dyDescent="0.3">
      <c r="A445" s="163"/>
      <c r="B445" s="216"/>
      <c r="C445" s="216"/>
      <c r="D445" s="216"/>
      <c r="E445" s="219"/>
      <c r="F445" s="219"/>
      <c r="G445" s="163"/>
      <c r="H445" s="163"/>
      <c r="I445" s="163"/>
      <c r="J445" s="163"/>
    </row>
    <row r="446" spans="1:10" x14ac:dyDescent="0.3">
      <c r="A446" s="163"/>
      <c r="B446" s="216"/>
      <c r="C446" s="216"/>
      <c r="D446" s="216"/>
      <c r="E446" s="219"/>
      <c r="F446" s="219"/>
      <c r="G446" s="163"/>
      <c r="H446" s="163"/>
      <c r="I446" s="163"/>
      <c r="J446" s="219"/>
    </row>
    <row r="447" spans="1:10" x14ac:dyDescent="0.3">
      <c r="A447" s="225"/>
      <c r="B447" s="226"/>
      <c r="C447" s="226"/>
      <c r="D447" s="226"/>
    </row>
    <row r="448" spans="1:10" x14ac:dyDescent="0.3">
      <c r="B448" s="227"/>
      <c r="C448" s="227"/>
      <c r="D448" s="227"/>
    </row>
    <row r="449" spans="2:4" x14ac:dyDescent="0.3">
      <c r="B449" s="227"/>
      <c r="C449" s="227"/>
      <c r="D449" s="227"/>
    </row>
    <row r="450" spans="2:4" x14ac:dyDescent="0.3">
      <c r="B450" s="227"/>
      <c r="C450" s="227"/>
      <c r="D450" s="227"/>
    </row>
    <row r="451" spans="2:4" x14ac:dyDescent="0.3">
      <c r="B451" s="227"/>
      <c r="C451" s="227"/>
      <c r="D451" s="227"/>
    </row>
    <row r="452" spans="2:4" x14ac:dyDescent="0.3">
      <c r="B452" s="227"/>
      <c r="C452" s="227"/>
      <c r="D452" s="227"/>
    </row>
    <row r="453" spans="2:4" x14ac:dyDescent="0.3">
      <c r="B453" s="227"/>
      <c r="C453" s="227"/>
      <c r="D453" s="227"/>
    </row>
    <row r="454" spans="2:4" x14ac:dyDescent="0.3">
      <c r="B454" s="227"/>
      <c r="C454" s="227"/>
      <c r="D454" s="227"/>
    </row>
    <row r="455" spans="2:4" x14ac:dyDescent="0.3">
      <c r="B455" s="227"/>
      <c r="C455" s="227"/>
      <c r="D455" s="227"/>
    </row>
    <row r="456" spans="2:4" x14ac:dyDescent="0.3">
      <c r="B456" s="227"/>
      <c r="C456" s="227"/>
      <c r="D456" s="227"/>
    </row>
    <row r="457" spans="2:4" x14ac:dyDescent="0.3">
      <c r="B457" s="227"/>
      <c r="C457" s="227"/>
      <c r="D457" s="227"/>
    </row>
    <row r="458" spans="2:4" x14ac:dyDescent="0.3">
      <c r="B458" s="227"/>
      <c r="C458" s="227"/>
      <c r="D458" s="227"/>
    </row>
    <row r="459" spans="2:4" x14ac:dyDescent="0.3">
      <c r="B459" s="227"/>
      <c r="C459" s="227"/>
      <c r="D459" s="227"/>
    </row>
    <row r="460" spans="2:4" x14ac:dyDescent="0.3">
      <c r="B460" s="227"/>
      <c r="C460" s="227"/>
      <c r="D460" s="227"/>
    </row>
    <row r="461" spans="2:4" x14ac:dyDescent="0.3">
      <c r="B461" s="227"/>
      <c r="C461" s="227"/>
      <c r="D461" s="227"/>
    </row>
    <row r="462" spans="2:4" x14ac:dyDescent="0.3">
      <c r="B462" s="227"/>
      <c r="C462" s="227"/>
      <c r="D462" s="227"/>
    </row>
    <row r="463" spans="2:4" x14ac:dyDescent="0.3">
      <c r="B463" s="227"/>
      <c r="C463" s="227"/>
      <c r="D463" s="227"/>
    </row>
    <row r="464" spans="2:4" x14ac:dyDescent="0.3">
      <c r="B464" s="227"/>
      <c r="C464" s="227"/>
      <c r="D464" s="227"/>
    </row>
    <row r="465" spans="2:4" x14ac:dyDescent="0.3">
      <c r="B465" s="227"/>
      <c r="C465" s="227"/>
      <c r="D465" s="227"/>
    </row>
    <row r="466" spans="2:4" x14ac:dyDescent="0.3">
      <c r="B466" s="227"/>
      <c r="C466" s="227"/>
      <c r="D466" s="227"/>
    </row>
    <row r="467" spans="2:4" x14ac:dyDescent="0.3">
      <c r="B467" s="227"/>
      <c r="C467" s="227"/>
      <c r="D467" s="227"/>
    </row>
    <row r="468" spans="2:4" x14ac:dyDescent="0.3">
      <c r="B468" s="227"/>
      <c r="C468" s="227"/>
      <c r="D468" s="227"/>
    </row>
    <row r="469" spans="2:4" x14ac:dyDescent="0.3">
      <c r="B469" s="227"/>
      <c r="C469" s="227"/>
      <c r="D469" s="227"/>
    </row>
    <row r="470" spans="2:4" x14ac:dyDescent="0.3">
      <c r="B470" s="227"/>
      <c r="C470" s="227"/>
      <c r="D470" s="227"/>
    </row>
    <row r="471" spans="2:4" x14ac:dyDescent="0.3">
      <c r="B471" s="227"/>
      <c r="C471" s="227"/>
      <c r="D471" s="227"/>
    </row>
    <row r="472" spans="2:4" x14ac:dyDescent="0.3">
      <c r="B472" s="227"/>
      <c r="C472" s="227"/>
      <c r="D472" s="227"/>
    </row>
    <row r="473" spans="2:4" x14ac:dyDescent="0.3">
      <c r="B473" s="227"/>
      <c r="C473" s="227"/>
      <c r="D473" s="227"/>
    </row>
    <row r="474" spans="2:4" x14ac:dyDescent="0.3">
      <c r="B474" s="227"/>
      <c r="C474" s="227"/>
      <c r="D474" s="227"/>
    </row>
    <row r="475" spans="2:4" x14ac:dyDescent="0.3">
      <c r="B475" s="227"/>
      <c r="C475" s="227"/>
      <c r="D475" s="227"/>
    </row>
    <row r="476" spans="2:4" x14ac:dyDescent="0.3">
      <c r="B476" s="227"/>
      <c r="C476" s="227"/>
      <c r="D476" s="227"/>
    </row>
    <row r="477" spans="2:4" x14ac:dyDescent="0.3">
      <c r="B477" s="227"/>
      <c r="C477" s="227"/>
      <c r="D477" s="227"/>
    </row>
    <row r="478" spans="2:4" x14ac:dyDescent="0.3">
      <c r="B478" s="227"/>
      <c r="C478" s="227"/>
      <c r="D478" s="227"/>
    </row>
    <row r="479" spans="2:4" x14ac:dyDescent="0.3">
      <c r="B479" s="227"/>
      <c r="C479" s="227"/>
      <c r="D479" s="227"/>
    </row>
    <row r="480" spans="2:4" x14ac:dyDescent="0.3">
      <c r="B480" s="227"/>
      <c r="C480" s="227"/>
      <c r="D480" s="227"/>
    </row>
    <row r="481" spans="2:4" x14ac:dyDescent="0.3">
      <c r="B481" s="227"/>
      <c r="C481" s="227"/>
      <c r="D481" s="227"/>
    </row>
    <row r="482" spans="2:4" x14ac:dyDescent="0.3">
      <c r="B482" s="227"/>
      <c r="C482" s="227"/>
      <c r="D482" s="227"/>
    </row>
    <row r="483" spans="2:4" x14ac:dyDescent="0.3">
      <c r="B483" s="227"/>
      <c r="C483" s="227"/>
      <c r="D483" s="227"/>
    </row>
    <row r="484" spans="2:4" x14ac:dyDescent="0.3">
      <c r="B484" s="227"/>
      <c r="C484" s="227"/>
      <c r="D484" s="227"/>
    </row>
    <row r="485" spans="2:4" x14ac:dyDescent="0.3">
      <c r="B485" s="227"/>
      <c r="C485" s="227"/>
      <c r="D485" s="227"/>
    </row>
    <row r="486" spans="2:4" x14ac:dyDescent="0.3">
      <c r="B486" s="227"/>
      <c r="C486" s="227"/>
      <c r="D486" s="227"/>
    </row>
    <row r="487" spans="2:4" x14ac:dyDescent="0.3">
      <c r="B487" s="227"/>
      <c r="C487" s="227"/>
      <c r="D487" s="227"/>
    </row>
    <row r="488" spans="2:4" x14ac:dyDescent="0.3">
      <c r="B488" s="227"/>
      <c r="C488" s="227"/>
      <c r="D488" s="227"/>
    </row>
    <row r="489" spans="2:4" x14ac:dyDescent="0.3">
      <c r="B489" s="227"/>
      <c r="C489" s="227"/>
      <c r="D489" s="227"/>
    </row>
    <row r="490" spans="2:4" x14ac:dyDescent="0.3">
      <c r="B490" s="227"/>
      <c r="C490" s="227"/>
      <c r="D490" s="227"/>
    </row>
    <row r="491" spans="2:4" x14ac:dyDescent="0.3">
      <c r="B491" s="227"/>
      <c r="C491" s="227"/>
      <c r="D491" s="227"/>
    </row>
    <row r="492" spans="2:4" x14ac:dyDescent="0.3">
      <c r="B492" s="227"/>
      <c r="C492" s="227"/>
      <c r="D492" s="227"/>
    </row>
    <row r="493" spans="2:4" x14ac:dyDescent="0.3">
      <c r="B493" s="227"/>
      <c r="C493" s="227"/>
      <c r="D493" s="227"/>
    </row>
    <row r="494" spans="2:4" x14ac:dyDescent="0.3">
      <c r="B494" s="227"/>
      <c r="C494" s="227"/>
      <c r="D494" s="227"/>
    </row>
    <row r="495" spans="2:4" x14ac:dyDescent="0.3">
      <c r="B495" s="227"/>
      <c r="C495" s="227"/>
      <c r="D495" s="227"/>
    </row>
    <row r="496" spans="2:4" x14ac:dyDescent="0.3">
      <c r="B496" s="227"/>
      <c r="C496" s="227"/>
      <c r="D496" s="227"/>
    </row>
    <row r="497" spans="2:4" x14ac:dyDescent="0.3">
      <c r="B497" s="227"/>
      <c r="C497" s="227"/>
      <c r="D497" s="227"/>
    </row>
    <row r="498" spans="2:4" x14ac:dyDescent="0.3">
      <c r="B498" s="227"/>
      <c r="C498" s="227"/>
      <c r="D498" s="227"/>
    </row>
    <row r="499" spans="2:4" x14ac:dyDescent="0.3">
      <c r="B499" s="227"/>
      <c r="C499" s="227"/>
      <c r="D499" s="227"/>
    </row>
    <row r="500" spans="2:4" x14ac:dyDescent="0.3">
      <c r="B500" s="227"/>
      <c r="C500" s="227"/>
      <c r="D500" s="227"/>
    </row>
    <row r="501" spans="2:4" x14ac:dyDescent="0.3">
      <c r="B501" s="227"/>
      <c r="C501" s="227"/>
      <c r="D501" s="227"/>
    </row>
    <row r="502" spans="2:4" x14ac:dyDescent="0.3">
      <c r="B502" s="227"/>
      <c r="C502" s="227"/>
      <c r="D502" s="227"/>
    </row>
    <row r="503" spans="2:4" x14ac:dyDescent="0.3">
      <c r="B503" s="227"/>
      <c r="C503" s="227"/>
      <c r="D503" s="227"/>
    </row>
    <row r="504" spans="2:4" x14ac:dyDescent="0.3">
      <c r="B504" s="227"/>
      <c r="C504" s="227"/>
      <c r="D504" s="227"/>
    </row>
    <row r="505" spans="2:4" x14ac:dyDescent="0.3">
      <c r="B505" s="227"/>
      <c r="C505" s="227"/>
      <c r="D505" s="227"/>
    </row>
    <row r="506" spans="2:4" x14ac:dyDescent="0.3">
      <c r="B506" s="227"/>
      <c r="C506" s="227"/>
      <c r="D506" s="227"/>
    </row>
    <row r="507" spans="2:4" x14ac:dyDescent="0.3">
      <c r="B507" s="227"/>
      <c r="C507" s="227"/>
      <c r="D507" s="227"/>
    </row>
    <row r="508" spans="2:4" x14ac:dyDescent="0.3">
      <c r="B508" s="227"/>
      <c r="C508" s="227"/>
      <c r="D508" s="227"/>
    </row>
    <row r="509" spans="2:4" x14ac:dyDescent="0.3">
      <c r="B509" s="227"/>
      <c r="C509" s="227"/>
      <c r="D509" s="227"/>
    </row>
    <row r="510" spans="2:4" x14ac:dyDescent="0.3">
      <c r="B510" s="227"/>
      <c r="C510" s="227"/>
      <c r="D510" s="227"/>
    </row>
    <row r="511" spans="2:4" x14ac:dyDescent="0.3">
      <c r="B511" s="227"/>
      <c r="C511" s="227"/>
      <c r="D511" s="227"/>
    </row>
    <row r="512" spans="2:4" x14ac:dyDescent="0.3">
      <c r="B512" s="227"/>
      <c r="C512" s="227"/>
      <c r="D512" s="227"/>
    </row>
    <row r="513" spans="2:4" x14ac:dyDescent="0.3">
      <c r="B513" s="227"/>
      <c r="C513" s="227"/>
      <c r="D513" s="227"/>
    </row>
    <row r="514" spans="2:4" x14ac:dyDescent="0.3">
      <c r="B514" s="227"/>
      <c r="C514" s="227"/>
      <c r="D514" s="227"/>
    </row>
    <row r="515" spans="2:4" x14ac:dyDescent="0.3">
      <c r="B515" s="227"/>
      <c r="C515" s="227"/>
      <c r="D515" s="227"/>
    </row>
    <row r="516" spans="2:4" x14ac:dyDescent="0.3">
      <c r="B516" s="227"/>
      <c r="C516" s="227"/>
      <c r="D516" s="227"/>
    </row>
  </sheetData>
  <mergeCells count="6">
    <mergeCell ref="D12:E12"/>
    <mergeCell ref="F12:G12"/>
    <mergeCell ref="H12:I12"/>
    <mergeCell ref="D436:E436"/>
    <mergeCell ref="F436:G436"/>
    <mergeCell ref="H436:I436"/>
  </mergeCells>
  <pageMargins left="0.70866141732283472" right="0.70866141732283472" top="0.70866141732283472" bottom="0.70866141732283472" header="0.51181102362204722" footer="0.51181102362204722"/>
  <pageSetup paperSize="9" scale="70" fitToHeight="2" orientation="portrait" r:id="rId1"/>
  <headerFooter alignWithMargins="0">
    <oddFooter>&amp;L&amp;"Arial Narrow,Normál"&amp;8&amp;F/&amp;A&amp;C &amp;"Arial Narrow,Normál"&amp;8&amp;P/&amp;N&amp;R&amp;"Arial Narrow,Normál"&amp;8DigitAudit/AuditDok</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85FAA-6D7C-4F5B-8FE5-52550C8ADB89}">
  <sheetPr>
    <pageSetUpPr fitToPage="1"/>
  </sheetPr>
  <dimension ref="A1:V102"/>
  <sheetViews>
    <sheetView showGridLines="0" topLeftCell="A18" zoomScale="90" zoomScaleNormal="90" workbookViewId="0">
      <selection activeCell="O15" sqref="O15"/>
    </sheetView>
  </sheetViews>
  <sheetFormatPr defaultColWidth="9" defaultRowHeight="16.5" x14ac:dyDescent="0.3"/>
  <cols>
    <col min="1" max="1" width="9" style="234"/>
    <col min="2" max="2" width="14.125" style="234" customWidth="1"/>
    <col min="3" max="3" width="76.875" style="320" customWidth="1"/>
    <col min="4" max="6" width="5.625" style="234" customWidth="1"/>
    <col min="7" max="8" width="19.125" style="234" customWidth="1"/>
    <col min="9" max="9" width="19.25" style="234" customWidth="1"/>
    <col min="10" max="16384" width="9" style="234"/>
  </cols>
  <sheetData>
    <row r="1" spans="1:22" x14ac:dyDescent="0.3">
      <c r="A1" s="228" t="s">
        <v>1647</v>
      </c>
      <c r="B1" s="229"/>
      <c r="C1" s="230"/>
      <c r="D1" s="231"/>
      <c r="E1" s="232"/>
      <c r="F1" s="232"/>
      <c r="G1" s="232"/>
      <c r="H1" s="232"/>
      <c r="I1" s="233"/>
      <c r="N1" s="234" t="s">
        <v>560</v>
      </c>
      <c r="O1" s="234" t="s">
        <v>561</v>
      </c>
      <c r="P1" s="234" t="s">
        <v>562</v>
      </c>
      <c r="Q1" s="234" t="s">
        <v>563</v>
      </c>
      <c r="R1" s="234" t="s">
        <v>564</v>
      </c>
      <c r="S1" s="234" t="s">
        <v>94</v>
      </c>
      <c r="T1" s="234" t="s">
        <v>565</v>
      </c>
      <c r="U1" s="234" t="s">
        <v>566</v>
      </c>
      <c r="V1" s="234" t="s">
        <v>567</v>
      </c>
    </row>
    <row r="2" spans="1:22" x14ac:dyDescent="0.3">
      <c r="A2" s="233"/>
      <c r="B2" s="229"/>
      <c r="C2" s="235"/>
      <c r="D2" s="236">
        <f>A99</f>
        <v>0</v>
      </c>
      <c r="E2" s="237">
        <f>A101</f>
        <v>0</v>
      </c>
      <c r="F2" s="233"/>
      <c r="G2" s="233"/>
      <c r="H2" s="233"/>
      <c r="I2" s="233"/>
      <c r="J2" s="161" t="s">
        <v>283</v>
      </c>
    </row>
    <row r="3" spans="1:22" x14ac:dyDescent="0.3">
      <c r="A3" s="233"/>
      <c r="B3" s="229"/>
      <c r="C3" s="235"/>
      <c r="D3" s="231"/>
      <c r="E3" s="238"/>
      <c r="F3" s="239"/>
      <c r="G3" s="239"/>
      <c r="H3" s="239"/>
      <c r="I3" s="233"/>
      <c r="J3" s="161"/>
    </row>
    <row r="4" spans="1:22" ht="16.5" customHeight="1" x14ac:dyDescent="0.3">
      <c r="A4" s="474" t="s">
        <v>1648</v>
      </c>
      <c r="B4" s="474"/>
      <c r="C4" s="474"/>
      <c r="D4" s="474"/>
      <c r="E4" s="474"/>
      <c r="F4" s="474"/>
      <c r="G4" s="474"/>
      <c r="H4" s="474"/>
      <c r="I4" s="474"/>
      <c r="J4" s="161"/>
    </row>
    <row r="5" spans="1:22" x14ac:dyDescent="0.3">
      <c r="A5" s="240" t="s">
        <v>310</v>
      </c>
      <c r="B5" s="241">
        <f xml:space="preserve"> Alapa!$C$17</f>
        <v>0</v>
      </c>
      <c r="C5" s="242"/>
      <c r="D5" s="243"/>
      <c r="E5" s="170"/>
      <c r="F5" s="170"/>
      <c r="G5" s="170"/>
      <c r="H5" s="170"/>
      <c r="I5" s="244"/>
    </row>
    <row r="6" spans="1:22" x14ac:dyDescent="0.3">
      <c r="A6" s="240" t="s">
        <v>308</v>
      </c>
      <c r="B6" s="245">
        <f xml:space="preserve"> Alapa!$C$12</f>
        <v>0</v>
      </c>
      <c r="C6" s="242"/>
      <c r="D6" s="243"/>
      <c r="E6" s="170"/>
      <c r="F6" s="170"/>
      <c r="G6" s="170"/>
      <c r="H6" s="170"/>
      <c r="I6" s="244"/>
    </row>
    <row r="7" spans="1:22" x14ac:dyDescent="0.3">
      <c r="A7" s="240" t="s">
        <v>281</v>
      </c>
      <c r="B7" s="246"/>
      <c r="C7" s="242"/>
      <c r="D7" s="243"/>
      <c r="E7" s="170"/>
      <c r="F7" s="170"/>
      <c r="G7" s="170"/>
      <c r="H7" s="170"/>
      <c r="I7" s="244"/>
    </row>
    <row r="8" spans="1:22" x14ac:dyDescent="0.3">
      <c r="A8" s="240" t="s">
        <v>279</v>
      </c>
      <c r="B8" s="241" t="e">
        <f>VLOOKUP(K8,Alapa!$G$2:$H$22,2)</f>
        <v>#N/A</v>
      </c>
      <c r="C8" s="242"/>
      <c r="D8" s="242"/>
      <c r="E8" s="242"/>
      <c r="F8" s="242"/>
      <c r="G8" s="242"/>
      <c r="H8" s="242"/>
      <c r="I8" s="244"/>
      <c r="J8" s="164" t="s">
        <v>279</v>
      </c>
      <c r="K8" s="247">
        <v>1</v>
      </c>
    </row>
    <row r="9" spans="1:22" x14ac:dyDescent="0.3">
      <c r="A9" s="240" t="s">
        <v>278</v>
      </c>
      <c r="B9" s="241" t="str">
        <f>IF(Alapa!$N$2=0," ",Alapa!$N$2)</f>
        <v xml:space="preserve"> </v>
      </c>
      <c r="C9" s="242"/>
      <c r="D9" s="243"/>
      <c r="E9" s="170"/>
      <c r="F9" s="170"/>
      <c r="G9" s="170"/>
      <c r="H9" s="170"/>
      <c r="I9" s="244"/>
    </row>
    <row r="10" spans="1:22" x14ac:dyDescent="0.3">
      <c r="A10" s="233"/>
      <c r="B10" s="248"/>
      <c r="C10" s="249"/>
      <c r="D10" s="249"/>
      <c r="E10" s="249"/>
      <c r="F10" s="249"/>
      <c r="G10" s="249"/>
      <c r="H10" s="249"/>
      <c r="I10" s="249"/>
    </row>
    <row r="11" spans="1:22" x14ac:dyDescent="0.3">
      <c r="A11" s="233"/>
      <c r="B11" s="229" t="s">
        <v>569</v>
      </c>
      <c r="C11" s="250" t="s">
        <v>570</v>
      </c>
      <c r="D11" s="249"/>
      <c r="E11" s="249"/>
      <c r="F11" s="249"/>
      <c r="G11" s="249"/>
      <c r="H11" s="249"/>
      <c r="I11" s="249"/>
    </row>
    <row r="12" spans="1:22" x14ac:dyDescent="0.3">
      <c r="A12" s="233"/>
      <c r="B12" s="229" t="s">
        <v>277</v>
      </c>
      <c r="C12" s="250" t="s">
        <v>1637</v>
      </c>
      <c r="D12" s="249"/>
      <c r="E12" s="249"/>
      <c r="F12" s="249"/>
      <c r="G12" s="249"/>
      <c r="H12" s="249"/>
      <c r="I12" s="249"/>
    </row>
    <row r="13" spans="1:22" x14ac:dyDescent="0.3">
      <c r="A13" s="233"/>
      <c r="B13" s="248"/>
      <c r="C13" s="251"/>
      <c r="D13" s="249"/>
      <c r="E13" s="249"/>
      <c r="F13" s="249"/>
      <c r="G13" s="249"/>
      <c r="H13" s="249"/>
      <c r="I13" s="249"/>
    </row>
    <row r="14" spans="1:22" x14ac:dyDescent="0.3">
      <c r="A14" s="233"/>
      <c r="B14" s="229" t="s">
        <v>325</v>
      </c>
      <c r="C14" s="250" t="s">
        <v>572</v>
      </c>
      <c r="D14" s="249"/>
      <c r="E14" s="249"/>
      <c r="F14" s="249"/>
      <c r="G14" s="249"/>
      <c r="H14" s="249"/>
      <c r="I14" s="249"/>
    </row>
    <row r="15" spans="1:22" x14ac:dyDescent="0.3">
      <c r="A15" s="233"/>
      <c r="B15" s="248"/>
      <c r="C15" s="252"/>
      <c r="D15" s="249"/>
      <c r="E15" s="249"/>
      <c r="F15" s="249"/>
      <c r="G15" s="249"/>
      <c r="H15" s="249"/>
      <c r="I15" s="249"/>
    </row>
    <row r="16" spans="1:22" ht="16.5" customHeight="1" x14ac:dyDescent="0.3">
      <c r="A16" s="253" t="s">
        <v>1718</v>
      </c>
      <c r="B16" s="233"/>
      <c r="C16" s="254"/>
      <c r="D16" s="249"/>
      <c r="E16" s="249"/>
      <c r="F16" s="249"/>
      <c r="G16" s="249"/>
      <c r="H16" s="249"/>
      <c r="I16" s="249"/>
    </row>
    <row r="17" spans="1:10" ht="33" x14ac:dyDescent="0.3">
      <c r="A17" s="255"/>
      <c r="B17" s="475" t="s">
        <v>1645</v>
      </c>
      <c r="C17" s="475"/>
      <c r="D17" s="475"/>
      <c r="E17" s="475"/>
      <c r="F17" s="475"/>
      <c r="G17" s="475"/>
      <c r="H17" s="475"/>
      <c r="I17" s="475"/>
      <c r="J17" s="256" t="s">
        <v>558</v>
      </c>
    </row>
    <row r="18" spans="1:10" ht="23.25" customHeight="1" x14ac:dyDescent="0.3">
      <c r="A18" s="255"/>
      <c r="B18" s="233" t="s">
        <v>1646</v>
      </c>
      <c r="C18" s="257"/>
      <c r="D18" s="257"/>
      <c r="E18" s="257"/>
      <c r="F18" s="257"/>
      <c r="G18" s="257"/>
      <c r="H18" s="257"/>
      <c r="I18" s="257"/>
    </row>
    <row r="19" spans="1:10" ht="16.5" customHeight="1" x14ac:dyDescent="0.3">
      <c r="A19" s="255"/>
      <c r="B19" s="233" t="s">
        <v>576</v>
      </c>
      <c r="C19" s="254"/>
      <c r="D19" s="249"/>
      <c r="E19" s="249"/>
      <c r="F19" s="249"/>
      <c r="G19" s="249"/>
      <c r="H19" s="249"/>
      <c r="I19" s="249"/>
    </row>
    <row r="20" spans="1:10" ht="16.5" customHeight="1" x14ac:dyDescent="0.3">
      <c r="A20" s="255"/>
      <c r="B20" s="258" t="s">
        <v>577</v>
      </c>
      <c r="C20" s="254"/>
      <c r="D20" s="249"/>
      <c r="E20" s="249"/>
      <c r="F20" s="249"/>
      <c r="G20" s="249"/>
      <c r="H20" s="249"/>
      <c r="I20" s="249"/>
    </row>
    <row r="21" spans="1:10" ht="16.5" customHeight="1" x14ac:dyDescent="0.3">
      <c r="A21" s="255"/>
      <c r="B21" s="259" t="s">
        <v>578</v>
      </c>
      <c r="C21" s="254"/>
      <c r="D21" s="249"/>
      <c r="E21" s="249"/>
      <c r="F21" s="249"/>
      <c r="G21" s="249"/>
      <c r="H21" s="249"/>
      <c r="I21" s="249"/>
    </row>
    <row r="22" spans="1:10" ht="16.5" customHeight="1" x14ac:dyDescent="0.3">
      <c r="A22" s="255"/>
      <c r="B22" s="259" t="s">
        <v>579</v>
      </c>
      <c r="C22" s="254"/>
      <c r="D22" s="249"/>
      <c r="E22" s="249"/>
      <c r="F22" s="249"/>
      <c r="G22" s="249"/>
      <c r="H22" s="249"/>
      <c r="I22" s="249"/>
    </row>
    <row r="23" spans="1:10" x14ac:dyDescent="0.3">
      <c r="A23" s="233"/>
      <c r="B23" s="260"/>
      <c r="C23" s="233"/>
      <c r="D23" s="249"/>
      <c r="E23" s="249"/>
      <c r="F23" s="249"/>
      <c r="G23" s="249"/>
      <c r="H23" s="249"/>
      <c r="I23" s="249"/>
    </row>
    <row r="24" spans="1:10" ht="49.5" x14ac:dyDescent="0.3">
      <c r="A24" s="261" t="s">
        <v>580</v>
      </c>
      <c r="B24" s="262" t="s">
        <v>581</v>
      </c>
      <c r="C24" s="262" t="s">
        <v>582</v>
      </c>
      <c r="D24" s="262" t="s">
        <v>583</v>
      </c>
      <c r="E24" s="262" t="s">
        <v>584</v>
      </c>
      <c r="F24" s="262" t="s">
        <v>329</v>
      </c>
      <c r="G24" s="263" t="s">
        <v>1297</v>
      </c>
      <c r="H24" s="263" t="s">
        <v>1298</v>
      </c>
      <c r="I24" s="264" t="s">
        <v>269</v>
      </c>
    </row>
    <row r="25" spans="1:10" ht="18" customHeight="1" x14ac:dyDescent="0.3">
      <c r="A25" s="265">
        <f>COUNT($A$24:A24)+1</f>
        <v>1</v>
      </c>
      <c r="B25" s="266" t="s">
        <v>586</v>
      </c>
      <c r="C25" s="338"/>
      <c r="D25" s="273"/>
      <c r="E25" s="233"/>
      <c r="F25" s="233"/>
      <c r="G25" s="233"/>
      <c r="H25" s="233"/>
      <c r="I25" s="274"/>
    </row>
    <row r="26" spans="1:10" ht="18" customHeight="1" x14ac:dyDescent="0.3">
      <c r="A26" s="265">
        <f>COUNT($A$24:A25)+1</f>
        <v>2</v>
      </c>
      <c r="B26" s="471" t="s">
        <v>683</v>
      </c>
      <c r="C26" s="472"/>
      <c r="D26" s="472"/>
      <c r="E26" s="472"/>
      <c r="F26" s="472"/>
      <c r="G26" s="472"/>
      <c r="H26" s="472"/>
      <c r="I26" s="473"/>
    </row>
    <row r="27" spans="1:10" x14ac:dyDescent="0.3">
      <c r="A27" s="265">
        <f>COUNT($A$24:A26)+1</f>
        <v>3</v>
      </c>
      <c r="B27" s="468" t="s">
        <v>1649</v>
      </c>
      <c r="C27" s="469"/>
      <c r="D27" s="469"/>
      <c r="E27" s="469"/>
      <c r="F27" s="469"/>
      <c r="G27" s="469"/>
      <c r="H27" s="469"/>
      <c r="I27" s="470"/>
    </row>
    <row r="28" spans="1:10" ht="51" x14ac:dyDescent="0.3">
      <c r="A28" s="265">
        <f>COUNT($A$24:A27)+1</f>
        <v>4</v>
      </c>
      <c r="B28" s="279" t="s">
        <v>1675</v>
      </c>
      <c r="C28" s="280" t="s">
        <v>1651</v>
      </c>
      <c r="D28" s="281"/>
      <c r="E28" s="281"/>
      <c r="F28" s="281"/>
      <c r="G28" s="282" t="s">
        <v>560</v>
      </c>
      <c r="H28" s="282"/>
      <c r="I28" s="283"/>
    </row>
    <row r="29" spans="1:10" ht="25.5" x14ac:dyDescent="0.3">
      <c r="A29" s="265">
        <f>COUNT($A$24:A28)+1</f>
        <v>5</v>
      </c>
      <c r="B29" s="296"/>
      <c r="C29" s="294" t="s">
        <v>1688</v>
      </c>
      <c r="D29" s="281"/>
      <c r="E29" s="281"/>
      <c r="F29" s="281"/>
      <c r="G29" s="282"/>
      <c r="H29" s="282"/>
      <c r="I29" s="283"/>
    </row>
    <row r="30" spans="1:10" ht="25.5" x14ac:dyDescent="0.3">
      <c r="A30" s="265">
        <f>COUNT($A$24:A29)+1</f>
        <v>6</v>
      </c>
      <c r="B30" s="296"/>
      <c r="C30" s="294" t="s">
        <v>1650</v>
      </c>
      <c r="D30" s="281"/>
      <c r="E30" s="281"/>
      <c r="F30" s="281"/>
      <c r="G30" s="282"/>
      <c r="H30" s="282"/>
      <c r="I30" s="283"/>
    </row>
    <row r="31" spans="1:10" ht="16.5" customHeight="1" x14ac:dyDescent="0.3">
      <c r="A31" s="265">
        <f>COUNT($A$24:A30)+1</f>
        <v>7</v>
      </c>
      <c r="B31" s="471" t="s">
        <v>1616</v>
      </c>
      <c r="C31" s="472"/>
      <c r="D31" s="472"/>
      <c r="E31" s="472"/>
      <c r="F31" s="472"/>
      <c r="G31" s="472"/>
      <c r="H31" s="472"/>
      <c r="I31" s="473"/>
    </row>
    <row r="32" spans="1:10" ht="15.6" customHeight="1" x14ac:dyDescent="0.3">
      <c r="A32" s="265">
        <f>COUNT($A$24:A31)+1</f>
        <v>8</v>
      </c>
      <c r="B32" s="468" t="s">
        <v>1654</v>
      </c>
      <c r="C32" s="469"/>
      <c r="D32" s="469"/>
      <c r="E32" s="469"/>
      <c r="F32" s="469"/>
      <c r="G32" s="469"/>
      <c r="H32" s="469"/>
      <c r="I32" s="470"/>
      <c r="J32" s="256" t="s">
        <v>558</v>
      </c>
    </row>
    <row r="33" spans="1:9" ht="38.25" x14ac:dyDescent="0.3">
      <c r="A33" s="265">
        <f>COUNT($A$24:A32)+1</f>
        <v>9</v>
      </c>
      <c r="B33" s="279" t="s">
        <v>1653</v>
      </c>
      <c r="C33" s="411" t="s">
        <v>1652</v>
      </c>
      <c r="D33" s="281"/>
      <c r="E33" s="281"/>
      <c r="F33" s="281"/>
      <c r="G33" s="282" t="s">
        <v>560</v>
      </c>
      <c r="H33" s="282"/>
      <c r="I33" s="283"/>
    </row>
    <row r="34" spans="1:9" ht="34.15" customHeight="1" x14ac:dyDescent="0.3">
      <c r="A34" s="265">
        <f>COUNT($A$24:A33)+1</f>
        <v>10</v>
      </c>
      <c r="B34" s="468" t="s">
        <v>1710</v>
      </c>
      <c r="C34" s="469"/>
      <c r="D34" s="469"/>
      <c r="E34" s="469"/>
      <c r="F34" s="469"/>
      <c r="G34" s="469"/>
      <c r="H34" s="469"/>
      <c r="I34" s="470"/>
    </row>
    <row r="35" spans="1:9" ht="112.9" customHeight="1" x14ac:dyDescent="0.3">
      <c r="A35" s="265">
        <f>COUNT($A$24:A34)+1</f>
        <v>11</v>
      </c>
      <c r="B35" s="279" t="s">
        <v>1675</v>
      </c>
      <c r="C35" s="412" t="s">
        <v>1711</v>
      </c>
      <c r="D35" s="281"/>
      <c r="E35" s="281"/>
      <c r="F35" s="281"/>
      <c r="G35" s="282" t="s">
        <v>560</v>
      </c>
      <c r="H35" s="282"/>
      <c r="I35" s="283"/>
    </row>
    <row r="36" spans="1:9" ht="25.5" x14ac:dyDescent="0.3">
      <c r="A36" s="265">
        <f>COUNT($A$24:A35)+1</f>
        <v>12</v>
      </c>
      <c r="B36" s="296"/>
      <c r="C36" s="294" t="s">
        <v>1655</v>
      </c>
      <c r="D36" s="281"/>
      <c r="E36" s="281"/>
      <c r="F36" s="281"/>
      <c r="G36" s="282"/>
      <c r="H36" s="282"/>
      <c r="I36" s="283"/>
    </row>
    <row r="37" spans="1:9" ht="25.5" x14ac:dyDescent="0.3">
      <c r="A37" s="265">
        <f>COUNT($A$24:A36)+1</f>
        <v>13</v>
      </c>
      <c r="B37" s="296"/>
      <c r="C37" s="294" t="s">
        <v>1656</v>
      </c>
      <c r="D37" s="281"/>
      <c r="E37" s="281"/>
      <c r="F37" s="281"/>
      <c r="G37" s="282"/>
      <c r="H37" s="282"/>
      <c r="I37" s="283"/>
    </row>
    <row r="38" spans="1:9" x14ac:dyDescent="0.3">
      <c r="A38" s="265">
        <f>COUNT($A$24:A37)+1</f>
        <v>14</v>
      </c>
      <c r="B38" s="471" t="s">
        <v>1657</v>
      </c>
      <c r="C38" s="472"/>
      <c r="D38" s="472"/>
      <c r="E38" s="472"/>
      <c r="F38" s="472"/>
      <c r="G38" s="472"/>
      <c r="H38" s="472"/>
      <c r="I38" s="473"/>
    </row>
    <row r="39" spans="1:9" ht="32.450000000000003" customHeight="1" x14ac:dyDescent="0.3">
      <c r="A39" s="265">
        <f>COUNT($A$24:A38)+1</f>
        <v>15</v>
      </c>
      <c r="B39" s="468" t="s">
        <v>1658</v>
      </c>
      <c r="C39" s="469"/>
      <c r="D39" s="469"/>
      <c r="E39" s="469"/>
      <c r="F39" s="469"/>
      <c r="G39" s="469"/>
      <c r="H39" s="469"/>
      <c r="I39" s="470"/>
    </row>
    <row r="40" spans="1:9" ht="140.25" x14ac:dyDescent="0.3">
      <c r="A40" s="265">
        <f>COUNT($A$24:A39)+1</f>
        <v>16</v>
      </c>
      <c r="B40" s="279" t="s">
        <v>1675</v>
      </c>
      <c r="C40" s="280" t="s">
        <v>1659</v>
      </c>
      <c r="D40" s="281"/>
      <c r="E40" s="281"/>
      <c r="F40" s="281"/>
      <c r="G40" s="282" t="s">
        <v>560</v>
      </c>
      <c r="H40" s="282" t="s">
        <v>564</v>
      </c>
      <c r="I40" s="283"/>
    </row>
    <row r="41" spans="1:9" ht="25.5" x14ac:dyDescent="0.3">
      <c r="A41" s="265">
        <f>COUNT($A$24:A40)+1</f>
        <v>17</v>
      </c>
      <c r="B41" s="296"/>
      <c r="C41" s="294" t="s">
        <v>1660</v>
      </c>
      <c r="D41" s="281"/>
      <c r="E41" s="281"/>
      <c r="F41" s="281"/>
      <c r="G41" s="282"/>
      <c r="H41" s="282"/>
      <c r="I41" s="283"/>
    </row>
    <row r="42" spans="1:9" ht="25.5" x14ac:dyDescent="0.3">
      <c r="A42" s="265">
        <f>COUNT($A$24:A41)+1</f>
        <v>18</v>
      </c>
      <c r="B42" s="296"/>
      <c r="C42" s="294" t="s">
        <v>1661</v>
      </c>
      <c r="D42" s="281"/>
      <c r="E42" s="281"/>
      <c r="F42" s="281"/>
      <c r="G42" s="282"/>
      <c r="H42" s="282"/>
      <c r="I42" s="283"/>
    </row>
    <row r="43" spans="1:9" ht="51" x14ac:dyDescent="0.3">
      <c r="A43" s="265">
        <f>COUNT($A$24:A42)+1</f>
        <v>19</v>
      </c>
      <c r="B43" s="296"/>
      <c r="C43" s="294" t="s">
        <v>1667</v>
      </c>
      <c r="D43" s="281"/>
      <c r="E43" s="281"/>
      <c r="F43" s="281"/>
      <c r="G43" s="282"/>
      <c r="H43" s="282"/>
      <c r="I43" s="283"/>
    </row>
    <row r="44" spans="1:9" ht="13.9" customHeight="1" x14ac:dyDescent="0.3">
      <c r="A44" s="265">
        <f>COUNT($A$24:A43)+1</f>
        <v>20</v>
      </c>
      <c r="B44" s="468" t="s">
        <v>1698</v>
      </c>
      <c r="C44" s="469"/>
      <c r="D44" s="469"/>
      <c r="E44" s="469"/>
      <c r="F44" s="469"/>
      <c r="G44" s="469"/>
      <c r="H44" s="469"/>
      <c r="I44" s="470"/>
    </row>
    <row r="45" spans="1:9" ht="38.25" x14ac:dyDescent="0.3">
      <c r="A45" s="265">
        <f>COUNT($A$24:A44)+1</f>
        <v>21</v>
      </c>
      <c r="B45" s="279" t="s">
        <v>1679</v>
      </c>
      <c r="C45" s="285" t="s">
        <v>1662</v>
      </c>
      <c r="D45" s="281"/>
      <c r="E45" s="281"/>
      <c r="F45" s="281"/>
      <c r="G45" s="282" t="s">
        <v>560</v>
      </c>
      <c r="H45" s="282" t="s">
        <v>94</v>
      </c>
      <c r="I45" s="283"/>
    </row>
    <row r="46" spans="1:9" ht="38.25" x14ac:dyDescent="0.3">
      <c r="A46" s="265">
        <f>COUNT($A$24:A45)+1</f>
        <v>22</v>
      </c>
      <c r="B46" s="279" t="s">
        <v>1669</v>
      </c>
      <c r="C46" s="285" t="s">
        <v>1663</v>
      </c>
      <c r="D46" s="281"/>
      <c r="E46" s="281"/>
      <c r="F46" s="281"/>
      <c r="G46" s="282"/>
      <c r="H46" s="282" t="s">
        <v>94</v>
      </c>
      <c r="I46" s="283"/>
    </row>
    <row r="47" spans="1:9" ht="38.25" x14ac:dyDescent="0.3">
      <c r="A47" s="265">
        <f>COUNT($A$24:A46)+1</f>
        <v>23</v>
      </c>
      <c r="B47" s="279" t="s">
        <v>1689</v>
      </c>
      <c r="C47" s="285" t="s">
        <v>1664</v>
      </c>
      <c r="D47" s="281"/>
      <c r="E47" s="281"/>
      <c r="F47" s="281"/>
      <c r="G47" s="282"/>
      <c r="H47" s="282"/>
      <c r="I47" s="283"/>
    </row>
    <row r="48" spans="1:9" ht="13.9" customHeight="1" x14ac:dyDescent="0.3">
      <c r="A48" s="265">
        <f>COUNT($A$24:A47)+1</f>
        <v>24</v>
      </c>
      <c r="B48" s="468" t="s">
        <v>1699</v>
      </c>
      <c r="C48" s="469"/>
      <c r="D48" s="469"/>
      <c r="E48" s="469"/>
      <c r="F48" s="469"/>
      <c r="G48" s="469"/>
      <c r="H48" s="469"/>
      <c r="I48" s="470"/>
    </row>
    <row r="49" spans="1:9" ht="51" x14ac:dyDescent="0.3">
      <c r="A49" s="265">
        <f>COUNT($A$24:A48)+1</f>
        <v>25</v>
      </c>
      <c r="B49" s="279" t="s">
        <v>1668</v>
      </c>
      <c r="C49" s="392" t="s">
        <v>1665</v>
      </c>
      <c r="D49" s="281"/>
      <c r="E49" s="281"/>
      <c r="F49" s="281"/>
      <c r="G49" s="282" t="s">
        <v>560</v>
      </c>
      <c r="H49" s="282"/>
      <c r="I49" s="283"/>
    </row>
    <row r="50" spans="1:9" ht="38.25" x14ac:dyDescent="0.3">
      <c r="A50" s="265">
        <f>COUNT($A$24:A49)+1</f>
        <v>26</v>
      </c>
      <c r="B50" s="296"/>
      <c r="C50" s="297" t="s">
        <v>1690</v>
      </c>
      <c r="D50" s="281"/>
      <c r="E50" s="281"/>
      <c r="F50" s="281"/>
      <c r="G50" s="282" t="s">
        <v>560</v>
      </c>
      <c r="H50" s="282"/>
      <c r="I50" s="283"/>
    </row>
    <row r="51" spans="1:9" ht="51" x14ac:dyDescent="0.3">
      <c r="A51" s="265">
        <f>COUNT($A$24:A50)+1</f>
        <v>27</v>
      </c>
      <c r="B51" s="296"/>
      <c r="C51" s="411" t="s">
        <v>1691</v>
      </c>
      <c r="D51" s="281"/>
      <c r="E51" s="281"/>
      <c r="F51" s="281"/>
      <c r="G51" s="282" t="s">
        <v>560</v>
      </c>
      <c r="H51" s="282"/>
      <c r="I51" s="283"/>
    </row>
    <row r="52" spans="1:9" ht="38.25" x14ac:dyDescent="0.3">
      <c r="A52" s="265">
        <f>COUNT($A$24:A51)+1</f>
        <v>28</v>
      </c>
      <c r="B52" s="296"/>
      <c r="C52" s="294" t="s">
        <v>1666</v>
      </c>
      <c r="D52" s="281"/>
      <c r="E52" s="281"/>
      <c r="F52" s="281"/>
      <c r="G52" s="282" t="s">
        <v>560</v>
      </c>
      <c r="H52" s="282"/>
      <c r="I52" s="283"/>
    </row>
    <row r="53" spans="1:9" ht="13.9" customHeight="1" x14ac:dyDescent="0.3">
      <c r="A53" s="265">
        <f>COUNT($A$24:A52)+1</f>
        <v>29</v>
      </c>
      <c r="B53" s="468" t="s">
        <v>1700</v>
      </c>
      <c r="C53" s="469"/>
      <c r="D53" s="469"/>
      <c r="E53" s="469"/>
      <c r="F53" s="469"/>
      <c r="G53" s="469"/>
      <c r="H53" s="469"/>
      <c r="I53" s="470"/>
    </row>
    <row r="54" spans="1:9" ht="51" x14ac:dyDescent="0.3">
      <c r="A54" s="265">
        <f>COUNT($A$24:A53)+1</f>
        <v>30</v>
      </c>
      <c r="B54" s="279" t="s">
        <v>1669</v>
      </c>
      <c r="C54" s="392" t="s">
        <v>1670</v>
      </c>
      <c r="D54" s="281"/>
      <c r="E54" s="281"/>
      <c r="F54" s="281"/>
      <c r="G54" s="282" t="s">
        <v>560</v>
      </c>
      <c r="H54" s="282"/>
      <c r="I54" s="283"/>
    </row>
    <row r="55" spans="1:9" ht="13.9" customHeight="1" x14ac:dyDescent="0.3">
      <c r="A55" s="265">
        <f>COUNT($A$24:A54)+1</f>
        <v>31</v>
      </c>
      <c r="B55" s="468" t="s">
        <v>1701</v>
      </c>
      <c r="C55" s="469"/>
      <c r="D55" s="469"/>
      <c r="E55" s="469"/>
      <c r="F55" s="469"/>
      <c r="G55" s="469"/>
      <c r="H55" s="469"/>
      <c r="I55" s="470"/>
    </row>
    <row r="56" spans="1:9" ht="63.75" x14ac:dyDescent="0.3">
      <c r="A56" s="265">
        <f>COUNT($A$24:A55)+1</f>
        <v>32</v>
      </c>
      <c r="B56" s="279" t="s">
        <v>1672</v>
      </c>
      <c r="C56" s="285" t="s">
        <v>1671</v>
      </c>
      <c r="D56" s="281"/>
      <c r="E56" s="281"/>
      <c r="F56" s="281"/>
      <c r="G56" s="282"/>
      <c r="H56" s="282"/>
      <c r="I56" s="283"/>
    </row>
    <row r="57" spans="1:9" x14ac:dyDescent="0.3">
      <c r="A57" s="265">
        <f>COUNT($A$24:A56)+1</f>
        <v>33</v>
      </c>
      <c r="B57" s="471" t="s">
        <v>1692</v>
      </c>
      <c r="C57" s="472"/>
      <c r="D57" s="472"/>
      <c r="E57" s="472"/>
      <c r="F57" s="472"/>
      <c r="G57" s="472"/>
      <c r="H57" s="472"/>
      <c r="I57" s="473"/>
    </row>
    <row r="58" spans="1:9" ht="33.6" customHeight="1" x14ac:dyDescent="0.3">
      <c r="A58" s="265">
        <f>COUNT($A$24:A57)+1</f>
        <v>34</v>
      </c>
      <c r="B58" s="468" t="s">
        <v>1713</v>
      </c>
      <c r="C58" s="469"/>
      <c r="D58" s="469"/>
      <c r="E58" s="469"/>
      <c r="F58" s="469"/>
      <c r="G58" s="469" t="s">
        <v>561</v>
      </c>
      <c r="H58" s="469" t="s">
        <v>94</v>
      </c>
      <c r="I58" s="470"/>
    </row>
    <row r="59" spans="1:9" ht="76.5" x14ac:dyDescent="0.3">
      <c r="A59" s="265">
        <f>COUNT($A$24:A58)+1</f>
        <v>35</v>
      </c>
      <c r="B59" s="279" t="s">
        <v>1675</v>
      </c>
      <c r="C59" s="285" t="s">
        <v>1712</v>
      </c>
      <c r="D59" s="281"/>
      <c r="E59" s="281"/>
      <c r="F59" s="281"/>
      <c r="G59" s="282" t="s">
        <v>560</v>
      </c>
      <c r="H59" s="282"/>
      <c r="I59" s="283"/>
    </row>
    <row r="60" spans="1:9" ht="25.5" x14ac:dyDescent="0.3">
      <c r="A60" s="265">
        <f>COUNT($A$24:A59)+1</f>
        <v>36</v>
      </c>
      <c r="B60" s="296"/>
      <c r="C60" s="294" t="s">
        <v>1673</v>
      </c>
      <c r="D60" s="281"/>
      <c r="E60" s="281"/>
      <c r="F60" s="281"/>
      <c r="G60" s="282"/>
      <c r="H60" s="282"/>
      <c r="I60" s="283"/>
    </row>
    <row r="61" spans="1:9" ht="25.5" x14ac:dyDescent="0.3">
      <c r="A61" s="265">
        <f>COUNT($A$24:A60)+1</f>
        <v>37</v>
      </c>
      <c r="B61" s="296"/>
      <c r="C61" s="294" t="s">
        <v>1674</v>
      </c>
      <c r="D61" s="281"/>
      <c r="E61" s="281"/>
      <c r="F61" s="281"/>
      <c r="G61" s="282"/>
      <c r="H61" s="282"/>
      <c r="I61" s="283"/>
    </row>
    <row r="62" spans="1:9" x14ac:dyDescent="0.3">
      <c r="A62" s="265">
        <f>COUNT($A$24:A61)+1</f>
        <v>38</v>
      </c>
      <c r="B62" s="471" t="s">
        <v>910</v>
      </c>
      <c r="C62" s="472"/>
      <c r="D62" s="472"/>
      <c r="E62" s="472"/>
      <c r="F62" s="472"/>
      <c r="G62" s="472"/>
      <c r="H62" s="472"/>
      <c r="I62" s="473"/>
    </row>
    <row r="63" spans="1:9" ht="32.450000000000003" customHeight="1" x14ac:dyDescent="0.3">
      <c r="A63" s="265">
        <f>COUNT($A$24:A62)+1</f>
        <v>39</v>
      </c>
      <c r="B63" s="468" t="s">
        <v>1715</v>
      </c>
      <c r="C63" s="469"/>
      <c r="D63" s="469"/>
      <c r="E63" s="469"/>
      <c r="F63" s="469"/>
      <c r="G63" s="469"/>
      <c r="H63" s="469"/>
      <c r="I63" s="470"/>
    </row>
    <row r="64" spans="1:9" ht="89.25" x14ac:dyDescent="0.3">
      <c r="A64" s="265">
        <f>COUNT($A$24:A63)+1</f>
        <v>40</v>
      </c>
      <c r="B64" s="279" t="s">
        <v>1675</v>
      </c>
      <c r="C64" s="285" t="s">
        <v>1714</v>
      </c>
      <c r="D64" s="281"/>
      <c r="E64" s="281"/>
      <c r="F64" s="281"/>
      <c r="G64" s="282" t="s">
        <v>560</v>
      </c>
      <c r="H64" s="282"/>
      <c r="I64" s="283"/>
    </row>
    <row r="65" spans="1:9" ht="102" x14ac:dyDescent="0.3">
      <c r="A65" s="265">
        <f>COUNT($A$24:A64)+1</f>
        <v>41</v>
      </c>
      <c r="B65" s="296"/>
      <c r="C65" s="285" t="s">
        <v>1717</v>
      </c>
      <c r="D65" s="281"/>
      <c r="E65" s="281"/>
      <c r="F65" s="281"/>
      <c r="G65" s="282" t="s">
        <v>560</v>
      </c>
      <c r="H65" s="282"/>
      <c r="I65" s="283"/>
    </row>
    <row r="66" spans="1:9" ht="76.5" x14ac:dyDescent="0.3">
      <c r="A66" s="265">
        <f>COUNT($A$24:A65)+1</f>
        <v>42</v>
      </c>
      <c r="B66" s="296"/>
      <c r="C66" s="285" t="s">
        <v>1716</v>
      </c>
      <c r="D66" s="281"/>
      <c r="E66" s="281"/>
      <c r="F66" s="281"/>
      <c r="G66" s="282" t="s">
        <v>560</v>
      </c>
      <c r="H66" s="282"/>
      <c r="I66" s="283"/>
    </row>
    <row r="67" spans="1:9" ht="38.25" x14ac:dyDescent="0.3">
      <c r="A67" s="265">
        <f>COUNT($A$24:A66)+1</f>
        <v>43</v>
      </c>
      <c r="B67" s="296"/>
      <c r="C67" s="294" t="s">
        <v>1676</v>
      </c>
      <c r="D67" s="281"/>
      <c r="E67" s="281"/>
      <c r="F67" s="281"/>
      <c r="G67" s="282"/>
      <c r="H67" s="282"/>
      <c r="I67" s="283"/>
    </row>
    <row r="68" spans="1:9" ht="38.25" x14ac:dyDescent="0.3">
      <c r="A68" s="265">
        <f>COUNT($A$24:A67)+1</f>
        <v>44</v>
      </c>
      <c r="B68" s="296"/>
      <c r="C68" s="294" t="s">
        <v>1677</v>
      </c>
      <c r="D68" s="281"/>
      <c r="E68" s="281"/>
      <c r="F68" s="281"/>
      <c r="G68" s="282"/>
      <c r="H68" s="282"/>
      <c r="I68" s="283"/>
    </row>
    <row r="69" spans="1:9" ht="13.9" customHeight="1" x14ac:dyDescent="0.3">
      <c r="A69" s="265">
        <f>COUNT($A$24:A68)+1</f>
        <v>45</v>
      </c>
      <c r="B69" s="468" t="s">
        <v>1702</v>
      </c>
      <c r="C69" s="469"/>
      <c r="D69" s="469"/>
      <c r="E69" s="469"/>
      <c r="F69" s="469"/>
      <c r="G69" s="469"/>
      <c r="H69" s="469"/>
      <c r="I69" s="470"/>
    </row>
    <row r="70" spans="1:9" ht="115.9" customHeight="1" x14ac:dyDescent="0.3">
      <c r="A70" s="265">
        <f>COUNT($A$24:A69)+1</f>
        <v>46</v>
      </c>
      <c r="B70" s="296" t="s">
        <v>1679</v>
      </c>
      <c r="C70" s="285" t="s">
        <v>1678</v>
      </c>
      <c r="D70" s="281"/>
      <c r="E70" s="281"/>
      <c r="F70" s="281"/>
      <c r="G70" s="282" t="s">
        <v>560</v>
      </c>
      <c r="H70" s="282"/>
      <c r="I70" s="283"/>
    </row>
    <row r="71" spans="1:9" ht="13.9" customHeight="1" x14ac:dyDescent="0.3">
      <c r="A71" s="265">
        <f>COUNT($A$24:A70)+1</f>
        <v>47</v>
      </c>
      <c r="B71" s="468" t="s">
        <v>1703</v>
      </c>
      <c r="C71" s="469"/>
      <c r="D71" s="469"/>
      <c r="E71" s="469"/>
      <c r="F71" s="469"/>
      <c r="G71" s="469"/>
      <c r="H71" s="469"/>
      <c r="I71" s="470"/>
    </row>
    <row r="72" spans="1:9" ht="38.25" x14ac:dyDescent="0.3">
      <c r="A72" s="265">
        <f>COUNT($A$24:A71)+1</f>
        <v>48</v>
      </c>
      <c r="B72" s="296" t="s">
        <v>1679</v>
      </c>
      <c r="C72" s="285" t="s">
        <v>1680</v>
      </c>
      <c r="D72" s="281"/>
      <c r="E72" s="281"/>
      <c r="F72" s="281"/>
      <c r="G72" s="282" t="s">
        <v>560</v>
      </c>
      <c r="H72" s="282"/>
      <c r="I72" s="283"/>
    </row>
    <row r="73" spans="1:9" ht="13.9" customHeight="1" x14ac:dyDescent="0.3">
      <c r="A73" s="265">
        <f>COUNT($A$24:A72)+1</f>
        <v>49</v>
      </c>
      <c r="B73" s="468" t="s">
        <v>1704</v>
      </c>
      <c r="C73" s="469"/>
      <c r="D73" s="469"/>
      <c r="E73" s="469"/>
      <c r="F73" s="469"/>
      <c r="G73" s="469"/>
      <c r="H73" s="469"/>
      <c r="I73" s="470"/>
    </row>
    <row r="74" spans="1:9" ht="51" x14ac:dyDescent="0.3">
      <c r="A74" s="265">
        <f>COUNT($A$24:A73)+1</f>
        <v>50</v>
      </c>
      <c r="B74" s="279" t="s">
        <v>1669</v>
      </c>
      <c r="C74" s="322" t="s">
        <v>1693</v>
      </c>
      <c r="D74" s="281"/>
      <c r="E74" s="281"/>
      <c r="F74" s="281"/>
      <c r="G74" s="282" t="s">
        <v>566</v>
      </c>
      <c r="H74" s="282"/>
      <c r="I74" s="283"/>
    </row>
    <row r="75" spans="1:9" ht="191.25" x14ac:dyDescent="0.3">
      <c r="A75" s="265">
        <f>COUNT($A$24:A74)+1</f>
        <v>51</v>
      </c>
      <c r="B75" s="296"/>
      <c r="C75" s="322" t="s">
        <v>1694</v>
      </c>
      <c r="D75" s="281"/>
      <c r="E75" s="281"/>
      <c r="F75" s="281"/>
      <c r="G75" s="282" t="s">
        <v>566</v>
      </c>
      <c r="H75" s="282"/>
      <c r="I75" s="283"/>
    </row>
    <row r="76" spans="1:9" ht="51" x14ac:dyDescent="0.3">
      <c r="A76" s="265">
        <f>COUNT($A$24:A75)+1</f>
        <v>52</v>
      </c>
      <c r="B76" s="289"/>
      <c r="C76" s="322" t="s">
        <v>1695</v>
      </c>
      <c r="D76" s="281"/>
      <c r="E76" s="281"/>
      <c r="F76" s="281"/>
      <c r="G76" s="282" t="s">
        <v>566</v>
      </c>
      <c r="H76" s="282"/>
      <c r="I76" s="283"/>
    </row>
    <row r="77" spans="1:9" ht="13.9" customHeight="1" x14ac:dyDescent="0.3">
      <c r="A77" s="265">
        <f>COUNT($A$24:A76)+1</f>
        <v>53</v>
      </c>
      <c r="B77" s="468" t="s">
        <v>1705</v>
      </c>
      <c r="C77" s="469"/>
      <c r="D77" s="469"/>
      <c r="E77" s="469"/>
      <c r="F77" s="469"/>
      <c r="G77" s="469"/>
      <c r="H77" s="469"/>
      <c r="I77" s="470"/>
    </row>
    <row r="78" spans="1:9" ht="38.25" x14ac:dyDescent="0.3">
      <c r="A78" s="265">
        <f>COUNT($A$24:A77)+1</f>
        <v>54</v>
      </c>
      <c r="B78" s="323" t="s">
        <v>1679</v>
      </c>
      <c r="C78" s="285" t="s">
        <v>1681</v>
      </c>
      <c r="D78" s="281"/>
      <c r="E78" s="281"/>
      <c r="F78" s="281"/>
      <c r="G78" s="282" t="s">
        <v>560</v>
      </c>
      <c r="H78" s="282"/>
      <c r="I78" s="283"/>
    </row>
    <row r="79" spans="1:9" x14ac:dyDescent="0.3">
      <c r="A79" s="265">
        <f>COUNT($A$24:A78)+1</f>
        <v>55</v>
      </c>
      <c r="B79" s="471" t="s">
        <v>1685</v>
      </c>
      <c r="C79" s="472"/>
      <c r="D79" s="472"/>
      <c r="E79" s="472"/>
      <c r="F79" s="472"/>
      <c r="G79" s="472"/>
      <c r="H79" s="472"/>
      <c r="I79" s="473"/>
    </row>
    <row r="80" spans="1:9" x14ac:dyDescent="0.3">
      <c r="A80" s="265">
        <f>COUNT($A$24:A79)+1</f>
        <v>56</v>
      </c>
      <c r="B80" s="468" t="s">
        <v>1706</v>
      </c>
      <c r="C80" s="469"/>
      <c r="D80" s="469"/>
      <c r="E80" s="469"/>
      <c r="F80" s="469"/>
      <c r="G80" s="469"/>
      <c r="H80" s="469"/>
      <c r="I80" s="470"/>
    </row>
    <row r="81" spans="1:9" ht="51" x14ac:dyDescent="0.3">
      <c r="A81" s="265">
        <f>COUNT($A$24:A80)+1</f>
        <v>57</v>
      </c>
      <c r="B81" s="279" t="s">
        <v>1675</v>
      </c>
      <c r="C81" s="285" t="s">
        <v>1682</v>
      </c>
      <c r="D81" s="281"/>
      <c r="E81" s="281"/>
      <c r="F81" s="281"/>
      <c r="G81" s="282" t="s">
        <v>560</v>
      </c>
      <c r="H81" s="282"/>
      <c r="I81" s="283"/>
    </row>
    <row r="82" spans="1:9" ht="25.5" x14ac:dyDescent="0.3">
      <c r="A82" s="265">
        <f>COUNT($A$24:A81)+1</f>
        <v>58</v>
      </c>
      <c r="B82" s="296"/>
      <c r="C82" s="294" t="s">
        <v>1684</v>
      </c>
      <c r="D82" s="281"/>
      <c r="E82" s="281"/>
      <c r="F82" s="281"/>
      <c r="G82" s="282"/>
      <c r="H82" s="282"/>
      <c r="I82" s="283"/>
    </row>
    <row r="83" spans="1:9" x14ac:dyDescent="0.3">
      <c r="A83" s="265">
        <f>COUNT($A$24:A82)+1</f>
        <v>59</v>
      </c>
      <c r="B83" s="468" t="s">
        <v>1707</v>
      </c>
      <c r="C83" s="469"/>
      <c r="D83" s="469"/>
      <c r="E83" s="469"/>
      <c r="F83" s="469"/>
      <c r="G83" s="469"/>
      <c r="H83" s="469"/>
      <c r="I83" s="470"/>
    </row>
    <row r="84" spans="1:9" ht="76.5" x14ac:dyDescent="0.3">
      <c r="A84" s="265">
        <f>COUNT($A$24:A83)+1</f>
        <v>60</v>
      </c>
      <c r="B84" s="279" t="s">
        <v>1679</v>
      </c>
      <c r="C84" s="285" t="s">
        <v>1683</v>
      </c>
      <c r="D84" s="281"/>
      <c r="E84" s="281"/>
      <c r="F84" s="281"/>
      <c r="G84" s="282" t="s">
        <v>566</v>
      </c>
      <c r="H84" s="282"/>
      <c r="I84" s="283"/>
    </row>
    <row r="85" spans="1:9" x14ac:dyDescent="0.3">
      <c r="A85" s="265">
        <f>COUNT($A$24:A84)+1</f>
        <v>61</v>
      </c>
      <c r="B85" s="468" t="s">
        <v>1708</v>
      </c>
      <c r="C85" s="469"/>
      <c r="D85" s="469"/>
      <c r="E85" s="469"/>
      <c r="F85" s="469"/>
      <c r="G85" s="469"/>
      <c r="H85" s="469"/>
      <c r="I85" s="470"/>
    </row>
    <row r="86" spans="1:9" ht="51" x14ac:dyDescent="0.3">
      <c r="A86" s="265">
        <f>COUNT($A$24:A85)+1</f>
        <v>62</v>
      </c>
      <c r="B86" s="279" t="s">
        <v>1669</v>
      </c>
      <c r="C86" s="285" t="s">
        <v>1686</v>
      </c>
      <c r="D86" s="281"/>
      <c r="E86" s="281"/>
      <c r="F86" s="281"/>
      <c r="G86" s="282" t="s">
        <v>566</v>
      </c>
      <c r="H86" s="282"/>
      <c r="I86" s="283"/>
    </row>
    <row r="87" spans="1:9" ht="13.9" customHeight="1" x14ac:dyDescent="0.3">
      <c r="A87" s="265">
        <f>COUNT($A$24:A86)+1</f>
        <v>63</v>
      </c>
      <c r="B87" s="468" t="s">
        <v>1709</v>
      </c>
      <c r="C87" s="469"/>
      <c r="D87" s="469"/>
      <c r="E87" s="469"/>
      <c r="F87" s="469"/>
      <c r="G87" s="469"/>
      <c r="H87" s="469"/>
      <c r="I87" s="470"/>
    </row>
    <row r="88" spans="1:9" ht="76.5" x14ac:dyDescent="0.3">
      <c r="A88" s="265">
        <f>COUNT($A$24:A87)+1</f>
        <v>64</v>
      </c>
      <c r="B88" s="279" t="s">
        <v>1679</v>
      </c>
      <c r="C88" s="322" t="s">
        <v>1696</v>
      </c>
      <c r="D88" s="281"/>
      <c r="E88" s="281"/>
      <c r="F88" s="281"/>
      <c r="G88" s="282" t="s">
        <v>560</v>
      </c>
      <c r="H88" s="282"/>
      <c r="I88" s="283"/>
    </row>
    <row r="89" spans="1:9" ht="51" x14ac:dyDescent="0.3">
      <c r="A89" s="265">
        <f>COUNT($A$24:A88)+1</f>
        <v>65</v>
      </c>
      <c r="B89" s="279"/>
      <c r="C89" s="322" t="s">
        <v>1697</v>
      </c>
      <c r="D89" s="281"/>
      <c r="E89" s="281"/>
      <c r="F89" s="281"/>
      <c r="G89" s="282" t="s">
        <v>560</v>
      </c>
      <c r="H89" s="282"/>
      <c r="I89" s="283"/>
    </row>
    <row r="90" spans="1:9" ht="127.5" x14ac:dyDescent="0.3">
      <c r="A90" s="265">
        <f>COUNT($A$24:A89)+1</f>
        <v>66</v>
      </c>
      <c r="B90" s="279"/>
      <c r="C90" s="322" t="s">
        <v>1687</v>
      </c>
      <c r="D90" s="281"/>
      <c r="E90" s="281"/>
      <c r="F90" s="281"/>
      <c r="G90" s="282" t="s">
        <v>566</v>
      </c>
      <c r="H90" s="282"/>
      <c r="I90" s="283"/>
    </row>
    <row r="91" spans="1:9" x14ac:dyDescent="0.3">
      <c r="A91" s="298"/>
      <c r="B91" s="299"/>
      <c r="C91" s="252"/>
      <c r="D91" s="269"/>
      <c r="E91" s="269"/>
      <c r="F91" s="269"/>
      <c r="G91" s="269"/>
      <c r="H91" s="269"/>
      <c r="I91" s="270"/>
    </row>
    <row r="92" spans="1:9" x14ac:dyDescent="0.3">
      <c r="A92" s="300"/>
      <c r="B92" s="216"/>
      <c r="C92" s="201" t="s">
        <v>9</v>
      </c>
      <c r="D92" s="163"/>
      <c r="E92" s="163"/>
      <c r="F92" s="163"/>
      <c r="G92" s="163"/>
      <c r="H92" s="163"/>
      <c r="I92" s="274"/>
    </row>
    <row r="93" spans="1:9" ht="49.5" x14ac:dyDescent="0.3">
      <c r="A93" s="300"/>
      <c r="B93" s="216"/>
      <c r="C93" s="301" t="s">
        <v>8</v>
      </c>
      <c r="D93" s="262" t="s">
        <v>583</v>
      </c>
      <c r="E93" s="262" t="s">
        <v>584</v>
      </c>
      <c r="F93" s="264" t="s">
        <v>329</v>
      </c>
      <c r="G93" s="302"/>
      <c r="H93" s="303"/>
      <c r="I93" s="274"/>
    </row>
    <row r="94" spans="1:9" x14ac:dyDescent="0.3">
      <c r="A94" s="300"/>
      <c r="B94" s="216"/>
      <c r="C94" s="304" t="s">
        <v>4</v>
      </c>
      <c r="D94" s="209">
        <f>COUNTA(D28:D90)</f>
        <v>0</v>
      </c>
      <c r="E94" s="209">
        <f>COUNTA(E28:E90)</f>
        <v>0</v>
      </c>
      <c r="F94" s="305">
        <f>COUNTA(F28:F90)</f>
        <v>0</v>
      </c>
      <c r="G94" s="300"/>
      <c r="H94" s="163"/>
      <c r="I94" s="274"/>
    </row>
    <row r="95" spans="1:9" x14ac:dyDescent="0.3">
      <c r="A95" s="300"/>
      <c r="B95" s="216"/>
      <c r="C95" s="306" t="s">
        <v>3</v>
      </c>
      <c r="D95" s="307">
        <f>IF(SUM($D94:$F94)=0,0,D94/SUM($D94:$F94))</f>
        <v>0</v>
      </c>
      <c r="E95" s="307">
        <f>IF(SUM($D94:$F94)=0,0,E94/SUM($D94:$F94))</f>
        <v>0</v>
      </c>
      <c r="F95" s="308">
        <f>IF(SUM($D94:$F94)=0,0,F94/SUM($D94:$F94))</f>
        <v>0</v>
      </c>
      <c r="G95" s="309"/>
      <c r="H95" s="310"/>
      <c r="I95" s="274"/>
    </row>
    <row r="96" spans="1:9" x14ac:dyDescent="0.3">
      <c r="A96" s="300"/>
      <c r="B96" s="216"/>
      <c r="C96" s="163"/>
      <c r="D96" s="163"/>
      <c r="E96" s="163"/>
      <c r="F96" s="163"/>
      <c r="G96" s="163"/>
      <c r="H96" s="163"/>
      <c r="I96" s="274"/>
    </row>
    <row r="97" spans="1:9" x14ac:dyDescent="0.3">
      <c r="A97" s="300"/>
      <c r="B97" s="216"/>
      <c r="C97" s="163"/>
      <c r="D97" s="163"/>
      <c r="E97" s="163"/>
      <c r="F97" s="163"/>
      <c r="G97" s="163"/>
      <c r="H97" s="163"/>
      <c r="I97" s="274"/>
    </row>
    <row r="98" spans="1:9" x14ac:dyDescent="0.3">
      <c r="A98" s="311" t="s">
        <v>2</v>
      </c>
      <c r="B98" s="218"/>
      <c r="C98" s="219"/>
      <c r="D98" s="219"/>
      <c r="E98" s="219"/>
      <c r="F98" s="219"/>
      <c r="G98" s="219"/>
      <c r="H98" s="219"/>
      <c r="I98" s="312"/>
    </row>
    <row r="99" spans="1:9" x14ac:dyDescent="0.3">
      <c r="A99" s="313"/>
      <c r="B99" s="221"/>
      <c r="C99" s="222"/>
      <c r="D99" s="222"/>
      <c r="E99" s="222"/>
      <c r="F99" s="222"/>
      <c r="G99" s="222"/>
      <c r="H99" s="222"/>
      <c r="I99" s="312"/>
    </row>
    <row r="100" spans="1:9" x14ac:dyDescent="0.3">
      <c r="A100" s="314" t="s">
        <v>1</v>
      </c>
      <c r="B100" s="218"/>
      <c r="C100" s="219"/>
      <c r="D100" s="219"/>
      <c r="E100" s="219"/>
      <c r="F100" s="219"/>
      <c r="G100" s="219"/>
      <c r="H100" s="219"/>
      <c r="I100" s="312"/>
    </row>
    <row r="101" spans="1:9" x14ac:dyDescent="0.3">
      <c r="A101" s="315"/>
      <c r="B101" s="221"/>
      <c r="C101" s="224"/>
      <c r="D101" s="224"/>
      <c r="E101" s="224"/>
      <c r="F101" s="224"/>
      <c r="G101" s="224"/>
      <c r="H101" s="224"/>
      <c r="I101" s="312"/>
    </row>
    <row r="102" spans="1:9" x14ac:dyDescent="0.3">
      <c r="A102" s="316"/>
      <c r="B102" s="317"/>
      <c r="C102" s="318"/>
      <c r="D102" s="317"/>
      <c r="E102" s="317"/>
      <c r="F102" s="317"/>
      <c r="G102" s="317"/>
      <c r="H102" s="317"/>
      <c r="I102" s="319"/>
    </row>
  </sheetData>
  <mergeCells count="26">
    <mergeCell ref="B31:I31"/>
    <mergeCell ref="B32:I32"/>
    <mergeCell ref="B34:I34"/>
    <mergeCell ref="B38:I38"/>
    <mergeCell ref="A4:I4"/>
    <mergeCell ref="B17:I17"/>
    <mergeCell ref="B26:I26"/>
    <mergeCell ref="B27:I27"/>
    <mergeCell ref="B39:I39"/>
    <mergeCell ref="B44:I44"/>
    <mergeCell ref="B48:I48"/>
    <mergeCell ref="B53:I53"/>
    <mergeCell ref="B63:I63"/>
    <mergeCell ref="B87:I87"/>
    <mergeCell ref="B83:I83"/>
    <mergeCell ref="B71:I71"/>
    <mergeCell ref="B55:I55"/>
    <mergeCell ref="B57:I57"/>
    <mergeCell ref="B58:I58"/>
    <mergeCell ref="B62:I62"/>
    <mergeCell ref="B69:I69"/>
    <mergeCell ref="B73:I73"/>
    <mergeCell ref="B77:I77"/>
    <mergeCell ref="B80:I80"/>
    <mergeCell ref="B79:I79"/>
    <mergeCell ref="B85:I85"/>
  </mergeCells>
  <dataValidations count="1">
    <dataValidation type="list" allowBlank="1" showInputMessage="1" showErrorMessage="1" sqref="G26:H43 G54:H54 G45:H47 G49:H52 G56:H90" xr:uid="{7EACF809-8902-4934-927A-B727FF53E86F}">
      <formula1>$N$1:$V$1</formula1>
    </dataValidation>
  </dataValidations>
  <pageMargins left="0.70866141732283472" right="0.70866141732283472" top="0.74803149606299213" bottom="0.74803149606299213" header="0.31496062992125984" footer="0.31496062992125984"/>
  <pageSetup paperSize="9" scale="27" fitToHeight="10" orientation="portrait" verticalDpi="300" r:id="rId1"/>
  <headerFooter>
    <oddFooter>&amp;L&amp;"Arial Narrow,Normál"&amp;8&amp;F/&amp;A&amp;C&amp;"Arial Narrow,Normál"&amp;8&amp;P/&amp;N&amp;R&amp;"Arial Narrow,Normál"&amp;8DigitAudit/AuditDok</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1D520-5B4B-4718-AA05-62FCB1B8D88A}">
  <sheetPr>
    <pageSetUpPr fitToPage="1"/>
  </sheetPr>
  <dimension ref="A1:V168"/>
  <sheetViews>
    <sheetView showGridLines="0" zoomScaleNormal="100" workbookViewId="0"/>
  </sheetViews>
  <sheetFormatPr defaultColWidth="9" defaultRowHeight="16.5" x14ac:dyDescent="0.3"/>
  <cols>
    <col min="1" max="1" width="9" style="234"/>
    <col min="2" max="2" width="14.125" style="234" customWidth="1"/>
    <col min="3" max="3" width="76.875" style="320" customWidth="1"/>
    <col min="4" max="6" width="5.625" style="234" customWidth="1"/>
    <col min="7" max="8" width="19.125" style="234" customWidth="1"/>
    <col min="9" max="9" width="19.25" style="234" customWidth="1"/>
    <col min="10" max="16384" width="9" style="234"/>
  </cols>
  <sheetData>
    <row r="1" spans="1:22" x14ac:dyDescent="0.3">
      <c r="A1" s="228" t="s">
        <v>1639</v>
      </c>
      <c r="B1" s="229"/>
      <c r="C1" s="230"/>
      <c r="D1" s="231"/>
      <c r="E1" s="232"/>
      <c r="F1" s="232"/>
      <c r="G1" s="232"/>
      <c r="H1" s="232"/>
      <c r="I1" s="233"/>
      <c r="N1" s="234" t="s">
        <v>560</v>
      </c>
      <c r="O1" s="234" t="s">
        <v>561</v>
      </c>
      <c r="P1" s="234" t="s">
        <v>562</v>
      </c>
      <c r="Q1" s="234" t="s">
        <v>563</v>
      </c>
      <c r="R1" s="234" t="s">
        <v>564</v>
      </c>
      <c r="S1" s="234" t="s">
        <v>94</v>
      </c>
      <c r="T1" s="234" t="s">
        <v>565</v>
      </c>
      <c r="U1" s="234" t="s">
        <v>566</v>
      </c>
      <c r="V1" s="234" t="s">
        <v>567</v>
      </c>
    </row>
    <row r="2" spans="1:22" x14ac:dyDescent="0.3">
      <c r="A2" s="233"/>
      <c r="B2" s="229"/>
      <c r="C2" s="235"/>
      <c r="D2" s="236">
        <f>A165</f>
        <v>0</v>
      </c>
      <c r="E2" s="237">
        <f>A167</f>
        <v>0</v>
      </c>
      <c r="F2" s="233"/>
      <c r="G2" s="233"/>
      <c r="H2" s="233"/>
      <c r="I2" s="233"/>
      <c r="J2" s="161" t="s">
        <v>283</v>
      </c>
    </row>
    <row r="3" spans="1:22" x14ac:dyDescent="0.3">
      <c r="A3" s="233"/>
      <c r="B3" s="229"/>
      <c r="C3" s="235"/>
      <c r="D3" s="231"/>
      <c r="E3" s="238"/>
      <c r="F3" s="239"/>
      <c r="G3" s="239"/>
      <c r="H3" s="239"/>
      <c r="I3" s="233"/>
      <c r="J3" s="161"/>
    </row>
    <row r="4" spans="1:22" ht="16.5" customHeight="1" x14ac:dyDescent="0.3">
      <c r="A4" s="474" t="s">
        <v>1638</v>
      </c>
      <c r="B4" s="474"/>
      <c r="C4" s="474"/>
      <c r="D4" s="474"/>
      <c r="E4" s="474"/>
      <c r="F4" s="474"/>
      <c r="G4" s="474"/>
      <c r="H4" s="474"/>
      <c r="I4" s="474"/>
      <c r="J4" s="161"/>
    </row>
    <row r="5" spans="1:22" x14ac:dyDescent="0.3">
      <c r="A5" s="240" t="s">
        <v>310</v>
      </c>
      <c r="B5" s="241">
        <f xml:space="preserve"> Alapa!$C$17</f>
        <v>0</v>
      </c>
      <c r="C5" s="242"/>
      <c r="D5" s="243"/>
      <c r="E5" s="170"/>
      <c r="F5" s="170"/>
      <c r="G5" s="170"/>
      <c r="H5" s="170"/>
      <c r="I5" s="244"/>
    </row>
    <row r="6" spans="1:22" x14ac:dyDescent="0.3">
      <c r="A6" s="240" t="s">
        <v>308</v>
      </c>
      <c r="B6" s="245">
        <f xml:space="preserve"> Alapa!$C$12</f>
        <v>0</v>
      </c>
      <c r="C6" s="242"/>
      <c r="D6" s="243"/>
      <c r="E6" s="170"/>
      <c r="F6" s="170"/>
      <c r="G6" s="170"/>
      <c r="H6" s="170"/>
      <c r="I6" s="244"/>
    </row>
    <row r="7" spans="1:22" x14ac:dyDescent="0.3">
      <c r="A7" s="240" t="s">
        <v>281</v>
      </c>
      <c r="B7" s="246"/>
      <c r="C7" s="242"/>
      <c r="D7" s="243"/>
      <c r="E7" s="170"/>
      <c r="F7" s="170"/>
      <c r="G7" s="170"/>
      <c r="H7" s="170"/>
      <c r="I7" s="244"/>
    </row>
    <row r="8" spans="1:22" x14ac:dyDescent="0.3">
      <c r="A8" s="240" t="s">
        <v>279</v>
      </c>
      <c r="B8" s="241" t="e">
        <f>VLOOKUP(K8,Alapa!$G$2:$H$22,2)</f>
        <v>#N/A</v>
      </c>
      <c r="C8" s="242"/>
      <c r="D8" s="242"/>
      <c r="E8" s="242"/>
      <c r="F8" s="242"/>
      <c r="G8" s="242"/>
      <c r="H8" s="242"/>
      <c r="I8" s="244"/>
      <c r="J8" s="164" t="s">
        <v>279</v>
      </c>
      <c r="K8" s="247">
        <v>1</v>
      </c>
    </row>
    <row r="9" spans="1:22" x14ac:dyDescent="0.3">
      <c r="A9" s="240" t="s">
        <v>278</v>
      </c>
      <c r="B9" s="241" t="str">
        <f>IF(Alapa!$N$2=0," ",Alapa!$N$2)</f>
        <v xml:space="preserve"> </v>
      </c>
      <c r="C9" s="242"/>
      <c r="D9" s="243"/>
      <c r="E9" s="170"/>
      <c r="F9" s="170"/>
      <c r="G9" s="170"/>
      <c r="H9" s="170"/>
      <c r="I9" s="244"/>
    </row>
    <row r="10" spans="1:22" x14ac:dyDescent="0.3">
      <c r="A10" s="233"/>
      <c r="B10" s="248"/>
      <c r="C10" s="249"/>
      <c r="D10" s="249"/>
      <c r="E10" s="249"/>
      <c r="F10" s="249"/>
      <c r="G10" s="249"/>
      <c r="H10" s="249"/>
      <c r="I10" s="249"/>
    </row>
    <row r="11" spans="1:22" x14ac:dyDescent="0.3">
      <c r="A11" s="233"/>
      <c r="B11" s="229" t="s">
        <v>569</v>
      </c>
      <c r="C11" s="250" t="s">
        <v>570</v>
      </c>
      <c r="D11" s="249"/>
      <c r="E11" s="249"/>
      <c r="F11" s="249"/>
      <c r="G11" s="249"/>
      <c r="H11" s="249"/>
      <c r="I11" s="249"/>
    </row>
    <row r="12" spans="1:22" x14ac:dyDescent="0.3">
      <c r="A12" s="233"/>
      <c r="B12" s="229" t="s">
        <v>277</v>
      </c>
      <c r="C12" s="250" t="s">
        <v>1637</v>
      </c>
      <c r="D12" s="249"/>
      <c r="E12" s="249"/>
      <c r="F12" s="249"/>
      <c r="G12" s="249"/>
      <c r="H12" s="249"/>
      <c r="I12" s="249"/>
    </row>
    <row r="13" spans="1:22" x14ac:dyDescent="0.3">
      <c r="A13" s="233"/>
      <c r="B13" s="248"/>
      <c r="C13" s="251"/>
      <c r="D13" s="249"/>
      <c r="E13" s="249"/>
      <c r="F13" s="249"/>
      <c r="G13" s="249"/>
      <c r="H13" s="249"/>
      <c r="I13" s="249"/>
    </row>
    <row r="14" spans="1:22" x14ac:dyDescent="0.3">
      <c r="A14" s="233"/>
      <c r="B14" s="229" t="s">
        <v>325</v>
      </c>
      <c r="C14" s="250" t="s">
        <v>572</v>
      </c>
      <c r="D14" s="249"/>
      <c r="E14" s="249"/>
      <c r="F14" s="249"/>
      <c r="G14" s="249"/>
      <c r="H14" s="249"/>
      <c r="I14" s="249"/>
    </row>
    <row r="15" spans="1:22" x14ac:dyDescent="0.3">
      <c r="A15" s="233"/>
      <c r="B15" s="248"/>
      <c r="C15" s="252"/>
      <c r="D15" s="249"/>
      <c r="E15" s="249"/>
      <c r="F15" s="249"/>
      <c r="G15" s="249"/>
      <c r="H15" s="249"/>
      <c r="I15" s="249"/>
    </row>
    <row r="16" spans="1:22" ht="16.5" customHeight="1" x14ac:dyDescent="0.3">
      <c r="A16" s="253" t="s">
        <v>1636</v>
      </c>
      <c r="B16" s="233"/>
      <c r="C16" s="254"/>
      <c r="D16" s="249"/>
      <c r="E16" s="249"/>
      <c r="F16" s="249"/>
      <c r="G16" s="249"/>
      <c r="H16" s="249"/>
      <c r="I16" s="249"/>
    </row>
    <row r="17" spans="1:10" ht="33" x14ac:dyDescent="0.3">
      <c r="A17" s="255"/>
      <c r="B17" s="475" t="s">
        <v>1635</v>
      </c>
      <c r="C17" s="475"/>
      <c r="D17" s="475"/>
      <c r="E17" s="475"/>
      <c r="F17" s="475"/>
      <c r="G17" s="475"/>
      <c r="H17" s="475"/>
      <c r="I17" s="475"/>
      <c r="J17" s="256" t="s">
        <v>558</v>
      </c>
    </row>
    <row r="18" spans="1:10" ht="23.25" customHeight="1" x14ac:dyDescent="0.3">
      <c r="A18" s="255"/>
      <c r="B18" s="233" t="s">
        <v>1634</v>
      </c>
      <c r="C18" s="257"/>
      <c r="D18" s="257"/>
      <c r="E18" s="257"/>
      <c r="F18" s="257"/>
      <c r="G18" s="257"/>
      <c r="H18" s="257"/>
      <c r="I18" s="257"/>
    </row>
    <row r="19" spans="1:10" ht="16.5" customHeight="1" x14ac:dyDescent="0.3">
      <c r="A19" s="255"/>
      <c r="B19" s="233" t="s">
        <v>576</v>
      </c>
      <c r="C19" s="254"/>
      <c r="D19" s="249"/>
      <c r="E19" s="249"/>
      <c r="F19" s="249"/>
      <c r="G19" s="249"/>
      <c r="H19" s="249"/>
      <c r="I19" s="249"/>
    </row>
    <row r="20" spans="1:10" ht="16.5" customHeight="1" x14ac:dyDescent="0.3">
      <c r="A20" s="255"/>
      <c r="B20" s="258" t="s">
        <v>577</v>
      </c>
      <c r="C20" s="254"/>
      <c r="D20" s="249"/>
      <c r="E20" s="249"/>
      <c r="F20" s="249"/>
      <c r="G20" s="249"/>
      <c r="H20" s="249"/>
      <c r="I20" s="249"/>
    </row>
    <row r="21" spans="1:10" ht="16.5" customHeight="1" x14ac:dyDescent="0.3">
      <c r="A21" s="255"/>
      <c r="B21" s="259" t="s">
        <v>578</v>
      </c>
      <c r="C21" s="254"/>
      <c r="D21" s="249"/>
      <c r="E21" s="249"/>
      <c r="F21" s="249"/>
      <c r="G21" s="249"/>
      <c r="H21" s="249"/>
      <c r="I21" s="249"/>
    </row>
    <row r="22" spans="1:10" ht="16.5" customHeight="1" x14ac:dyDescent="0.3">
      <c r="A22" s="255"/>
      <c r="B22" s="259" t="s">
        <v>579</v>
      </c>
      <c r="C22" s="254"/>
      <c r="D22" s="249"/>
      <c r="E22" s="249"/>
      <c r="F22" s="249"/>
      <c r="G22" s="249"/>
      <c r="H22" s="249"/>
      <c r="I22" s="249"/>
    </row>
    <row r="23" spans="1:10" x14ac:dyDescent="0.3">
      <c r="A23" s="233"/>
      <c r="B23" s="260"/>
      <c r="C23" s="233"/>
      <c r="D23" s="249"/>
      <c r="E23" s="249"/>
      <c r="F23" s="249"/>
      <c r="G23" s="249"/>
      <c r="H23" s="249"/>
      <c r="I23" s="249"/>
    </row>
    <row r="24" spans="1:10" ht="49.5" x14ac:dyDescent="0.3">
      <c r="A24" s="261" t="s">
        <v>580</v>
      </c>
      <c r="B24" s="262" t="s">
        <v>581</v>
      </c>
      <c r="C24" s="262" t="s">
        <v>582</v>
      </c>
      <c r="D24" s="262" t="s">
        <v>583</v>
      </c>
      <c r="E24" s="262" t="s">
        <v>584</v>
      </c>
      <c r="F24" s="262" t="s">
        <v>329</v>
      </c>
      <c r="G24" s="263" t="s">
        <v>1297</v>
      </c>
      <c r="H24" s="263" t="s">
        <v>1298</v>
      </c>
      <c r="I24" s="264" t="s">
        <v>269</v>
      </c>
    </row>
    <row r="25" spans="1:10" ht="18" customHeight="1" x14ac:dyDescent="0.3">
      <c r="A25" s="265">
        <f>COUNT($A$24:A24)+1</f>
        <v>1</v>
      </c>
      <c r="B25" s="266" t="s">
        <v>586</v>
      </c>
      <c r="C25" s="338"/>
      <c r="D25" s="273"/>
      <c r="E25" s="233"/>
      <c r="F25" s="233"/>
      <c r="G25" s="233"/>
      <c r="H25" s="233"/>
      <c r="I25" s="274"/>
    </row>
    <row r="26" spans="1:10" ht="18" customHeight="1" x14ac:dyDescent="0.3">
      <c r="A26" s="265">
        <f>COUNT($A$24:A25)+1</f>
        <v>2</v>
      </c>
      <c r="B26" s="471" t="s">
        <v>1633</v>
      </c>
      <c r="C26" s="472"/>
      <c r="D26" s="472"/>
      <c r="E26" s="472"/>
      <c r="F26" s="472"/>
      <c r="G26" s="472"/>
      <c r="H26" s="472"/>
      <c r="I26" s="473"/>
    </row>
    <row r="27" spans="1:10" ht="21.75" customHeight="1" x14ac:dyDescent="0.3">
      <c r="A27" s="265">
        <f>COUNT($A$24:A26)+1</f>
        <v>3</v>
      </c>
      <c r="B27" s="468" t="s">
        <v>1632</v>
      </c>
      <c r="C27" s="469"/>
      <c r="D27" s="469"/>
      <c r="E27" s="469"/>
      <c r="F27" s="469"/>
      <c r="G27" s="469"/>
      <c r="H27" s="469"/>
      <c r="I27" s="470"/>
      <c r="J27" s="256" t="s">
        <v>558</v>
      </c>
    </row>
    <row r="28" spans="1:10" ht="39.75" x14ac:dyDescent="0.3">
      <c r="A28" s="265">
        <f>COUNT($A$24:A27)+1</f>
        <v>4</v>
      </c>
      <c r="B28" s="279" t="s">
        <v>1522</v>
      </c>
      <c r="C28" s="385" t="s">
        <v>1631</v>
      </c>
      <c r="D28" s="281" t="s">
        <v>558</v>
      </c>
      <c r="E28" s="281"/>
      <c r="F28" s="281"/>
      <c r="G28" s="282" t="s">
        <v>566</v>
      </c>
      <c r="H28" s="282"/>
      <c r="I28" s="283"/>
    </row>
    <row r="29" spans="1:10" ht="18" customHeight="1" x14ac:dyDescent="0.3">
      <c r="A29" s="265">
        <f>COUNT($A$24:A28)+1</f>
        <v>5</v>
      </c>
      <c r="B29" s="471" t="s">
        <v>683</v>
      </c>
      <c r="C29" s="472"/>
      <c r="D29" s="472"/>
      <c r="E29" s="472"/>
      <c r="F29" s="472"/>
      <c r="G29" s="472"/>
      <c r="H29" s="472"/>
      <c r="I29" s="473"/>
    </row>
    <row r="30" spans="1:10" x14ac:dyDescent="0.3">
      <c r="A30" s="265">
        <f>COUNT($A$24:A29)+1</f>
        <v>6</v>
      </c>
      <c r="B30" s="468" t="s">
        <v>1630</v>
      </c>
      <c r="C30" s="469"/>
      <c r="D30" s="469"/>
      <c r="E30" s="469"/>
      <c r="F30" s="469"/>
      <c r="G30" s="469"/>
      <c r="H30" s="469"/>
      <c r="I30" s="470"/>
    </row>
    <row r="31" spans="1:10" ht="89.25" x14ac:dyDescent="0.3">
      <c r="A31" s="265">
        <f>COUNT($A$24:A30)+1</f>
        <v>7</v>
      </c>
      <c r="B31" s="279" t="s">
        <v>1522</v>
      </c>
      <c r="C31" s="280" t="s">
        <v>1629</v>
      </c>
      <c r="D31" s="281"/>
      <c r="E31" s="281"/>
      <c r="F31" s="281"/>
      <c r="G31" s="282" t="s">
        <v>560</v>
      </c>
      <c r="H31" s="282"/>
      <c r="I31" s="283"/>
    </row>
    <row r="32" spans="1:10" ht="25.5" x14ac:dyDescent="0.3">
      <c r="A32" s="265">
        <f>COUNT($A$24:A31)+1</f>
        <v>8</v>
      </c>
      <c r="B32" s="296"/>
      <c r="C32" s="294" t="s">
        <v>1628</v>
      </c>
      <c r="D32" s="281"/>
      <c r="E32" s="281"/>
      <c r="F32" s="281"/>
      <c r="G32" s="282" t="s">
        <v>560</v>
      </c>
      <c r="H32" s="282"/>
      <c r="I32" s="283"/>
    </row>
    <row r="33" spans="1:10" ht="25.5" x14ac:dyDescent="0.3">
      <c r="A33" s="265">
        <f>COUNT($A$24:A32)+1</f>
        <v>9</v>
      </c>
      <c r="B33" s="296"/>
      <c r="C33" s="294" t="s">
        <v>1627</v>
      </c>
      <c r="D33" s="281"/>
      <c r="E33" s="281"/>
      <c r="F33" s="281"/>
      <c r="G33" s="282" t="s">
        <v>560</v>
      </c>
      <c r="H33" s="282"/>
      <c r="I33" s="283"/>
    </row>
    <row r="34" spans="1:10" x14ac:dyDescent="0.3">
      <c r="A34" s="265">
        <f>COUNT($A$24:A31)+1</f>
        <v>8</v>
      </c>
      <c r="B34" s="468" t="s">
        <v>1626</v>
      </c>
      <c r="C34" s="469"/>
      <c r="D34" s="469"/>
      <c r="E34" s="469"/>
      <c r="F34" s="469"/>
      <c r="G34" s="469"/>
      <c r="H34" s="469"/>
      <c r="I34" s="470"/>
    </row>
    <row r="35" spans="1:10" ht="165.75" x14ac:dyDescent="0.3">
      <c r="A35" s="265">
        <f>COUNT($A$24:A34)+1</f>
        <v>11</v>
      </c>
      <c r="B35" s="279" t="s">
        <v>1509</v>
      </c>
      <c r="C35" s="411" t="s">
        <v>1625</v>
      </c>
      <c r="D35" s="281"/>
      <c r="E35" s="281"/>
      <c r="F35" s="281"/>
      <c r="G35" s="282"/>
      <c r="H35" s="282"/>
      <c r="I35" s="283"/>
    </row>
    <row r="36" spans="1:10" ht="102" x14ac:dyDescent="0.3">
      <c r="A36" s="265">
        <f>COUNT($A$24:A35)+1</f>
        <v>12</v>
      </c>
      <c r="B36" s="296"/>
      <c r="C36" s="322" t="s">
        <v>1624</v>
      </c>
      <c r="D36" s="281"/>
      <c r="E36" s="281"/>
      <c r="F36" s="281"/>
      <c r="G36" s="282"/>
      <c r="H36" s="282"/>
      <c r="I36" s="283"/>
    </row>
    <row r="37" spans="1:10" x14ac:dyDescent="0.3">
      <c r="A37" s="265">
        <f>COUNT($A$24:A36)+1</f>
        <v>13</v>
      </c>
      <c r="B37" s="296"/>
      <c r="C37" s="322" t="s">
        <v>1623</v>
      </c>
      <c r="D37" s="281"/>
      <c r="E37" s="281"/>
      <c r="F37" s="281"/>
      <c r="G37" s="282"/>
      <c r="H37" s="282"/>
      <c r="I37" s="283"/>
    </row>
    <row r="38" spans="1:10" ht="25.5" x14ac:dyDescent="0.3">
      <c r="A38" s="265">
        <f>COUNT($A$24:A37)+1</f>
        <v>14</v>
      </c>
      <c r="B38" s="296"/>
      <c r="C38" s="322" t="s">
        <v>1622</v>
      </c>
      <c r="D38" s="281"/>
      <c r="E38" s="281"/>
      <c r="F38" s="281"/>
      <c r="G38" s="282"/>
      <c r="H38" s="282"/>
      <c r="I38" s="283"/>
    </row>
    <row r="39" spans="1:10" ht="38.25" x14ac:dyDescent="0.3">
      <c r="A39" s="265">
        <f>COUNT($A$24:A38)+1</f>
        <v>15</v>
      </c>
      <c r="B39" s="296"/>
      <c r="C39" s="322" t="s">
        <v>1621</v>
      </c>
      <c r="D39" s="281"/>
      <c r="E39" s="281"/>
      <c r="F39" s="281"/>
      <c r="G39" s="282"/>
      <c r="H39" s="282"/>
      <c r="I39" s="283"/>
    </row>
    <row r="40" spans="1:10" ht="25.5" x14ac:dyDescent="0.3">
      <c r="A40" s="265">
        <f>COUNT($A$24:A39)+1</f>
        <v>16</v>
      </c>
      <c r="B40" s="296"/>
      <c r="C40" s="294" t="s">
        <v>1620</v>
      </c>
      <c r="D40" s="281"/>
      <c r="E40" s="281"/>
      <c r="F40" s="281"/>
      <c r="G40" s="282"/>
      <c r="H40" s="282"/>
      <c r="I40" s="283"/>
    </row>
    <row r="41" spans="1:10" ht="25.5" x14ac:dyDescent="0.3">
      <c r="A41" s="265">
        <f>COUNT($A$24:A40)+1</f>
        <v>17</v>
      </c>
      <c r="B41" s="296"/>
      <c r="C41" s="294" t="s">
        <v>1619</v>
      </c>
      <c r="D41" s="281"/>
      <c r="E41" s="281"/>
      <c r="F41" s="281"/>
      <c r="G41" s="282"/>
      <c r="H41" s="282"/>
      <c r="I41" s="283"/>
    </row>
    <row r="42" spans="1:10" x14ac:dyDescent="0.3">
      <c r="A42" s="265">
        <f>COUNT($A$24:A41)+1</f>
        <v>18</v>
      </c>
      <c r="B42" s="468" t="s">
        <v>1618</v>
      </c>
      <c r="C42" s="469"/>
      <c r="D42" s="469"/>
      <c r="E42" s="469"/>
      <c r="F42" s="469"/>
      <c r="G42" s="469"/>
      <c r="H42" s="469"/>
      <c r="I42" s="470"/>
    </row>
    <row r="43" spans="1:10" ht="38.25" x14ac:dyDescent="0.3">
      <c r="A43" s="265">
        <f>COUNT($A$24:A42)+1</f>
        <v>19</v>
      </c>
      <c r="B43" s="279" t="s">
        <v>1522</v>
      </c>
      <c r="C43" s="322" t="s">
        <v>1617</v>
      </c>
      <c r="D43" s="281"/>
      <c r="E43" s="281"/>
      <c r="F43" s="281"/>
      <c r="G43" s="282" t="s">
        <v>567</v>
      </c>
      <c r="H43" s="282"/>
      <c r="I43" s="283"/>
    </row>
    <row r="44" spans="1:10" ht="16.5" customHeight="1" x14ac:dyDescent="0.3">
      <c r="A44" s="265">
        <f>COUNT($A$24:A43)+1</f>
        <v>20</v>
      </c>
      <c r="B44" s="471" t="s">
        <v>1616</v>
      </c>
      <c r="C44" s="472"/>
      <c r="D44" s="472"/>
      <c r="E44" s="472"/>
      <c r="F44" s="472"/>
      <c r="G44" s="472"/>
      <c r="H44" s="472"/>
      <c r="I44" s="473"/>
    </row>
    <row r="45" spans="1:10" ht="33" x14ac:dyDescent="0.3">
      <c r="A45" s="265">
        <f>COUNT($A$24:A44)+1</f>
        <v>21</v>
      </c>
      <c r="B45" s="468" t="s">
        <v>1615</v>
      </c>
      <c r="C45" s="469"/>
      <c r="D45" s="469"/>
      <c r="E45" s="469"/>
      <c r="F45" s="469"/>
      <c r="G45" s="469"/>
      <c r="H45" s="469"/>
      <c r="I45" s="470"/>
      <c r="J45" s="256" t="s">
        <v>558</v>
      </c>
    </row>
    <row r="46" spans="1:10" ht="76.5" x14ac:dyDescent="0.3">
      <c r="A46" s="265">
        <f>COUNT($A$24:A45)+1</f>
        <v>22</v>
      </c>
      <c r="B46" s="279" t="s">
        <v>1522</v>
      </c>
      <c r="C46" s="280" t="s">
        <v>1614</v>
      </c>
      <c r="D46" s="281"/>
      <c r="E46" s="281"/>
      <c r="F46" s="281"/>
      <c r="G46" s="282"/>
      <c r="H46" s="282"/>
      <c r="I46" s="283"/>
    </row>
    <row r="47" spans="1:10" x14ac:dyDescent="0.3">
      <c r="A47" s="265">
        <f>COUNT($A$24:A46)+1</f>
        <v>23</v>
      </c>
      <c r="B47" s="468" t="s">
        <v>1613</v>
      </c>
      <c r="C47" s="469"/>
      <c r="D47" s="469"/>
      <c r="E47" s="469"/>
      <c r="F47" s="469"/>
      <c r="G47" s="469"/>
      <c r="H47" s="469"/>
      <c r="I47" s="470"/>
    </row>
    <row r="48" spans="1:10" ht="78" customHeight="1" x14ac:dyDescent="0.3">
      <c r="A48" s="265">
        <f>COUNT($A$24:A47)+1</f>
        <v>24</v>
      </c>
      <c r="B48" s="279" t="s">
        <v>1522</v>
      </c>
      <c r="C48" s="280" t="s">
        <v>1612</v>
      </c>
      <c r="D48" s="281"/>
      <c r="E48" s="281"/>
      <c r="F48" s="281"/>
      <c r="G48" s="282"/>
      <c r="H48" s="282"/>
      <c r="I48" s="283"/>
    </row>
    <row r="49" spans="1:9" x14ac:dyDescent="0.3">
      <c r="A49" s="265">
        <f>COUNT($A$24:A48)+1</f>
        <v>25</v>
      </c>
      <c r="B49" s="471" t="s">
        <v>1611</v>
      </c>
      <c r="C49" s="472"/>
      <c r="D49" s="472"/>
      <c r="E49" s="472"/>
      <c r="F49" s="472"/>
      <c r="G49" s="472"/>
      <c r="H49" s="472"/>
      <c r="I49" s="473"/>
    </row>
    <row r="50" spans="1:9" x14ac:dyDescent="0.3">
      <c r="A50" s="265">
        <f>COUNT($A$24:A49)+1</f>
        <v>26</v>
      </c>
      <c r="B50" s="468" t="s">
        <v>1610</v>
      </c>
      <c r="C50" s="469"/>
      <c r="D50" s="469"/>
      <c r="E50" s="469"/>
      <c r="F50" s="469"/>
      <c r="G50" s="469"/>
      <c r="H50" s="469"/>
      <c r="I50" s="470"/>
    </row>
    <row r="51" spans="1:9" ht="76.5" x14ac:dyDescent="0.3">
      <c r="A51" s="265">
        <f>COUNT($A$24:A50)+1</f>
        <v>27</v>
      </c>
      <c r="B51" s="279" t="s">
        <v>1522</v>
      </c>
      <c r="C51" s="280" t="s">
        <v>1609</v>
      </c>
      <c r="D51" s="281"/>
      <c r="E51" s="281"/>
      <c r="F51" s="281"/>
      <c r="G51" s="282" t="s">
        <v>567</v>
      </c>
      <c r="H51" s="282"/>
      <c r="I51" s="283"/>
    </row>
    <row r="52" spans="1:9" x14ac:dyDescent="0.3">
      <c r="A52" s="265">
        <f>COUNT($A$24:A51)+1</f>
        <v>28</v>
      </c>
      <c r="B52" s="471" t="s">
        <v>1608</v>
      </c>
      <c r="C52" s="472"/>
      <c r="D52" s="472"/>
      <c r="E52" s="472"/>
      <c r="F52" s="472"/>
      <c r="G52" s="472"/>
      <c r="H52" s="472"/>
      <c r="I52" s="473"/>
    </row>
    <row r="53" spans="1:9" x14ac:dyDescent="0.3">
      <c r="A53" s="265">
        <f>COUNT($A$24:A52)+1</f>
        <v>29</v>
      </c>
      <c r="B53" s="468" t="s">
        <v>1607</v>
      </c>
      <c r="C53" s="469"/>
      <c r="D53" s="469"/>
      <c r="E53" s="469"/>
      <c r="F53" s="469"/>
      <c r="G53" s="469"/>
      <c r="H53" s="469"/>
      <c r="I53" s="470"/>
    </row>
    <row r="54" spans="1:9" ht="51" x14ac:dyDescent="0.3">
      <c r="A54" s="265">
        <f>COUNT($A$24:A53)+1</f>
        <v>30</v>
      </c>
      <c r="B54" s="279" t="s">
        <v>1522</v>
      </c>
      <c r="C54" s="285" t="s">
        <v>1606</v>
      </c>
      <c r="D54" s="281"/>
      <c r="E54" s="281"/>
      <c r="F54" s="281"/>
      <c r="G54" s="282"/>
      <c r="H54" s="282"/>
      <c r="I54" s="283"/>
    </row>
    <row r="55" spans="1:9" ht="63.75" x14ac:dyDescent="0.3">
      <c r="A55" s="265">
        <f>COUNT($A$24:A54)+1</f>
        <v>31</v>
      </c>
      <c r="B55" s="296"/>
      <c r="C55" s="285" t="s">
        <v>1605</v>
      </c>
      <c r="D55" s="281"/>
      <c r="E55" s="281"/>
      <c r="F55" s="281"/>
      <c r="G55" s="282"/>
      <c r="H55" s="282"/>
      <c r="I55" s="283"/>
    </row>
    <row r="56" spans="1:9" ht="38.25" x14ac:dyDescent="0.3">
      <c r="A56" s="265">
        <f>COUNT($A$24:A55)+1</f>
        <v>32</v>
      </c>
      <c r="B56" s="296"/>
      <c r="C56" s="285" t="s">
        <v>1604</v>
      </c>
      <c r="D56" s="409"/>
      <c r="E56" s="409"/>
      <c r="F56" s="409"/>
      <c r="G56" s="408"/>
      <c r="H56" s="408"/>
      <c r="I56" s="290"/>
    </row>
    <row r="57" spans="1:9" ht="38.25" x14ac:dyDescent="0.3">
      <c r="A57" s="265">
        <f>COUNT($A$24:A56)+1</f>
        <v>33</v>
      </c>
      <c r="B57" s="296"/>
      <c r="C57" s="392" t="s">
        <v>1603</v>
      </c>
      <c r="D57" s="281"/>
      <c r="E57" s="281"/>
      <c r="F57" s="281"/>
      <c r="G57" s="282"/>
      <c r="H57" s="282"/>
      <c r="I57" s="283"/>
    </row>
    <row r="58" spans="1:9" ht="25.5" x14ac:dyDescent="0.3">
      <c r="A58" s="265">
        <f>COUNT($A$24:A57)+1</f>
        <v>34</v>
      </c>
      <c r="B58" s="296"/>
      <c r="C58" s="294" t="s">
        <v>1602</v>
      </c>
      <c r="D58" s="281"/>
      <c r="E58" s="281"/>
      <c r="F58" s="281"/>
      <c r="G58" s="282"/>
      <c r="H58" s="282"/>
      <c r="I58" s="283"/>
    </row>
    <row r="59" spans="1:9" ht="25.5" x14ac:dyDescent="0.3">
      <c r="A59" s="265">
        <f>COUNT($A$24:A58)+1</f>
        <v>35</v>
      </c>
      <c r="B59" s="296"/>
      <c r="C59" s="294" t="s">
        <v>1601</v>
      </c>
      <c r="D59" s="281"/>
      <c r="E59" s="281"/>
      <c r="F59" s="281"/>
      <c r="G59" s="282"/>
      <c r="H59" s="282"/>
      <c r="I59" s="283"/>
    </row>
    <row r="60" spans="1:9" ht="16.5" customHeight="1" x14ac:dyDescent="0.3">
      <c r="A60" s="265">
        <f>COUNT($A$24:A56)+1</f>
        <v>33</v>
      </c>
      <c r="B60" s="468" t="s">
        <v>1600</v>
      </c>
      <c r="C60" s="469"/>
      <c r="D60" s="469"/>
      <c r="E60" s="469"/>
      <c r="F60" s="469"/>
      <c r="G60" s="469"/>
      <c r="H60" s="469"/>
      <c r="I60" s="470"/>
    </row>
    <row r="61" spans="1:9" ht="89.25" x14ac:dyDescent="0.3">
      <c r="A61" s="265">
        <f>COUNT($A$24:A60)+1</f>
        <v>37</v>
      </c>
      <c r="B61" s="279" t="s">
        <v>1522</v>
      </c>
      <c r="C61" s="392" t="s">
        <v>1599</v>
      </c>
      <c r="D61" s="281"/>
      <c r="E61" s="281"/>
      <c r="F61" s="281"/>
      <c r="G61" s="282"/>
      <c r="H61" s="282"/>
      <c r="I61" s="283"/>
    </row>
    <row r="62" spans="1:9" ht="38.25" x14ac:dyDescent="0.3">
      <c r="A62" s="265">
        <f>COUNT($A$24:A61)+1</f>
        <v>38</v>
      </c>
      <c r="B62" s="410"/>
      <c r="C62" s="391" t="s">
        <v>1598</v>
      </c>
      <c r="D62" s="409"/>
      <c r="E62" s="409"/>
      <c r="F62" s="409"/>
      <c r="G62" s="408"/>
      <c r="H62" s="408"/>
      <c r="I62" s="290"/>
    </row>
    <row r="63" spans="1:9" ht="38.25" x14ac:dyDescent="0.3">
      <c r="A63" s="265">
        <f>COUNT($A$24:A62)+1</f>
        <v>39</v>
      </c>
      <c r="B63" s="296"/>
      <c r="C63" s="392" t="s">
        <v>1597</v>
      </c>
      <c r="D63" s="281"/>
      <c r="E63" s="281"/>
      <c r="F63" s="281"/>
      <c r="G63" s="282"/>
      <c r="H63" s="282"/>
      <c r="I63" s="283"/>
    </row>
    <row r="64" spans="1:9" ht="63.75" x14ac:dyDescent="0.3">
      <c r="A64" s="265">
        <f>COUNT($A$24:A63)+1</f>
        <v>40</v>
      </c>
      <c r="B64" s="296"/>
      <c r="C64" s="392" t="s">
        <v>1596</v>
      </c>
      <c r="D64" s="281"/>
      <c r="E64" s="281"/>
      <c r="F64" s="281"/>
      <c r="G64" s="282"/>
      <c r="H64" s="282"/>
      <c r="I64" s="283"/>
    </row>
    <row r="65" spans="1:10" ht="89.25" x14ac:dyDescent="0.3">
      <c r="A65" s="265">
        <f>COUNT($A$24:A64)+1</f>
        <v>41</v>
      </c>
      <c r="B65" s="296"/>
      <c r="C65" s="392" t="s">
        <v>1595</v>
      </c>
      <c r="D65" s="281"/>
      <c r="E65" s="281"/>
      <c r="F65" s="281"/>
      <c r="G65" s="282"/>
      <c r="H65" s="282"/>
      <c r="I65" s="283"/>
    </row>
    <row r="66" spans="1:10" ht="38.25" x14ac:dyDescent="0.3">
      <c r="A66" s="265">
        <f>COUNT($A$24:A65)+1</f>
        <v>42</v>
      </c>
      <c r="B66" s="296"/>
      <c r="C66" s="392" t="s">
        <v>1594</v>
      </c>
      <c r="D66" s="281"/>
      <c r="E66" s="281"/>
      <c r="F66" s="281"/>
      <c r="G66" s="282"/>
      <c r="H66" s="282"/>
      <c r="I66" s="283"/>
    </row>
    <row r="67" spans="1:10" ht="25.5" x14ac:dyDescent="0.3">
      <c r="A67" s="265">
        <f>COUNT($A$24:A66)+1</f>
        <v>43</v>
      </c>
      <c r="B67" s="296"/>
      <c r="C67" s="294" t="s">
        <v>1593</v>
      </c>
      <c r="D67" s="281"/>
      <c r="E67" s="281"/>
      <c r="F67" s="281"/>
      <c r="G67" s="282"/>
      <c r="H67" s="282"/>
      <c r="I67" s="283"/>
    </row>
    <row r="68" spans="1:10" x14ac:dyDescent="0.3">
      <c r="A68" s="265">
        <f>COUNT($A$24:A62)+1</f>
        <v>39</v>
      </c>
      <c r="B68" s="468" t="s">
        <v>1592</v>
      </c>
      <c r="C68" s="469"/>
      <c r="D68" s="469"/>
      <c r="E68" s="469"/>
      <c r="F68" s="469"/>
      <c r="G68" s="469"/>
      <c r="H68" s="469"/>
      <c r="I68" s="470"/>
      <c r="J68" s="256"/>
    </row>
    <row r="69" spans="1:10" ht="42" customHeight="1" x14ac:dyDescent="0.3">
      <c r="A69" s="265">
        <f>COUNT($A$24:A68)+1</f>
        <v>45</v>
      </c>
      <c r="B69" s="279" t="s">
        <v>1522</v>
      </c>
      <c r="C69" s="392" t="s">
        <v>1591</v>
      </c>
      <c r="D69" s="281"/>
      <c r="E69" s="281"/>
      <c r="F69" s="281"/>
      <c r="G69" s="282"/>
      <c r="H69" s="282"/>
      <c r="I69" s="283"/>
    </row>
    <row r="70" spans="1:10" ht="38.25" x14ac:dyDescent="0.3">
      <c r="A70" s="265">
        <f>COUNT($A$24:A69)+1</f>
        <v>46</v>
      </c>
      <c r="B70" s="296"/>
      <c r="C70" s="392" t="s">
        <v>1590</v>
      </c>
      <c r="D70" s="281"/>
      <c r="E70" s="281"/>
      <c r="F70" s="281"/>
      <c r="G70" s="282"/>
      <c r="H70" s="282"/>
      <c r="I70" s="283"/>
    </row>
    <row r="71" spans="1:10" ht="25.5" x14ac:dyDescent="0.3">
      <c r="A71" s="265">
        <f>COUNT($A$24:A70)+1</f>
        <v>47</v>
      </c>
      <c r="B71" s="296"/>
      <c r="C71" s="294" t="s">
        <v>1589</v>
      </c>
      <c r="D71" s="281"/>
      <c r="E71" s="281"/>
      <c r="F71" s="281"/>
      <c r="G71" s="282"/>
      <c r="H71" s="282"/>
      <c r="I71" s="283"/>
    </row>
    <row r="72" spans="1:10" ht="25.5" x14ac:dyDescent="0.3">
      <c r="A72" s="265">
        <f>COUNT($A$24:A71)+1</f>
        <v>48</v>
      </c>
      <c r="B72" s="296"/>
      <c r="C72" s="294" t="s">
        <v>1588</v>
      </c>
      <c r="D72" s="281"/>
      <c r="E72" s="281"/>
      <c r="F72" s="281"/>
      <c r="G72" s="282"/>
      <c r="H72" s="282"/>
      <c r="I72" s="283"/>
    </row>
    <row r="73" spans="1:10" x14ac:dyDescent="0.3">
      <c r="A73" s="265">
        <f>COUNT($A$24:A70)+1</f>
        <v>47</v>
      </c>
      <c r="B73" s="468" t="s">
        <v>1587</v>
      </c>
      <c r="C73" s="469"/>
      <c r="D73" s="469"/>
      <c r="E73" s="469"/>
      <c r="F73" s="469"/>
      <c r="G73" s="469"/>
      <c r="H73" s="469"/>
      <c r="I73" s="470"/>
    </row>
    <row r="74" spans="1:10" ht="51" x14ac:dyDescent="0.3">
      <c r="A74" s="265">
        <f>COUNT($A$24:A73)+1</f>
        <v>50</v>
      </c>
      <c r="B74" s="279" t="s">
        <v>1509</v>
      </c>
      <c r="C74" s="322" t="s">
        <v>1586</v>
      </c>
      <c r="D74" s="281"/>
      <c r="E74" s="281"/>
      <c r="F74" s="281"/>
      <c r="G74" s="282"/>
      <c r="H74" s="282"/>
      <c r="I74" s="283"/>
    </row>
    <row r="75" spans="1:10" ht="38.25" x14ac:dyDescent="0.3">
      <c r="A75" s="265">
        <f>COUNT($A$24:A74)+1</f>
        <v>51</v>
      </c>
      <c r="B75" s="296"/>
      <c r="C75" s="322" t="s">
        <v>1585</v>
      </c>
      <c r="D75" s="281"/>
      <c r="E75" s="281"/>
      <c r="F75" s="281"/>
      <c r="G75" s="282"/>
      <c r="H75" s="282"/>
      <c r="I75" s="283"/>
    </row>
    <row r="76" spans="1:10" ht="25.5" x14ac:dyDescent="0.3">
      <c r="A76" s="265">
        <f>COUNT($A$24:A75)+1</f>
        <v>52</v>
      </c>
      <c r="B76" s="296"/>
      <c r="C76" s="332" t="s">
        <v>1584</v>
      </c>
      <c r="D76" s="281"/>
      <c r="E76" s="281"/>
      <c r="F76" s="281"/>
      <c r="G76" s="282"/>
      <c r="H76" s="282"/>
      <c r="I76" s="283"/>
    </row>
    <row r="77" spans="1:10" ht="76.5" x14ac:dyDescent="0.3">
      <c r="A77" s="265">
        <f>COUNT($A$24:A76)+1</f>
        <v>53</v>
      </c>
      <c r="B77" s="296"/>
      <c r="C77" s="322" t="s">
        <v>1583</v>
      </c>
      <c r="D77" s="281"/>
      <c r="E77" s="281"/>
      <c r="F77" s="281"/>
      <c r="G77" s="282"/>
      <c r="H77" s="282"/>
      <c r="I77" s="283"/>
    </row>
    <row r="78" spans="1:10" ht="51" x14ac:dyDescent="0.3">
      <c r="A78" s="265">
        <f>COUNT($A$24:A77)+1</f>
        <v>54</v>
      </c>
      <c r="B78" s="296"/>
      <c r="C78" s="407" t="s">
        <v>1582</v>
      </c>
      <c r="D78" s="281"/>
      <c r="E78" s="281"/>
      <c r="F78" s="281"/>
      <c r="G78" s="282"/>
      <c r="H78" s="282"/>
      <c r="I78" s="283"/>
    </row>
    <row r="79" spans="1:10" ht="25.5" x14ac:dyDescent="0.3">
      <c r="A79" s="265">
        <f>COUNT($A$24:A78)+1</f>
        <v>55</v>
      </c>
      <c r="B79" s="296"/>
      <c r="C79" s="393" t="s">
        <v>1581</v>
      </c>
      <c r="D79" s="281"/>
      <c r="E79" s="281"/>
      <c r="F79" s="281"/>
      <c r="G79" s="282"/>
      <c r="H79" s="282"/>
      <c r="I79" s="283"/>
    </row>
    <row r="80" spans="1:10" ht="25.5" x14ac:dyDescent="0.3">
      <c r="A80" s="265">
        <f>COUNT($A$24:A77)+1</f>
        <v>54</v>
      </c>
      <c r="B80" s="296"/>
      <c r="C80" s="294" t="s">
        <v>1580</v>
      </c>
      <c r="D80" s="281"/>
      <c r="E80" s="281"/>
      <c r="F80" s="281"/>
      <c r="G80" s="282"/>
      <c r="H80" s="282"/>
      <c r="I80" s="283"/>
    </row>
    <row r="81" spans="1:10" ht="25.5" x14ac:dyDescent="0.3">
      <c r="A81" s="265">
        <f>COUNT($A$24:A80)+1</f>
        <v>57</v>
      </c>
      <c r="B81" s="296"/>
      <c r="C81" s="294" t="s">
        <v>1579</v>
      </c>
      <c r="D81" s="281"/>
      <c r="E81" s="281"/>
      <c r="F81" s="281"/>
      <c r="G81" s="282"/>
      <c r="H81" s="282"/>
      <c r="I81" s="283"/>
    </row>
    <row r="82" spans="1:10" ht="33" x14ac:dyDescent="0.3">
      <c r="A82" s="265">
        <f>COUNT($A$24:A80)+1</f>
        <v>57</v>
      </c>
      <c r="B82" s="468" t="s">
        <v>1578</v>
      </c>
      <c r="C82" s="469"/>
      <c r="D82" s="469"/>
      <c r="E82" s="469"/>
      <c r="F82" s="469"/>
      <c r="G82" s="469" t="s">
        <v>561</v>
      </c>
      <c r="H82" s="469" t="s">
        <v>94</v>
      </c>
      <c r="I82" s="470"/>
      <c r="J82" s="256" t="s">
        <v>558</v>
      </c>
    </row>
    <row r="83" spans="1:10" ht="51" x14ac:dyDescent="0.3">
      <c r="A83" s="265">
        <f>COUNT($A$24:A82)+1</f>
        <v>59</v>
      </c>
      <c r="B83" s="279" t="s">
        <v>1509</v>
      </c>
      <c r="C83" s="393" t="s">
        <v>1577</v>
      </c>
      <c r="D83" s="281"/>
      <c r="E83" s="281"/>
      <c r="F83" s="281"/>
      <c r="G83" s="282"/>
      <c r="H83" s="282"/>
      <c r="I83" s="283"/>
    </row>
    <row r="84" spans="1:10" ht="25.5" x14ac:dyDescent="0.3">
      <c r="A84" s="265">
        <f>COUNT($A$24:A83)+1</f>
        <v>60</v>
      </c>
      <c r="B84" s="296"/>
      <c r="C84" s="294" t="s">
        <v>1576</v>
      </c>
      <c r="D84" s="281"/>
      <c r="E84" s="281"/>
      <c r="F84" s="281"/>
      <c r="G84" s="282"/>
      <c r="H84" s="282"/>
      <c r="I84" s="283"/>
    </row>
    <row r="85" spans="1:10" ht="31.5" x14ac:dyDescent="0.3">
      <c r="A85" s="265">
        <f>COUNT($A$24:A84)+1</f>
        <v>61</v>
      </c>
      <c r="B85" s="296"/>
      <c r="C85" s="294" t="s">
        <v>1575</v>
      </c>
      <c r="D85" s="281" t="s">
        <v>558</v>
      </c>
      <c r="E85" s="281"/>
      <c r="F85" s="281"/>
      <c r="G85" s="282"/>
      <c r="H85" s="282"/>
      <c r="I85" s="283"/>
    </row>
    <row r="86" spans="1:10" x14ac:dyDescent="0.3">
      <c r="A86" s="265">
        <f>COUNT($A$24:A70)+1</f>
        <v>47</v>
      </c>
      <c r="B86" s="468" t="s">
        <v>1574</v>
      </c>
      <c r="C86" s="469"/>
      <c r="D86" s="469"/>
      <c r="E86" s="469"/>
      <c r="F86" s="469"/>
      <c r="G86" s="469" t="s">
        <v>561</v>
      </c>
      <c r="H86" s="469" t="s">
        <v>94</v>
      </c>
      <c r="I86" s="470"/>
    </row>
    <row r="87" spans="1:10" ht="38.25" x14ac:dyDescent="0.3">
      <c r="A87" s="265">
        <f>COUNT($A$24:A86)+1</f>
        <v>63</v>
      </c>
      <c r="B87" s="279" t="s">
        <v>1522</v>
      </c>
      <c r="C87" s="406" t="s">
        <v>1573</v>
      </c>
      <c r="D87" s="281"/>
      <c r="E87" s="281"/>
      <c r="F87" s="281"/>
      <c r="G87" s="282"/>
      <c r="H87" s="282"/>
      <c r="I87" s="283"/>
    </row>
    <row r="88" spans="1:10" ht="25.5" x14ac:dyDescent="0.3">
      <c r="A88" s="265">
        <f>COUNT($A$24:A87)+1</f>
        <v>64</v>
      </c>
      <c r="B88" s="296"/>
      <c r="C88" s="405" t="s">
        <v>1572</v>
      </c>
      <c r="D88" s="281"/>
      <c r="E88" s="281"/>
      <c r="F88" s="281"/>
      <c r="G88" s="282"/>
      <c r="H88" s="282"/>
      <c r="I88" s="283"/>
    </row>
    <row r="89" spans="1:10" x14ac:dyDescent="0.3">
      <c r="A89" s="265">
        <f>COUNT($A$24:A88)+1</f>
        <v>65</v>
      </c>
      <c r="B89" s="471" t="s">
        <v>629</v>
      </c>
      <c r="C89" s="472"/>
      <c r="D89" s="472"/>
      <c r="E89" s="472"/>
      <c r="F89" s="472"/>
      <c r="G89" s="472"/>
      <c r="H89" s="472"/>
      <c r="I89" s="473"/>
    </row>
    <row r="90" spans="1:10" x14ac:dyDescent="0.3">
      <c r="A90" s="265">
        <f>COUNT($A$24:A89)+1</f>
        <v>66</v>
      </c>
      <c r="B90" s="468" t="s">
        <v>1571</v>
      </c>
      <c r="C90" s="469"/>
      <c r="D90" s="469"/>
      <c r="E90" s="469"/>
      <c r="F90" s="469"/>
      <c r="G90" s="469" t="s">
        <v>561</v>
      </c>
      <c r="H90" s="469" t="s">
        <v>94</v>
      </c>
      <c r="I90" s="470"/>
    </row>
    <row r="91" spans="1:10" ht="38.25" x14ac:dyDescent="0.3">
      <c r="A91" s="265">
        <f>COUNT($A$24:A90)+1</f>
        <v>67</v>
      </c>
      <c r="B91" s="279" t="s">
        <v>1509</v>
      </c>
      <c r="C91" s="285" t="s">
        <v>1570</v>
      </c>
      <c r="D91" s="281"/>
      <c r="E91" s="281"/>
      <c r="F91" s="281"/>
      <c r="G91" s="282" t="s">
        <v>560</v>
      </c>
      <c r="H91" s="282"/>
      <c r="I91" s="283"/>
    </row>
    <row r="92" spans="1:10" ht="25.5" x14ac:dyDescent="0.3">
      <c r="A92" s="265">
        <f>COUNT($A$24:A91)+1</f>
        <v>68</v>
      </c>
      <c r="B92" s="296"/>
      <c r="C92" s="294" t="s">
        <v>1569</v>
      </c>
      <c r="D92" s="281"/>
      <c r="E92" s="281"/>
      <c r="F92" s="281"/>
      <c r="G92" s="282" t="s">
        <v>560</v>
      </c>
      <c r="H92" s="282"/>
      <c r="I92" s="283"/>
    </row>
    <row r="93" spans="1:10" ht="31.5" x14ac:dyDescent="0.3">
      <c r="A93" s="265">
        <f>COUNT($A$24:A92)+1</f>
        <v>69</v>
      </c>
      <c r="B93" s="296"/>
      <c r="C93" s="294" t="s">
        <v>1568</v>
      </c>
      <c r="D93" s="281" t="s">
        <v>558</v>
      </c>
      <c r="E93" s="281"/>
      <c r="F93" s="281"/>
      <c r="G93" s="282" t="s">
        <v>560</v>
      </c>
      <c r="H93" s="282"/>
      <c r="I93" s="283"/>
    </row>
    <row r="94" spans="1:10" x14ac:dyDescent="0.3">
      <c r="A94" s="265">
        <f>COUNT($A$24:A93)+1</f>
        <v>70</v>
      </c>
      <c r="B94" s="468" t="s">
        <v>1567</v>
      </c>
      <c r="C94" s="469"/>
      <c r="D94" s="469"/>
      <c r="E94" s="469"/>
      <c r="F94" s="469"/>
      <c r="G94" s="469" t="s">
        <v>561</v>
      </c>
      <c r="H94" s="469" t="s">
        <v>94</v>
      </c>
      <c r="I94" s="470"/>
    </row>
    <row r="95" spans="1:10" ht="89.25" x14ac:dyDescent="0.3">
      <c r="A95" s="265">
        <f>COUNT($A$24:A94)+1</f>
        <v>71</v>
      </c>
      <c r="B95" s="279" t="s">
        <v>1509</v>
      </c>
      <c r="C95" s="322" t="s">
        <v>1566</v>
      </c>
      <c r="D95" s="281"/>
      <c r="E95" s="281"/>
      <c r="F95" s="281"/>
      <c r="G95" s="282" t="s">
        <v>560</v>
      </c>
      <c r="H95" s="282"/>
      <c r="I95" s="283"/>
    </row>
    <row r="96" spans="1:10" ht="25.5" x14ac:dyDescent="0.3">
      <c r="A96" s="265">
        <f>COUNT($A$24:A95)+1</f>
        <v>72</v>
      </c>
      <c r="B96" s="296"/>
      <c r="C96" s="294" t="s">
        <v>1565</v>
      </c>
      <c r="D96" s="281"/>
      <c r="E96" s="281"/>
      <c r="F96" s="281"/>
      <c r="G96" s="282" t="s">
        <v>560</v>
      </c>
      <c r="H96" s="282"/>
      <c r="I96" s="283"/>
    </row>
    <row r="97" spans="1:10" ht="31.5" x14ac:dyDescent="0.3">
      <c r="A97" s="265">
        <f>COUNT($A$24:A96)+1</f>
        <v>73</v>
      </c>
      <c r="B97" s="296"/>
      <c r="C97" s="294" t="s">
        <v>1564</v>
      </c>
      <c r="D97" s="281" t="s">
        <v>558</v>
      </c>
      <c r="E97" s="281"/>
      <c r="F97" s="281"/>
      <c r="G97" s="282" t="s">
        <v>560</v>
      </c>
      <c r="H97" s="282"/>
      <c r="I97" s="283"/>
    </row>
    <row r="98" spans="1:10" ht="33" x14ac:dyDescent="0.3">
      <c r="A98" s="265">
        <f>COUNT($A$24:A97)+1</f>
        <v>74</v>
      </c>
      <c r="B98" s="468" t="s">
        <v>1563</v>
      </c>
      <c r="C98" s="469"/>
      <c r="D98" s="469"/>
      <c r="E98" s="469"/>
      <c r="F98" s="469"/>
      <c r="G98" s="469" t="s">
        <v>561</v>
      </c>
      <c r="H98" s="469" t="s">
        <v>94</v>
      </c>
      <c r="I98" s="470"/>
      <c r="J98" s="256" t="s">
        <v>558</v>
      </c>
    </row>
    <row r="99" spans="1:10" ht="38.25" x14ac:dyDescent="0.3">
      <c r="A99" s="265">
        <f>COUNT($A$24:A98)+1</f>
        <v>75</v>
      </c>
      <c r="B99" s="279" t="s">
        <v>1522</v>
      </c>
      <c r="C99" s="322" t="s">
        <v>1562</v>
      </c>
      <c r="D99" s="281"/>
      <c r="E99" s="281"/>
      <c r="F99" s="281"/>
      <c r="G99" s="282" t="s">
        <v>560</v>
      </c>
      <c r="H99" s="282"/>
      <c r="I99" s="283"/>
    </row>
    <row r="100" spans="1:10" ht="25.5" x14ac:dyDescent="0.3">
      <c r="A100" s="265">
        <f>COUNT($A$24:A99)+1</f>
        <v>76</v>
      </c>
      <c r="B100" s="296"/>
      <c r="C100" s="294" t="s">
        <v>1561</v>
      </c>
      <c r="D100" s="281"/>
      <c r="E100" s="281"/>
      <c r="F100" s="281"/>
      <c r="G100" s="282" t="s">
        <v>560</v>
      </c>
      <c r="H100" s="282"/>
      <c r="I100" s="283"/>
    </row>
    <row r="101" spans="1:10" ht="31.5" x14ac:dyDescent="0.3">
      <c r="A101" s="265">
        <f>COUNT($A$24:A100)+1</f>
        <v>77</v>
      </c>
      <c r="B101" s="296"/>
      <c r="C101" s="294" t="s">
        <v>1560</v>
      </c>
      <c r="D101" s="281" t="s">
        <v>558</v>
      </c>
      <c r="E101" s="281"/>
      <c r="F101" s="281"/>
      <c r="G101" s="282" t="s">
        <v>560</v>
      </c>
      <c r="H101" s="282"/>
      <c r="I101" s="283"/>
    </row>
    <row r="102" spans="1:10" ht="16.5" customHeight="1" x14ac:dyDescent="0.3">
      <c r="A102" s="265">
        <f>COUNT($A$24:A101)+1</f>
        <v>78</v>
      </c>
      <c r="B102" s="471" t="s">
        <v>866</v>
      </c>
      <c r="C102" s="472"/>
      <c r="D102" s="472"/>
      <c r="E102" s="472"/>
      <c r="F102" s="472"/>
      <c r="G102" s="472"/>
      <c r="H102" s="472"/>
      <c r="I102" s="473"/>
    </row>
    <row r="103" spans="1:10" x14ac:dyDescent="0.3">
      <c r="A103" s="265">
        <f>COUNT($A$24:A102)+1</f>
        <v>79</v>
      </c>
      <c r="B103" s="468" t="s">
        <v>1559</v>
      </c>
      <c r="C103" s="469"/>
      <c r="D103" s="469"/>
      <c r="E103" s="469"/>
      <c r="F103" s="469"/>
      <c r="G103" s="469" t="s">
        <v>561</v>
      </c>
      <c r="H103" s="469" t="s">
        <v>94</v>
      </c>
      <c r="I103" s="470"/>
    </row>
    <row r="104" spans="1:10" ht="76.5" x14ac:dyDescent="0.3">
      <c r="A104" s="265">
        <f>COUNT($A$24:A103)+1</f>
        <v>80</v>
      </c>
      <c r="B104" s="279" t="s">
        <v>1522</v>
      </c>
      <c r="C104" s="285" t="s">
        <v>1558</v>
      </c>
      <c r="D104" s="281"/>
      <c r="E104" s="281"/>
      <c r="F104" s="281"/>
      <c r="G104" s="282" t="s">
        <v>560</v>
      </c>
      <c r="H104" s="282"/>
      <c r="I104" s="283"/>
    </row>
    <row r="105" spans="1:10" ht="38.25" x14ac:dyDescent="0.3">
      <c r="A105" s="265">
        <f>COUNT($A$24:A104)+1</f>
        <v>81</v>
      </c>
      <c r="B105" s="296"/>
      <c r="C105" s="322" t="s">
        <v>1557</v>
      </c>
      <c r="D105" s="281"/>
      <c r="E105" s="281"/>
      <c r="F105" s="281"/>
      <c r="G105" s="282" t="s">
        <v>560</v>
      </c>
      <c r="H105" s="282"/>
      <c r="I105" s="283"/>
    </row>
    <row r="106" spans="1:10" ht="16.5" customHeight="1" x14ac:dyDescent="0.3">
      <c r="A106" s="265">
        <f>COUNT($A$24:A105)+1</f>
        <v>82</v>
      </c>
      <c r="B106" s="468" t="s">
        <v>1556</v>
      </c>
      <c r="C106" s="469"/>
      <c r="D106" s="469"/>
      <c r="E106" s="469"/>
      <c r="F106" s="469"/>
      <c r="G106" s="469"/>
      <c r="H106" s="469"/>
      <c r="I106" s="470"/>
    </row>
    <row r="107" spans="1:10" ht="51" x14ac:dyDescent="0.3">
      <c r="A107" s="265">
        <f>COUNT($A$24:A106)+1</f>
        <v>83</v>
      </c>
      <c r="B107" s="279" t="s">
        <v>1522</v>
      </c>
      <c r="C107" s="350" t="s">
        <v>1555</v>
      </c>
      <c r="D107" s="281"/>
      <c r="E107" s="281"/>
      <c r="F107" s="281"/>
      <c r="G107" s="282" t="s">
        <v>560</v>
      </c>
      <c r="H107" s="282"/>
      <c r="I107" s="283"/>
    </row>
    <row r="108" spans="1:10" ht="16.5" customHeight="1" x14ac:dyDescent="0.3">
      <c r="A108" s="265">
        <f>COUNT($A$24:A107)+1</f>
        <v>84</v>
      </c>
      <c r="B108" s="471" t="s">
        <v>1554</v>
      </c>
      <c r="C108" s="472"/>
      <c r="D108" s="472"/>
      <c r="E108" s="472"/>
      <c r="F108" s="472"/>
      <c r="G108" s="472"/>
      <c r="H108" s="472"/>
      <c r="I108" s="473"/>
    </row>
    <row r="109" spans="1:10" ht="33" customHeight="1" x14ac:dyDescent="0.3">
      <c r="A109" s="265">
        <f>COUNT($A$24:A108)+1</f>
        <v>85</v>
      </c>
      <c r="B109" s="468" t="s">
        <v>1553</v>
      </c>
      <c r="C109" s="469"/>
      <c r="D109" s="469"/>
      <c r="E109" s="469"/>
      <c r="F109" s="469"/>
      <c r="G109" s="469"/>
      <c r="H109" s="469"/>
      <c r="I109" s="470"/>
      <c r="J109" s="256" t="s">
        <v>558</v>
      </c>
    </row>
    <row r="110" spans="1:10" x14ac:dyDescent="0.3">
      <c r="A110" s="265">
        <f>COUNT($A$24:A109)+1</f>
        <v>86</v>
      </c>
      <c r="B110" s="279" t="s">
        <v>1522</v>
      </c>
      <c r="C110" s="322" t="s">
        <v>1552</v>
      </c>
      <c r="D110" s="281"/>
      <c r="E110" s="281"/>
      <c r="F110" s="281"/>
      <c r="G110" s="282" t="s">
        <v>560</v>
      </c>
      <c r="H110" s="282"/>
      <c r="I110" s="283"/>
    </row>
    <row r="111" spans="1:10" x14ac:dyDescent="0.3">
      <c r="A111" s="265">
        <f>COUNT($A$24:A110)+1</f>
        <v>87</v>
      </c>
      <c r="B111" s="296"/>
      <c r="C111" s="322" t="s">
        <v>1551</v>
      </c>
      <c r="D111" s="281"/>
      <c r="E111" s="281"/>
      <c r="F111" s="281"/>
      <c r="G111" s="282" t="s">
        <v>560</v>
      </c>
      <c r="H111" s="282"/>
      <c r="I111" s="283"/>
    </row>
    <row r="112" spans="1:10" x14ac:dyDescent="0.3">
      <c r="A112" s="265">
        <f>COUNT($A$24:A111)+1</f>
        <v>88</v>
      </c>
      <c r="B112" s="296"/>
      <c r="C112" s="322" t="s">
        <v>1550</v>
      </c>
      <c r="D112" s="281"/>
      <c r="E112" s="281"/>
      <c r="F112" s="281"/>
      <c r="G112" s="282" t="s">
        <v>560</v>
      </c>
      <c r="H112" s="282"/>
      <c r="I112" s="283"/>
    </row>
    <row r="113" spans="1:9" x14ac:dyDescent="0.3">
      <c r="A113" s="265">
        <f>COUNT($A$24:A112)+1</f>
        <v>89</v>
      </c>
      <c r="B113" s="296"/>
      <c r="C113" s="322" t="s">
        <v>1549</v>
      </c>
      <c r="D113" s="281"/>
      <c r="E113" s="281"/>
      <c r="F113" s="281"/>
      <c r="G113" s="282" t="s">
        <v>560</v>
      </c>
      <c r="H113" s="282"/>
      <c r="I113" s="283"/>
    </row>
    <row r="114" spans="1:9" x14ac:dyDescent="0.3">
      <c r="A114" s="265">
        <f>COUNT($A$24:A113)+1</f>
        <v>90</v>
      </c>
      <c r="B114" s="296"/>
      <c r="C114" s="322" t="s">
        <v>1548</v>
      </c>
      <c r="D114" s="281"/>
      <c r="E114" s="281"/>
      <c r="F114" s="281"/>
      <c r="G114" s="282" t="s">
        <v>560</v>
      </c>
      <c r="H114" s="282"/>
      <c r="I114" s="283"/>
    </row>
    <row r="115" spans="1:9" x14ac:dyDescent="0.3">
      <c r="A115" s="265">
        <f>COUNT($A$24:A114)+1</f>
        <v>91</v>
      </c>
      <c r="B115" s="471" t="s">
        <v>1547</v>
      </c>
      <c r="C115" s="472"/>
      <c r="D115" s="472"/>
      <c r="E115" s="472"/>
      <c r="F115" s="472"/>
      <c r="G115" s="472"/>
      <c r="H115" s="472"/>
      <c r="I115" s="473"/>
    </row>
    <row r="116" spans="1:9" ht="38.25" x14ac:dyDescent="0.3">
      <c r="A116" s="265">
        <f>COUNT($A$24:A115)+1</f>
        <v>92</v>
      </c>
      <c r="B116" s="279" t="s">
        <v>1522</v>
      </c>
      <c r="C116" s="322" t="s">
        <v>1546</v>
      </c>
      <c r="D116" s="281"/>
      <c r="E116" s="281"/>
      <c r="F116" s="281"/>
      <c r="G116" s="282" t="s">
        <v>560</v>
      </c>
      <c r="H116" s="282"/>
      <c r="I116" s="283"/>
    </row>
    <row r="117" spans="1:9" x14ac:dyDescent="0.3">
      <c r="A117" s="265">
        <f>COUNT($A$24:A116)+1</f>
        <v>93</v>
      </c>
      <c r="B117" s="471" t="s">
        <v>1545</v>
      </c>
      <c r="C117" s="472"/>
      <c r="D117" s="472"/>
      <c r="E117" s="472"/>
      <c r="F117" s="472"/>
      <c r="G117" s="472"/>
      <c r="H117" s="472"/>
      <c r="I117" s="473"/>
    </row>
    <row r="118" spans="1:9" x14ac:dyDescent="0.3">
      <c r="A118" s="265">
        <f>COUNT($A$24:A117)+1</f>
        <v>94</v>
      </c>
      <c r="B118" s="468" t="s">
        <v>1544</v>
      </c>
      <c r="C118" s="469"/>
      <c r="D118" s="469"/>
      <c r="E118" s="469"/>
      <c r="F118" s="469"/>
      <c r="G118" s="469" t="s">
        <v>561</v>
      </c>
      <c r="H118" s="469" t="s">
        <v>94</v>
      </c>
      <c r="I118" s="470"/>
    </row>
    <row r="119" spans="1:9" ht="38.25" x14ac:dyDescent="0.3">
      <c r="A119" s="265">
        <f>COUNT($A$24:A118)+1</f>
        <v>95</v>
      </c>
      <c r="B119" s="279" t="s">
        <v>1522</v>
      </c>
      <c r="C119" s="322" t="s">
        <v>1543</v>
      </c>
      <c r="D119" s="281"/>
      <c r="E119" s="281"/>
      <c r="F119" s="281"/>
      <c r="G119" s="282"/>
      <c r="H119" s="282"/>
      <c r="I119" s="283"/>
    </row>
    <row r="120" spans="1:9" ht="25.5" x14ac:dyDescent="0.3">
      <c r="A120" s="265">
        <f>COUNT($A$24:A119)+1</f>
        <v>96</v>
      </c>
      <c r="B120" s="296"/>
      <c r="C120" s="294" t="s">
        <v>1542</v>
      </c>
      <c r="D120" s="281"/>
      <c r="E120" s="281"/>
      <c r="F120" s="281"/>
      <c r="G120" s="282"/>
      <c r="H120" s="282"/>
      <c r="I120" s="283"/>
    </row>
    <row r="121" spans="1:9" ht="31.5" x14ac:dyDescent="0.3">
      <c r="A121" s="265">
        <f>COUNT($A$24:A120)+1</f>
        <v>97</v>
      </c>
      <c r="B121" s="296"/>
      <c r="C121" s="294" t="s">
        <v>1541</v>
      </c>
      <c r="D121" s="281" t="s">
        <v>558</v>
      </c>
      <c r="E121" s="281"/>
      <c r="F121" s="281"/>
      <c r="G121" s="282"/>
      <c r="H121" s="282"/>
      <c r="I121" s="283"/>
    </row>
    <row r="122" spans="1:9" x14ac:dyDescent="0.3">
      <c r="A122" s="265">
        <f>COUNT($A$24:A121)+1</f>
        <v>98</v>
      </c>
      <c r="B122" s="471" t="s">
        <v>1540</v>
      </c>
      <c r="C122" s="472"/>
      <c r="D122" s="472"/>
      <c r="E122" s="472"/>
      <c r="F122" s="472"/>
      <c r="G122" s="472"/>
      <c r="H122" s="472"/>
      <c r="I122" s="473"/>
    </row>
    <row r="123" spans="1:9" x14ac:dyDescent="0.3">
      <c r="A123" s="265">
        <f>COUNT($A$24:A122)+1</f>
        <v>99</v>
      </c>
      <c r="B123" s="404" t="s">
        <v>1539</v>
      </c>
      <c r="C123" s="272"/>
      <c r="D123" s="291"/>
      <c r="E123" s="291"/>
      <c r="F123" s="291"/>
      <c r="G123" s="291"/>
      <c r="H123" s="291"/>
      <c r="I123" s="292"/>
    </row>
    <row r="124" spans="1:9" ht="63.75" x14ac:dyDescent="0.3">
      <c r="A124" s="265">
        <f>COUNT($A$24:A123)+1</f>
        <v>100</v>
      </c>
      <c r="B124" s="279" t="s">
        <v>1522</v>
      </c>
      <c r="C124" s="285" t="s">
        <v>1413</v>
      </c>
      <c r="D124" s="281"/>
      <c r="E124" s="281"/>
      <c r="F124" s="281"/>
      <c r="G124" s="282"/>
      <c r="H124" s="282"/>
      <c r="I124" s="283"/>
    </row>
    <row r="125" spans="1:9" ht="25.5" x14ac:dyDescent="0.3">
      <c r="A125" s="265">
        <f>COUNT($A$24:A124)+1</f>
        <v>101</v>
      </c>
      <c r="B125" s="296"/>
      <c r="C125" s="322" t="s">
        <v>1538</v>
      </c>
      <c r="D125" s="281"/>
      <c r="E125" s="281"/>
      <c r="F125" s="281"/>
      <c r="G125" s="282"/>
      <c r="H125" s="282"/>
      <c r="I125" s="283"/>
    </row>
    <row r="126" spans="1:9" x14ac:dyDescent="0.3">
      <c r="A126" s="265">
        <f>COUNT($A$24:A125)+1</f>
        <v>102</v>
      </c>
      <c r="B126" s="471" t="s">
        <v>1537</v>
      </c>
      <c r="C126" s="472"/>
      <c r="D126" s="472"/>
      <c r="E126" s="472"/>
      <c r="F126" s="472"/>
      <c r="G126" s="472"/>
      <c r="H126" s="472"/>
      <c r="I126" s="473"/>
    </row>
    <row r="127" spans="1:9" ht="31.5" x14ac:dyDescent="0.3">
      <c r="A127" s="265">
        <f>COUNT($A$24:A126)+1</f>
        <v>103</v>
      </c>
      <c r="B127" s="279" t="s">
        <v>1522</v>
      </c>
      <c r="C127" s="322" t="s">
        <v>1536</v>
      </c>
      <c r="D127" s="281" t="s">
        <v>558</v>
      </c>
      <c r="E127" s="281"/>
      <c r="F127" s="281"/>
      <c r="G127" s="282"/>
      <c r="H127" s="282"/>
      <c r="I127" s="283"/>
    </row>
    <row r="128" spans="1:9" x14ac:dyDescent="0.3">
      <c r="A128" s="265">
        <f>COUNT($A$24:A127)+1</f>
        <v>104</v>
      </c>
      <c r="B128" s="471" t="s">
        <v>1535</v>
      </c>
      <c r="C128" s="472"/>
      <c r="D128" s="472"/>
      <c r="E128" s="472"/>
      <c r="F128" s="472"/>
      <c r="G128" s="472"/>
      <c r="H128" s="472"/>
      <c r="I128" s="473"/>
    </row>
    <row r="129" spans="1:9" x14ac:dyDescent="0.3">
      <c r="A129" s="265">
        <f>COUNT($A$24:A128)+1</f>
        <v>105</v>
      </c>
      <c r="B129" s="404" t="s">
        <v>1534</v>
      </c>
      <c r="C129" s="272"/>
      <c r="D129" s="291"/>
      <c r="E129" s="291"/>
      <c r="F129" s="291"/>
      <c r="G129" s="291"/>
      <c r="H129" s="291"/>
      <c r="I129" s="292"/>
    </row>
    <row r="130" spans="1:9" ht="38.25" x14ac:dyDescent="0.3">
      <c r="A130" s="265">
        <f>COUNT($A$24:A129)+1</f>
        <v>106</v>
      </c>
      <c r="B130" s="279" t="s">
        <v>1522</v>
      </c>
      <c r="C130" s="403" t="s">
        <v>1533</v>
      </c>
      <c r="D130" s="281"/>
      <c r="E130" s="281"/>
      <c r="F130" s="281"/>
      <c r="G130" s="282"/>
      <c r="H130" s="282"/>
      <c r="I130" s="283"/>
    </row>
    <row r="131" spans="1:9" x14ac:dyDescent="0.3">
      <c r="A131" s="265">
        <f>COUNT($A$24:A130)+1</f>
        <v>107</v>
      </c>
      <c r="B131" s="471" t="s">
        <v>932</v>
      </c>
      <c r="C131" s="472"/>
      <c r="D131" s="472"/>
      <c r="E131" s="472"/>
      <c r="F131" s="472"/>
      <c r="G131" s="472"/>
      <c r="H131" s="472"/>
      <c r="I131" s="473"/>
    </row>
    <row r="132" spans="1:9" x14ac:dyDescent="0.3">
      <c r="A132" s="265">
        <f>COUNT($A$24:A131)+1</f>
        <v>108</v>
      </c>
      <c r="B132" s="468" t="s">
        <v>1532</v>
      </c>
      <c r="C132" s="476"/>
      <c r="D132" s="476"/>
      <c r="E132" s="476"/>
      <c r="F132" s="476"/>
      <c r="G132" s="476"/>
      <c r="H132" s="476"/>
      <c r="I132" s="477"/>
    </row>
    <row r="133" spans="1:9" ht="127.5" x14ac:dyDescent="0.3">
      <c r="A133" s="265">
        <f>COUNT($A$24:A132)+1</f>
        <v>109</v>
      </c>
      <c r="B133" s="279" t="s">
        <v>1522</v>
      </c>
      <c r="C133" s="285" t="s">
        <v>1531</v>
      </c>
      <c r="D133" s="281"/>
      <c r="E133" s="281"/>
      <c r="F133" s="281"/>
      <c r="G133" s="282" t="s">
        <v>566</v>
      </c>
      <c r="H133" s="282"/>
      <c r="I133" s="283"/>
    </row>
    <row r="134" spans="1:9" x14ac:dyDescent="0.3">
      <c r="A134" s="265">
        <f>COUNT($A$24:A133)+1</f>
        <v>110</v>
      </c>
      <c r="B134" s="468" t="s">
        <v>1530</v>
      </c>
      <c r="C134" s="476"/>
      <c r="D134" s="476"/>
      <c r="E134" s="476"/>
      <c r="F134" s="476"/>
      <c r="G134" s="476"/>
      <c r="H134" s="476"/>
      <c r="I134" s="477"/>
    </row>
    <row r="135" spans="1:9" ht="178.5" x14ac:dyDescent="0.3">
      <c r="A135" s="265">
        <f>COUNT($A$24:A133)+1</f>
        <v>110</v>
      </c>
      <c r="B135" s="279" t="s">
        <v>1522</v>
      </c>
      <c r="C135" s="285" t="s">
        <v>1529</v>
      </c>
      <c r="D135" s="281"/>
      <c r="E135" s="281"/>
      <c r="F135" s="281"/>
      <c r="G135" s="282" t="s">
        <v>566</v>
      </c>
      <c r="H135" s="282"/>
      <c r="I135" s="283"/>
    </row>
    <row r="136" spans="1:9" ht="38.25" x14ac:dyDescent="0.3">
      <c r="A136" s="265">
        <f>COUNT($A$24:A135)+1</f>
        <v>112</v>
      </c>
      <c r="B136" s="289"/>
      <c r="C136" s="285" t="s">
        <v>1528</v>
      </c>
      <c r="D136" s="281"/>
      <c r="E136" s="281"/>
      <c r="F136" s="281"/>
      <c r="G136" s="282" t="s">
        <v>566</v>
      </c>
      <c r="H136" s="282"/>
      <c r="I136" s="283"/>
    </row>
    <row r="137" spans="1:9" x14ac:dyDescent="0.3">
      <c r="A137" s="265">
        <f>COUNT($A$24:A136)+1</f>
        <v>113</v>
      </c>
      <c r="B137" s="471" t="s">
        <v>1527</v>
      </c>
      <c r="C137" s="472"/>
      <c r="D137" s="472"/>
      <c r="E137" s="472"/>
      <c r="F137" s="472"/>
      <c r="G137" s="472"/>
      <c r="H137" s="472"/>
      <c r="I137" s="473"/>
    </row>
    <row r="138" spans="1:9" x14ac:dyDescent="0.3">
      <c r="A138" s="265">
        <f>COUNT($A$24:A137)+1</f>
        <v>114</v>
      </c>
      <c r="B138" s="468" t="s">
        <v>1526</v>
      </c>
      <c r="C138" s="476"/>
      <c r="D138" s="476"/>
      <c r="E138" s="476"/>
      <c r="F138" s="476"/>
      <c r="G138" s="476"/>
      <c r="H138" s="476"/>
      <c r="I138" s="477"/>
    </row>
    <row r="139" spans="1:9" ht="89.25" x14ac:dyDescent="0.3">
      <c r="A139" s="265">
        <f>COUNT($A$24:A138)+1</f>
        <v>115</v>
      </c>
      <c r="B139" s="323" t="s">
        <v>1525</v>
      </c>
      <c r="C139" s="285" t="s">
        <v>1524</v>
      </c>
      <c r="D139" s="281"/>
      <c r="E139" s="281"/>
      <c r="F139" s="281"/>
      <c r="G139" s="282" t="s">
        <v>567</v>
      </c>
      <c r="H139" s="282"/>
      <c r="I139" s="283"/>
    </row>
    <row r="140" spans="1:9" x14ac:dyDescent="0.3">
      <c r="A140" s="265">
        <f>COUNT($A$24:A139)+1</f>
        <v>116</v>
      </c>
      <c r="B140" s="468" t="s">
        <v>1523</v>
      </c>
      <c r="C140" s="476"/>
      <c r="D140" s="476"/>
      <c r="E140" s="476"/>
      <c r="F140" s="476"/>
      <c r="G140" s="476"/>
      <c r="H140" s="476"/>
      <c r="I140" s="477"/>
    </row>
    <row r="141" spans="1:9" ht="38.25" x14ac:dyDescent="0.3">
      <c r="A141" s="265">
        <f>COUNT($A$24:A140)+1</f>
        <v>117</v>
      </c>
      <c r="B141" s="279" t="s">
        <v>1522</v>
      </c>
      <c r="C141" s="285" t="s">
        <v>1521</v>
      </c>
      <c r="D141" s="281"/>
      <c r="E141" s="281"/>
      <c r="F141" s="281"/>
      <c r="G141" s="282"/>
      <c r="H141" s="282"/>
      <c r="I141" s="283"/>
    </row>
    <row r="142" spans="1:9" ht="25.5" x14ac:dyDescent="0.3">
      <c r="A142" s="265">
        <f>COUNT($A$24:A141)+1</f>
        <v>118</v>
      </c>
      <c r="B142" s="296"/>
      <c r="C142" s="285" t="s">
        <v>1520</v>
      </c>
      <c r="D142" s="281"/>
      <c r="E142" s="281"/>
      <c r="F142" s="281"/>
      <c r="G142" s="282"/>
      <c r="H142" s="282"/>
      <c r="I142" s="283"/>
    </row>
    <row r="143" spans="1:9" x14ac:dyDescent="0.3">
      <c r="A143" s="265">
        <f>COUNT($A$24:A142)+1</f>
        <v>119</v>
      </c>
      <c r="B143" s="296"/>
      <c r="C143" s="322" t="s">
        <v>1519</v>
      </c>
      <c r="D143" s="281"/>
      <c r="E143" s="281"/>
      <c r="F143" s="281"/>
      <c r="G143" s="282"/>
      <c r="H143" s="282"/>
      <c r="I143" s="283"/>
    </row>
    <row r="144" spans="1:9" x14ac:dyDescent="0.3">
      <c r="A144" s="265">
        <f>COUNT($A$24:A143)+1</f>
        <v>120</v>
      </c>
      <c r="B144" s="471" t="s">
        <v>951</v>
      </c>
      <c r="C144" s="472"/>
      <c r="D144" s="472"/>
      <c r="E144" s="472"/>
      <c r="F144" s="472"/>
      <c r="G144" s="472"/>
      <c r="H144" s="472"/>
      <c r="I144" s="473"/>
    </row>
    <row r="145" spans="1:9" x14ac:dyDescent="0.3">
      <c r="A145" s="265">
        <f>COUNT($A$24:A143)+1</f>
        <v>120</v>
      </c>
      <c r="B145" s="468" t="s">
        <v>1518</v>
      </c>
      <c r="C145" s="476"/>
      <c r="D145" s="476"/>
      <c r="E145" s="476"/>
      <c r="F145" s="476"/>
      <c r="G145" s="476"/>
      <c r="H145" s="476"/>
      <c r="I145" s="477"/>
    </row>
    <row r="146" spans="1:9" ht="25.5" x14ac:dyDescent="0.3">
      <c r="A146" s="265">
        <f>COUNT($A$24:A145)+1</f>
        <v>122</v>
      </c>
      <c r="B146" s="279" t="s">
        <v>1509</v>
      </c>
      <c r="C146" s="403" t="s">
        <v>1517</v>
      </c>
      <c r="D146" s="281"/>
      <c r="E146" s="281"/>
      <c r="F146" s="281"/>
      <c r="G146" s="282"/>
      <c r="H146" s="282"/>
      <c r="I146" s="283"/>
    </row>
    <row r="147" spans="1:9" ht="25.5" x14ac:dyDescent="0.3">
      <c r="A147" s="265">
        <f>COUNT($A$24:A146)+1</f>
        <v>123</v>
      </c>
      <c r="B147" s="296"/>
      <c r="C147" s="294" t="s">
        <v>1516</v>
      </c>
      <c r="D147" s="281"/>
      <c r="E147" s="281"/>
      <c r="F147" s="281"/>
      <c r="G147" s="282"/>
      <c r="H147" s="282"/>
      <c r="I147" s="283"/>
    </row>
    <row r="148" spans="1:9" ht="25.5" x14ac:dyDescent="0.3">
      <c r="A148" s="265">
        <f>COUNT($A$24:A147)+1</f>
        <v>124</v>
      </c>
      <c r="B148" s="296"/>
      <c r="C148" s="294" t="s">
        <v>1515</v>
      </c>
      <c r="D148" s="281"/>
      <c r="E148" s="281"/>
      <c r="F148" s="281"/>
      <c r="G148" s="282"/>
      <c r="H148" s="282"/>
      <c r="I148" s="283"/>
    </row>
    <row r="149" spans="1:9" x14ac:dyDescent="0.3">
      <c r="A149" s="265">
        <f>COUNT($A$24:A147)+1</f>
        <v>124</v>
      </c>
      <c r="B149" s="468" t="s">
        <v>1514</v>
      </c>
      <c r="C149" s="476"/>
      <c r="D149" s="476"/>
      <c r="E149" s="476"/>
      <c r="F149" s="476"/>
      <c r="G149" s="476"/>
      <c r="H149" s="476"/>
      <c r="I149" s="477"/>
    </row>
    <row r="150" spans="1:9" ht="38.25" x14ac:dyDescent="0.3">
      <c r="A150" s="265">
        <f>COUNT($A$24:A149)+1</f>
        <v>126</v>
      </c>
      <c r="B150" s="279" t="s">
        <v>1509</v>
      </c>
      <c r="C150" s="403" t="s">
        <v>1513</v>
      </c>
      <c r="D150" s="281"/>
      <c r="E150" s="281"/>
      <c r="F150" s="281"/>
      <c r="G150" s="282"/>
      <c r="H150" s="282"/>
      <c r="I150" s="283"/>
    </row>
    <row r="151" spans="1:9" ht="25.5" x14ac:dyDescent="0.3">
      <c r="A151" s="265">
        <f>COUNT($A$24:A150)+1</f>
        <v>127</v>
      </c>
      <c r="B151" s="296"/>
      <c r="C151" s="294" t="s">
        <v>1512</v>
      </c>
      <c r="D151" s="281"/>
      <c r="E151" s="281"/>
      <c r="F151" s="281"/>
      <c r="G151" s="282"/>
      <c r="H151" s="282"/>
      <c r="I151" s="283"/>
    </row>
    <row r="152" spans="1:9" ht="25.5" x14ac:dyDescent="0.3">
      <c r="A152" s="265">
        <f>COUNT($A$24:A151)+1</f>
        <v>128</v>
      </c>
      <c r="B152" s="296"/>
      <c r="C152" s="294" t="s">
        <v>1511</v>
      </c>
      <c r="D152" s="281"/>
      <c r="E152" s="281"/>
      <c r="F152" s="281"/>
      <c r="G152" s="282"/>
      <c r="H152" s="282"/>
      <c r="I152" s="283"/>
    </row>
    <row r="153" spans="1:9" x14ac:dyDescent="0.3">
      <c r="A153" s="265">
        <f>COUNT($A$24:A151)+1</f>
        <v>128</v>
      </c>
      <c r="B153" s="468" t="s">
        <v>1510</v>
      </c>
      <c r="C153" s="476"/>
      <c r="D153" s="476"/>
      <c r="E153" s="476"/>
      <c r="F153" s="476"/>
      <c r="G153" s="476"/>
      <c r="H153" s="476"/>
      <c r="I153" s="477"/>
    </row>
    <row r="154" spans="1:9" ht="89.25" x14ac:dyDescent="0.3">
      <c r="A154" s="265">
        <f>COUNT($A$24:A153)+1</f>
        <v>130</v>
      </c>
      <c r="B154" s="279" t="s">
        <v>1509</v>
      </c>
      <c r="C154" s="285" t="s">
        <v>1508</v>
      </c>
      <c r="D154" s="281"/>
      <c r="E154" s="281"/>
      <c r="F154" s="281"/>
      <c r="G154" s="282"/>
      <c r="H154" s="282"/>
      <c r="I154" s="283"/>
    </row>
    <row r="155" spans="1:9" ht="25.5" x14ac:dyDescent="0.3">
      <c r="A155" s="265">
        <f>COUNT($A$24:A154)+1</f>
        <v>131</v>
      </c>
      <c r="B155" s="296"/>
      <c r="C155" s="294" t="s">
        <v>1507</v>
      </c>
      <c r="D155" s="281"/>
      <c r="E155" s="281"/>
      <c r="F155" s="281"/>
      <c r="G155" s="282"/>
      <c r="H155" s="282"/>
      <c r="I155" s="283"/>
    </row>
    <row r="156" spans="1:9" ht="25.5" x14ac:dyDescent="0.3">
      <c r="A156" s="265">
        <f>COUNT($A$24:A155)+1</f>
        <v>132</v>
      </c>
      <c r="B156" s="296"/>
      <c r="C156" s="294" t="s">
        <v>1506</v>
      </c>
      <c r="D156" s="281"/>
      <c r="E156" s="281"/>
      <c r="F156" s="281"/>
      <c r="G156" s="282"/>
      <c r="H156" s="282"/>
      <c r="I156" s="283"/>
    </row>
    <row r="157" spans="1:9" x14ac:dyDescent="0.3">
      <c r="A157" s="298"/>
      <c r="B157" s="299"/>
      <c r="C157" s="252"/>
      <c r="D157" s="269"/>
      <c r="E157" s="269"/>
      <c r="F157" s="269"/>
      <c r="G157" s="269"/>
      <c r="H157" s="269"/>
      <c r="I157" s="270"/>
    </row>
    <row r="158" spans="1:9" x14ac:dyDescent="0.3">
      <c r="A158" s="300"/>
      <c r="B158" s="216"/>
      <c r="C158" s="201" t="s">
        <v>9</v>
      </c>
      <c r="D158" s="163"/>
      <c r="E158" s="163"/>
      <c r="F158" s="163"/>
      <c r="G158" s="163"/>
      <c r="H158" s="163"/>
      <c r="I158" s="274"/>
    </row>
    <row r="159" spans="1:9" ht="49.5" x14ac:dyDescent="0.3">
      <c r="A159" s="300"/>
      <c r="B159" s="216"/>
      <c r="C159" s="301" t="s">
        <v>8</v>
      </c>
      <c r="D159" s="262" t="s">
        <v>583</v>
      </c>
      <c r="E159" s="262" t="s">
        <v>584</v>
      </c>
      <c r="F159" s="264" t="s">
        <v>329</v>
      </c>
      <c r="G159" s="302"/>
      <c r="H159" s="303"/>
      <c r="I159" s="274"/>
    </row>
    <row r="160" spans="1:9" x14ac:dyDescent="0.3">
      <c r="A160" s="300"/>
      <c r="B160" s="216"/>
      <c r="C160" s="304" t="s">
        <v>4</v>
      </c>
      <c r="D160" s="209">
        <f>COUNTA(D28:D156)</f>
        <v>7</v>
      </c>
      <c r="E160" s="209">
        <f>COUNTA(E28:E156)</f>
        <v>0</v>
      </c>
      <c r="F160" s="305">
        <f>COUNTA(F28:F156)</f>
        <v>0</v>
      </c>
      <c r="G160" s="300"/>
      <c r="H160" s="163"/>
      <c r="I160" s="274"/>
    </row>
    <row r="161" spans="1:9" x14ac:dyDescent="0.3">
      <c r="A161" s="300"/>
      <c r="B161" s="216"/>
      <c r="C161" s="306" t="s">
        <v>3</v>
      </c>
      <c r="D161" s="307">
        <f>IF(SUM($D160:$F160)=0,0,D160/SUM($D160:$F160))</f>
        <v>1</v>
      </c>
      <c r="E161" s="307">
        <f>IF(SUM($D160:$F160)=0,0,E160/SUM($D160:$F160))</f>
        <v>0</v>
      </c>
      <c r="F161" s="308">
        <f>IF(SUM($D160:$F160)=0,0,F160/SUM($D160:$F160))</f>
        <v>0</v>
      </c>
      <c r="G161" s="309"/>
      <c r="H161" s="310"/>
      <c r="I161" s="274"/>
    </row>
    <row r="162" spans="1:9" x14ac:dyDescent="0.3">
      <c r="A162" s="300"/>
      <c r="B162" s="216"/>
      <c r="C162" s="163"/>
      <c r="D162" s="163"/>
      <c r="E162" s="163"/>
      <c r="F162" s="163"/>
      <c r="G162" s="163"/>
      <c r="H162" s="163"/>
      <c r="I162" s="274"/>
    </row>
    <row r="163" spans="1:9" x14ac:dyDescent="0.3">
      <c r="A163" s="300"/>
      <c r="B163" s="216"/>
      <c r="C163" s="163"/>
      <c r="D163" s="163"/>
      <c r="E163" s="163"/>
      <c r="F163" s="163"/>
      <c r="G163" s="163"/>
      <c r="H163" s="163"/>
      <c r="I163" s="274"/>
    </row>
    <row r="164" spans="1:9" x14ac:dyDescent="0.3">
      <c r="A164" s="311" t="s">
        <v>2</v>
      </c>
      <c r="B164" s="218"/>
      <c r="C164" s="219"/>
      <c r="D164" s="219"/>
      <c r="E164" s="219"/>
      <c r="F164" s="219"/>
      <c r="G164" s="219"/>
      <c r="H164" s="219"/>
      <c r="I164" s="312"/>
    </row>
    <row r="165" spans="1:9" x14ac:dyDescent="0.3">
      <c r="A165" s="313"/>
      <c r="B165" s="221"/>
      <c r="C165" s="222"/>
      <c r="D165" s="222"/>
      <c r="E165" s="222"/>
      <c r="F165" s="222"/>
      <c r="G165" s="222"/>
      <c r="H165" s="222"/>
      <c r="I165" s="312"/>
    </row>
    <row r="166" spans="1:9" x14ac:dyDescent="0.3">
      <c r="A166" s="314" t="s">
        <v>1</v>
      </c>
      <c r="B166" s="218"/>
      <c r="C166" s="219"/>
      <c r="D166" s="219"/>
      <c r="E166" s="219"/>
      <c r="F166" s="219"/>
      <c r="G166" s="219"/>
      <c r="H166" s="219"/>
      <c r="I166" s="312"/>
    </row>
    <row r="167" spans="1:9" x14ac:dyDescent="0.3">
      <c r="A167" s="315"/>
      <c r="B167" s="221"/>
      <c r="C167" s="224"/>
      <c r="D167" s="224"/>
      <c r="E167" s="224"/>
      <c r="F167" s="224"/>
      <c r="G167" s="224"/>
      <c r="H167" s="224"/>
      <c r="I167" s="312"/>
    </row>
    <row r="168" spans="1:9" x14ac:dyDescent="0.3">
      <c r="A168" s="316"/>
      <c r="B168" s="317"/>
      <c r="C168" s="318"/>
      <c r="D168" s="317"/>
      <c r="E168" s="317"/>
      <c r="F168" s="317"/>
      <c r="G168" s="317"/>
      <c r="H168" s="317"/>
      <c r="I168" s="319"/>
    </row>
  </sheetData>
  <mergeCells count="45">
    <mergeCell ref="B140:I140"/>
    <mergeCell ref="B117:I117"/>
    <mergeCell ref="B45:I45"/>
    <mergeCell ref="B144:I144"/>
    <mergeCell ref="B108:I108"/>
    <mergeCell ref="B115:I115"/>
    <mergeCell ref="B122:I122"/>
    <mergeCell ref="B126:I126"/>
    <mergeCell ref="B128:I128"/>
    <mergeCell ref="B131:I131"/>
    <mergeCell ref="B137:I137"/>
    <mergeCell ref="B138:I138"/>
    <mergeCell ref="B134:I134"/>
    <mergeCell ref="B90:I90"/>
    <mergeCell ref="B103:I103"/>
    <mergeCell ref="B118:I118"/>
    <mergeCell ref="B153:I153"/>
    <mergeCell ref="B42:I42"/>
    <mergeCell ref="B132:I132"/>
    <mergeCell ref="B94:I94"/>
    <mergeCell ref="B98:I98"/>
    <mergeCell ref="B145:I145"/>
    <mergeCell ref="B44:I44"/>
    <mergeCell ref="B53:I53"/>
    <mergeCell ref="B86:I86"/>
    <mergeCell ref="B106:I106"/>
    <mergeCell ref="B47:I47"/>
    <mergeCell ref="B60:I60"/>
    <mergeCell ref="B68:I68"/>
    <mergeCell ref="B49:I49"/>
    <mergeCell ref="B50:I50"/>
    <mergeCell ref="B149:I149"/>
    <mergeCell ref="B73:I73"/>
    <mergeCell ref="B82:I82"/>
    <mergeCell ref="B109:I109"/>
    <mergeCell ref="B52:I52"/>
    <mergeCell ref="B89:I89"/>
    <mergeCell ref="B102:I102"/>
    <mergeCell ref="B30:I30"/>
    <mergeCell ref="B34:I34"/>
    <mergeCell ref="A4:I4"/>
    <mergeCell ref="B17:I17"/>
    <mergeCell ref="B26:I26"/>
    <mergeCell ref="B27:I27"/>
    <mergeCell ref="B29:I29"/>
  </mergeCells>
  <dataValidations count="1">
    <dataValidation type="list" allowBlank="1" showInputMessage="1" showErrorMessage="1" sqref="G61:H67 G154:H156 G28:H51 G146:H148 G150:H152 G127:H144 G54:H59 G69:H101 G116:H125 G110:H114 G103:H107" xr:uid="{0A9C3AFD-0490-4548-A223-D165CA73F948}">
      <formula1>$N$1:$V$1</formula1>
    </dataValidation>
  </dataValidations>
  <pageMargins left="0.70866141732283472" right="0.70866141732283472" top="0.74803149606299213" bottom="0.74803149606299213" header="0.31496062992125984" footer="0.31496062992125984"/>
  <pageSetup paperSize="9" scale="27" fitToHeight="10" orientation="portrait" verticalDpi="300" r:id="rId1"/>
  <headerFooter>
    <oddFooter>&amp;L&amp;"Arial Narrow,Normál"&amp;8&amp;F/&amp;A&amp;C&amp;"Arial Narrow,Normál"&amp;8&amp;P/&amp;N&amp;R&amp;"Arial Narrow,Normál"&amp;8DigitAudit/AuditDok</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AA688-45A9-4469-A485-6F4717A00632}">
  <sheetPr>
    <pageSetUpPr fitToPage="1"/>
  </sheetPr>
  <dimension ref="A1:V188"/>
  <sheetViews>
    <sheetView showGridLines="0" zoomScaleNormal="100" workbookViewId="0"/>
  </sheetViews>
  <sheetFormatPr defaultColWidth="9" defaultRowHeight="16.5" x14ac:dyDescent="0.3"/>
  <cols>
    <col min="1" max="1" width="9" style="234"/>
    <col min="2" max="2" width="14.125" style="234" customWidth="1"/>
    <col min="3" max="3" width="76.875" style="320" customWidth="1"/>
    <col min="4" max="6" width="5.625" style="234" customWidth="1"/>
    <col min="7" max="8" width="19.125" style="234" customWidth="1"/>
    <col min="9" max="9" width="19.25" style="234" customWidth="1"/>
    <col min="10" max="16384" width="9" style="234"/>
  </cols>
  <sheetData>
    <row r="1" spans="1:22" x14ac:dyDescent="0.3">
      <c r="A1" s="228" t="s">
        <v>1291</v>
      </c>
      <c r="B1" s="229"/>
      <c r="C1" s="230"/>
      <c r="D1" s="231"/>
      <c r="E1" s="232"/>
      <c r="F1" s="232"/>
      <c r="G1" s="232"/>
      <c r="H1" s="232"/>
      <c r="I1" s="233"/>
      <c r="N1" s="234" t="s">
        <v>560</v>
      </c>
      <c r="O1" s="234" t="s">
        <v>561</v>
      </c>
      <c r="P1" s="234" t="s">
        <v>562</v>
      </c>
      <c r="Q1" s="234" t="s">
        <v>563</v>
      </c>
      <c r="R1" s="234" t="s">
        <v>564</v>
      </c>
      <c r="S1" s="234" t="s">
        <v>94</v>
      </c>
      <c r="T1" s="234" t="s">
        <v>565</v>
      </c>
      <c r="U1" s="234" t="s">
        <v>566</v>
      </c>
      <c r="V1" s="234" t="s">
        <v>567</v>
      </c>
    </row>
    <row r="2" spans="1:22" x14ac:dyDescent="0.3">
      <c r="A2" s="233"/>
      <c r="B2" s="229"/>
      <c r="C2" s="235"/>
      <c r="D2" s="236">
        <f>A185</f>
        <v>0</v>
      </c>
      <c r="E2" s="237">
        <f>A187</f>
        <v>0</v>
      </c>
      <c r="F2" s="233"/>
      <c r="G2" s="233"/>
      <c r="H2" s="233"/>
      <c r="I2" s="233"/>
      <c r="J2" s="161" t="s">
        <v>283</v>
      </c>
    </row>
    <row r="3" spans="1:22" x14ac:dyDescent="0.3">
      <c r="A3" s="233"/>
      <c r="B3" s="229"/>
      <c r="C3" s="235"/>
      <c r="D3" s="231"/>
      <c r="E3" s="238"/>
      <c r="F3" s="239"/>
      <c r="G3" s="239"/>
      <c r="H3" s="239"/>
      <c r="I3" s="233"/>
      <c r="J3" s="161"/>
    </row>
    <row r="4" spans="1:22" ht="16.5" customHeight="1" x14ac:dyDescent="0.3">
      <c r="A4" s="474" t="s">
        <v>1292</v>
      </c>
      <c r="B4" s="474"/>
      <c r="C4" s="474"/>
      <c r="D4" s="474"/>
      <c r="E4" s="474"/>
      <c r="F4" s="474"/>
      <c r="G4" s="474"/>
      <c r="H4" s="474"/>
      <c r="I4" s="474"/>
      <c r="J4" s="161"/>
    </row>
    <row r="5" spans="1:22" x14ac:dyDescent="0.3">
      <c r="A5" s="240" t="s">
        <v>310</v>
      </c>
      <c r="B5" s="241">
        <f xml:space="preserve"> Alapa!$C$17</f>
        <v>0</v>
      </c>
      <c r="C5" s="242"/>
      <c r="D5" s="243"/>
      <c r="E5" s="170"/>
      <c r="F5" s="170"/>
      <c r="G5" s="170"/>
      <c r="H5" s="170"/>
      <c r="I5" s="244"/>
    </row>
    <row r="6" spans="1:22" x14ac:dyDescent="0.3">
      <c r="A6" s="240" t="s">
        <v>308</v>
      </c>
      <c r="B6" s="245">
        <f xml:space="preserve"> Alapa!$C$12</f>
        <v>0</v>
      </c>
      <c r="C6" s="242"/>
      <c r="D6" s="243"/>
      <c r="E6" s="170"/>
      <c r="F6" s="170"/>
      <c r="G6" s="170"/>
      <c r="H6" s="170"/>
      <c r="I6" s="244"/>
    </row>
    <row r="7" spans="1:22" x14ac:dyDescent="0.3">
      <c r="A7" s="240" t="s">
        <v>281</v>
      </c>
      <c r="B7" s="246"/>
      <c r="C7" s="242"/>
      <c r="D7" s="243"/>
      <c r="E7" s="170"/>
      <c r="F7" s="170"/>
      <c r="G7" s="170"/>
      <c r="H7" s="170"/>
      <c r="I7" s="244"/>
    </row>
    <row r="8" spans="1:22" x14ac:dyDescent="0.3">
      <c r="A8" s="240" t="s">
        <v>279</v>
      </c>
      <c r="B8" s="241" t="e">
        <f>VLOOKUP(K8,Alapa!$G$2:$H$22,2)</f>
        <v>#N/A</v>
      </c>
      <c r="C8" s="242"/>
      <c r="D8" s="242"/>
      <c r="E8" s="242"/>
      <c r="F8" s="242"/>
      <c r="G8" s="242"/>
      <c r="H8" s="242"/>
      <c r="I8" s="244"/>
      <c r="J8" s="164" t="s">
        <v>279</v>
      </c>
      <c r="K8" s="247">
        <v>1</v>
      </c>
    </row>
    <row r="9" spans="1:22" x14ac:dyDescent="0.3">
      <c r="A9" s="240" t="s">
        <v>278</v>
      </c>
      <c r="B9" s="241" t="str">
        <f>IF(Alapa!$N$2=0," ",Alapa!$N$2)</f>
        <v xml:space="preserve"> </v>
      </c>
      <c r="C9" s="242"/>
      <c r="D9" s="243"/>
      <c r="E9" s="170"/>
      <c r="F9" s="170"/>
      <c r="G9" s="170"/>
      <c r="H9" s="170"/>
      <c r="I9" s="244"/>
    </row>
    <row r="10" spans="1:22" x14ac:dyDescent="0.3">
      <c r="A10" s="233"/>
      <c r="B10" s="248"/>
      <c r="C10" s="249"/>
      <c r="D10" s="249"/>
      <c r="E10" s="249"/>
      <c r="F10" s="249"/>
      <c r="G10" s="249"/>
      <c r="H10" s="249"/>
      <c r="I10" s="249"/>
    </row>
    <row r="11" spans="1:22" x14ac:dyDescent="0.3">
      <c r="A11" s="233"/>
      <c r="B11" s="229" t="s">
        <v>569</v>
      </c>
      <c r="C11" s="250" t="s">
        <v>570</v>
      </c>
      <c r="D11" s="249"/>
      <c r="E11" s="249"/>
      <c r="F11" s="249"/>
      <c r="G11" s="249"/>
      <c r="H11" s="249"/>
      <c r="I11" s="249"/>
    </row>
    <row r="12" spans="1:22" x14ac:dyDescent="0.3">
      <c r="A12" s="233"/>
      <c r="B12" s="229" t="s">
        <v>277</v>
      </c>
      <c r="C12" s="250" t="s">
        <v>1293</v>
      </c>
      <c r="D12" s="249"/>
      <c r="E12" s="249"/>
      <c r="F12" s="249"/>
      <c r="G12" s="249"/>
      <c r="H12" s="249"/>
      <c r="I12" s="249"/>
    </row>
    <row r="13" spans="1:22" x14ac:dyDescent="0.3">
      <c r="A13" s="233"/>
      <c r="B13" s="248"/>
      <c r="C13" s="251"/>
      <c r="D13" s="249"/>
      <c r="E13" s="249"/>
      <c r="F13" s="249"/>
      <c r="G13" s="249"/>
      <c r="H13" s="249"/>
      <c r="I13" s="249"/>
    </row>
    <row r="14" spans="1:22" x14ac:dyDescent="0.3">
      <c r="A14" s="233"/>
      <c r="B14" s="229" t="s">
        <v>325</v>
      </c>
      <c r="C14" s="250" t="s">
        <v>572</v>
      </c>
      <c r="D14" s="249"/>
      <c r="E14" s="249"/>
      <c r="F14" s="249"/>
      <c r="G14" s="249"/>
      <c r="H14" s="249"/>
      <c r="I14" s="249"/>
    </row>
    <row r="15" spans="1:22" x14ac:dyDescent="0.3">
      <c r="A15" s="233"/>
      <c r="B15" s="248"/>
      <c r="C15" s="252"/>
      <c r="D15" s="249"/>
      <c r="E15" s="249"/>
      <c r="F15" s="249"/>
      <c r="G15" s="249"/>
      <c r="H15" s="249"/>
      <c r="I15" s="249"/>
    </row>
    <row r="16" spans="1:22" ht="16.5" customHeight="1" x14ac:dyDescent="0.3">
      <c r="A16" s="253" t="s">
        <v>1294</v>
      </c>
      <c r="B16" s="233"/>
      <c r="C16" s="254"/>
      <c r="D16" s="249"/>
      <c r="E16" s="249"/>
      <c r="F16" s="249"/>
      <c r="G16" s="249"/>
      <c r="H16" s="249"/>
      <c r="I16" s="249"/>
    </row>
    <row r="17" spans="1:10" ht="33" x14ac:dyDescent="0.3">
      <c r="A17" s="255"/>
      <c r="B17" s="475" t="s">
        <v>1295</v>
      </c>
      <c r="C17" s="475"/>
      <c r="D17" s="475"/>
      <c r="E17" s="475"/>
      <c r="F17" s="475"/>
      <c r="G17" s="475"/>
      <c r="H17" s="475"/>
      <c r="I17" s="475"/>
      <c r="J17" s="256" t="s">
        <v>558</v>
      </c>
    </row>
    <row r="18" spans="1:10" ht="23.25" customHeight="1" x14ac:dyDescent="0.3">
      <c r="A18" s="255"/>
      <c r="B18" s="233" t="s">
        <v>1296</v>
      </c>
      <c r="C18" s="257"/>
      <c r="D18" s="257"/>
      <c r="E18" s="257"/>
      <c r="F18" s="257"/>
      <c r="G18" s="257"/>
      <c r="H18" s="257"/>
      <c r="I18" s="257"/>
    </row>
    <row r="19" spans="1:10" ht="16.5" customHeight="1" x14ac:dyDescent="0.3">
      <c r="A19" s="255"/>
      <c r="B19" s="233" t="s">
        <v>576</v>
      </c>
      <c r="C19" s="254"/>
      <c r="D19" s="249"/>
      <c r="E19" s="249"/>
      <c r="F19" s="249"/>
      <c r="G19" s="249"/>
      <c r="H19" s="249"/>
      <c r="I19" s="249"/>
    </row>
    <row r="20" spans="1:10" ht="16.5" customHeight="1" x14ac:dyDescent="0.3">
      <c r="A20" s="255"/>
      <c r="B20" s="258" t="s">
        <v>577</v>
      </c>
      <c r="C20" s="254"/>
      <c r="D20" s="249"/>
      <c r="E20" s="249"/>
      <c r="F20" s="249"/>
      <c r="G20" s="249"/>
      <c r="H20" s="249"/>
      <c r="I20" s="249"/>
    </row>
    <row r="21" spans="1:10" ht="16.5" customHeight="1" x14ac:dyDescent="0.3">
      <c r="A21" s="255"/>
      <c r="B21" s="259" t="s">
        <v>578</v>
      </c>
      <c r="C21" s="254"/>
      <c r="D21" s="249"/>
      <c r="E21" s="249"/>
      <c r="F21" s="249"/>
      <c r="G21" s="249"/>
      <c r="H21" s="249"/>
      <c r="I21" s="249"/>
    </row>
    <row r="22" spans="1:10" ht="16.5" customHeight="1" x14ac:dyDescent="0.3">
      <c r="A22" s="255"/>
      <c r="B22" s="259" t="s">
        <v>579</v>
      </c>
      <c r="C22" s="254"/>
      <c r="D22" s="249"/>
      <c r="E22" s="249"/>
      <c r="F22" s="249"/>
      <c r="G22" s="249"/>
      <c r="H22" s="249"/>
      <c r="I22" s="249"/>
    </row>
    <row r="23" spans="1:10" x14ac:dyDescent="0.3">
      <c r="A23" s="233"/>
      <c r="B23" s="260"/>
      <c r="C23" s="233"/>
      <c r="D23" s="249"/>
      <c r="E23" s="249"/>
      <c r="F23" s="249"/>
      <c r="G23" s="249"/>
      <c r="H23" s="249"/>
      <c r="I23" s="249"/>
    </row>
    <row r="24" spans="1:10" ht="49.5" x14ac:dyDescent="0.3">
      <c r="A24" s="261" t="s">
        <v>580</v>
      </c>
      <c r="B24" s="262" t="s">
        <v>581</v>
      </c>
      <c r="C24" s="262" t="s">
        <v>582</v>
      </c>
      <c r="D24" s="262" t="s">
        <v>583</v>
      </c>
      <c r="E24" s="262" t="s">
        <v>584</v>
      </c>
      <c r="F24" s="262" t="s">
        <v>329</v>
      </c>
      <c r="G24" s="263" t="s">
        <v>1297</v>
      </c>
      <c r="H24" s="263" t="s">
        <v>1298</v>
      </c>
      <c r="I24" s="264" t="s">
        <v>269</v>
      </c>
    </row>
    <row r="25" spans="1:10" ht="18" customHeight="1" x14ac:dyDescent="0.3">
      <c r="A25" s="265">
        <f>COUNT($A$24:A24)+1</f>
        <v>1</v>
      </c>
      <c r="B25" s="266" t="s">
        <v>586</v>
      </c>
      <c r="C25" s="338"/>
      <c r="D25" s="273"/>
      <c r="E25" s="233"/>
      <c r="F25" s="233"/>
      <c r="G25" s="233"/>
      <c r="H25" s="233"/>
      <c r="I25" s="274"/>
    </row>
    <row r="26" spans="1:10" ht="18" customHeight="1" x14ac:dyDescent="0.3">
      <c r="A26" s="265">
        <f>COUNT($A$24:A25)+1</f>
        <v>2</v>
      </c>
      <c r="B26" s="481" t="s">
        <v>670</v>
      </c>
      <c r="C26" s="482"/>
      <c r="D26" s="482"/>
      <c r="E26" s="482"/>
      <c r="F26" s="482"/>
      <c r="G26" s="482"/>
      <c r="H26" s="482"/>
      <c r="I26" s="483"/>
    </row>
    <row r="27" spans="1:10" ht="21.75" customHeight="1" x14ac:dyDescent="0.3">
      <c r="A27" s="265">
        <f>COUNT($A$24:A26)+1</f>
        <v>3</v>
      </c>
      <c r="B27" s="478" t="s">
        <v>1299</v>
      </c>
      <c r="C27" s="479"/>
      <c r="D27" s="479"/>
      <c r="E27" s="479"/>
      <c r="F27" s="479"/>
      <c r="G27" s="479"/>
      <c r="H27" s="479"/>
      <c r="I27" s="480"/>
      <c r="J27" s="256" t="s">
        <v>558</v>
      </c>
    </row>
    <row r="28" spans="1:10" ht="105" customHeight="1" x14ac:dyDescent="0.3">
      <c r="A28" s="265">
        <f>COUNT($A$24:A27)+1</f>
        <v>4</v>
      </c>
      <c r="B28" s="279" t="s">
        <v>1300</v>
      </c>
      <c r="C28" s="385" t="s">
        <v>1301</v>
      </c>
      <c r="D28" s="281" t="s">
        <v>558</v>
      </c>
      <c r="E28" s="281"/>
      <c r="F28" s="281"/>
      <c r="G28" s="282" t="s">
        <v>566</v>
      </c>
      <c r="H28" s="282"/>
      <c r="I28" s="283"/>
    </row>
    <row r="29" spans="1:10" x14ac:dyDescent="0.3">
      <c r="A29" s="265">
        <f>COUNT($A$24:A28)+1</f>
        <v>5</v>
      </c>
      <c r="B29" s="279"/>
      <c r="C29" s="285" t="s">
        <v>1302</v>
      </c>
      <c r="D29" s="281"/>
      <c r="E29" s="281"/>
      <c r="F29" s="281"/>
      <c r="G29" s="282" t="s">
        <v>566</v>
      </c>
      <c r="H29" s="282"/>
      <c r="I29" s="283"/>
    </row>
    <row r="30" spans="1:10" ht="63.75" x14ac:dyDescent="0.3">
      <c r="A30" s="265">
        <f>COUNT($A$24:A29)+1</f>
        <v>6</v>
      </c>
      <c r="B30" s="279"/>
      <c r="C30" s="386" t="s">
        <v>1303</v>
      </c>
      <c r="D30" s="281"/>
      <c r="E30" s="281"/>
      <c r="F30" s="281"/>
      <c r="G30" s="282" t="s">
        <v>566</v>
      </c>
      <c r="H30" s="282"/>
      <c r="I30" s="283"/>
    </row>
    <row r="31" spans="1:10" ht="39.75" x14ac:dyDescent="0.3">
      <c r="A31" s="265">
        <f>COUNT($A$24:A30)+1</f>
        <v>7</v>
      </c>
      <c r="B31" s="279"/>
      <c r="C31" s="387" t="s">
        <v>1304</v>
      </c>
      <c r="D31" s="281"/>
      <c r="E31" s="281"/>
      <c r="F31" s="281"/>
      <c r="G31" s="282" t="s">
        <v>566</v>
      </c>
      <c r="H31" s="282"/>
      <c r="I31" s="283"/>
    </row>
    <row r="32" spans="1:10" ht="18" customHeight="1" x14ac:dyDescent="0.3">
      <c r="A32" s="265">
        <f>COUNT($A$24:A31)+1</f>
        <v>8</v>
      </c>
      <c r="B32" s="481" t="s">
        <v>683</v>
      </c>
      <c r="C32" s="482"/>
      <c r="D32" s="482"/>
      <c r="E32" s="482"/>
      <c r="F32" s="482"/>
      <c r="G32" s="482"/>
      <c r="H32" s="482"/>
      <c r="I32" s="483"/>
    </row>
    <row r="33" spans="1:9" ht="17.25" customHeight="1" x14ac:dyDescent="0.3">
      <c r="A33" s="265">
        <f>COUNT($A$24:A32)+1</f>
        <v>9</v>
      </c>
      <c r="B33" s="478" t="s">
        <v>1305</v>
      </c>
      <c r="C33" s="479"/>
      <c r="D33" s="479"/>
      <c r="E33" s="479"/>
      <c r="F33" s="479"/>
      <c r="G33" s="479"/>
      <c r="H33" s="479"/>
      <c r="I33" s="480"/>
    </row>
    <row r="34" spans="1:9" ht="25.5" x14ac:dyDescent="0.3">
      <c r="A34" s="265">
        <f>COUNT($A$24:A33)+1</f>
        <v>10</v>
      </c>
      <c r="B34" s="279" t="s">
        <v>1306</v>
      </c>
      <c r="C34" s="280" t="s">
        <v>1307</v>
      </c>
      <c r="D34" s="281"/>
      <c r="E34" s="281"/>
      <c r="F34" s="281"/>
      <c r="G34" s="282" t="s">
        <v>567</v>
      </c>
      <c r="H34" s="282"/>
      <c r="I34" s="283"/>
    </row>
    <row r="35" spans="1:9" ht="216.75" x14ac:dyDescent="0.3">
      <c r="A35" s="265">
        <f>COUNT($A$24:A34)+1</f>
        <v>11</v>
      </c>
      <c r="B35" s="296"/>
      <c r="C35" s="280" t="s">
        <v>1308</v>
      </c>
      <c r="D35" s="281"/>
      <c r="E35" s="281"/>
      <c r="F35" s="281"/>
      <c r="G35" s="282" t="s">
        <v>560</v>
      </c>
      <c r="H35" s="282"/>
      <c r="I35" s="283"/>
    </row>
    <row r="36" spans="1:9" ht="51" x14ac:dyDescent="0.3">
      <c r="A36" s="265">
        <f>COUNT($A$24:A35)+1</f>
        <v>12</v>
      </c>
      <c r="B36" s="279"/>
      <c r="C36" s="280" t="s">
        <v>1309</v>
      </c>
      <c r="D36" s="281"/>
      <c r="E36" s="281"/>
      <c r="F36" s="281"/>
      <c r="G36" s="282" t="s">
        <v>567</v>
      </c>
      <c r="H36" s="282"/>
      <c r="I36" s="283"/>
    </row>
    <row r="37" spans="1:9" ht="25.5" x14ac:dyDescent="0.3">
      <c r="A37" s="265">
        <f>COUNT($A$24:A36)+1</f>
        <v>13</v>
      </c>
      <c r="B37" s="296"/>
      <c r="C37" s="294" t="s">
        <v>1310</v>
      </c>
      <c r="D37" s="281"/>
      <c r="E37" s="281"/>
      <c r="F37" s="281"/>
      <c r="G37" s="282" t="s">
        <v>567</v>
      </c>
      <c r="H37" s="282"/>
      <c r="I37" s="283"/>
    </row>
    <row r="38" spans="1:9" ht="25.5" x14ac:dyDescent="0.3">
      <c r="A38" s="265">
        <f>COUNT($A$24:A37)+1</f>
        <v>14</v>
      </c>
      <c r="B38" s="296"/>
      <c r="C38" s="294" t="s">
        <v>1311</v>
      </c>
      <c r="D38" s="281"/>
      <c r="E38" s="281"/>
      <c r="F38" s="281"/>
      <c r="G38" s="282"/>
      <c r="H38" s="282"/>
      <c r="I38" s="283"/>
    </row>
    <row r="39" spans="1:9" ht="17.25" customHeight="1" x14ac:dyDescent="0.3">
      <c r="A39" s="265">
        <f>COUNT($A$24:A38)+1</f>
        <v>15</v>
      </c>
      <c r="B39" s="478" t="s">
        <v>1312</v>
      </c>
      <c r="C39" s="479"/>
      <c r="D39" s="479"/>
      <c r="E39" s="479"/>
      <c r="F39" s="479"/>
      <c r="G39" s="479"/>
      <c r="H39" s="479"/>
      <c r="I39" s="480"/>
    </row>
    <row r="40" spans="1:9" x14ac:dyDescent="0.3">
      <c r="A40" s="265">
        <f>COUNT($A$24:A39)+1</f>
        <v>16</v>
      </c>
      <c r="B40" s="279" t="s">
        <v>1306</v>
      </c>
      <c r="C40" s="388" t="s">
        <v>1313</v>
      </c>
      <c r="D40" s="281"/>
      <c r="E40" s="281"/>
      <c r="F40" s="281"/>
      <c r="G40" s="282"/>
      <c r="H40" s="282"/>
      <c r="I40" s="283"/>
    </row>
    <row r="41" spans="1:9" ht="25.5" x14ac:dyDescent="0.3">
      <c r="A41" s="265">
        <f>COUNT($A$24:A40)+1</f>
        <v>17</v>
      </c>
      <c r="B41" s="296"/>
      <c r="C41" s="294" t="s">
        <v>1314</v>
      </c>
      <c r="D41" s="281"/>
      <c r="E41" s="281"/>
      <c r="F41" s="281"/>
      <c r="G41" s="282"/>
      <c r="H41" s="282"/>
      <c r="I41" s="283"/>
    </row>
    <row r="42" spans="1:9" ht="25.5" x14ac:dyDescent="0.3">
      <c r="A42" s="265">
        <f>COUNT($A$24:A41)+1</f>
        <v>18</v>
      </c>
      <c r="B42" s="296"/>
      <c r="C42" s="294" t="s">
        <v>1315</v>
      </c>
      <c r="D42" s="281"/>
      <c r="E42" s="281"/>
      <c r="F42" s="281"/>
      <c r="G42" s="282"/>
      <c r="H42" s="282"/>
      <c r="I42" s="283"/>
    </row>
    <row r="43" spans="1:9" x14ac:dyDescent="0.3">
      <c r="A43" s="265">
        <f>COUNT($A$24:A42)+1</f>
        <v>19</v>
      </c>
      <c r="B43" s="389" t="s">
        <v>587</v>
      </c>
      <c r="C43" s="272"/>
      <c r="D43" s="291"/>
      <c r="E43" s="291"/>
      <c r="F43" s="291"/>
      <c r="G43" s="291"/>
      <c r="H43" s="291"/>
      <c r="I43" s="292"/>
    </row>
    <row r="44" spans="1:9" x14ac:dyDescent="0.3">
      <c r="A44" s="265">
        <f>COUNT($A$24:A43)+1</f>
        <v>20</v>
      </c>
      <c r="B44" s="478" t="s">
        <v>1316</v>
      </c>
      <c r="C44" s="479"/>
      <c r="D44" s="479"/>
      <c r="E44" s="479"/>
      <c r="F44" s="479"/>
      <c r="G44" s="479"/>
      <c r="H44" s="479"/>
      <c r="I44" s="480"/>
    </row>
    <row r="45" spans="1:9" ht="25.5" x14ac:dyDescent="0.3">
      <c r="A45" s="265">
        <f>COUNT($A$24:A44)+1</f>
        <v>21</v>
      </c>
      <c r="B45" s="279" t="s">
        <v>1306</v>
      </c>
      <c r="C45" s="332" t="s">
        <v>1317</v>
      </c>
      <c r="D45" s="281"/>
      <c r="E45" s="281"/>
      <c r="F45" s="281"/>
      <c r="G45" s="282" t="s">
        <v>560</v>
      </c>
      <c r="H45" s="282" t="s">
        <v>94</v>
      </c>
      <c r="I45" s="283"/>
    </row>
    <row r="46" spans="1:9" ht="25.5" x14ac:dyDescent="0.3">
      <c r="A46" s="265">
        <f>COUNT($A$24:A45)+1</f>
        <v>22</v>
      </c>
      <c r="B46" s="279"/>
      <c r="C46" s="390" t="s">
        <v>1318</v>
      </c>
      <c r="D46" s="281"/>
      <c r="E46" s="281"/>
      <c r="F46" s="281"/>
      <c r="G46" s="282" t="s">
        <v>560</v>
      </c>
      <c r="H46" s="282" t="s">
        <v>94</v>
      </c>
      <c r="I46" s="283"/>
    </row>
    <row r="47" spans="1:9" ht="38.25" x14ac:dyDescent="0.3">
      <c r="A47" s="265">
        <f>COUNT($A$24:A46)+1</f>
        <v>23</v>
      </c>
      <c r="B47" s="279"/>
      <c r="C47" s="390" t="s">
        <v>1319</v>
      </c>
      <c r="D47" s="281"/>
      <c r="E47" s="281"/>
      <c r="F47" s="281"/>
      <c r="G47" s="282" t="s">
        <v>560</v>
      </c>
      <c r="H47" s="282" t="s">
        <v>94</v>
      </c>
      <c r="I47" s="283"/>
    </row>
    <row r="48" spans="1:9" ht="25.5" x14ac:dyDescent="0.3">
      <c r="A48" s="265">
        <f>COUNT($A$24:A47)+1</f>
        <v>24</v>
      </c>
      <c r="B48" s="296"/>
      <c r="C48" s="294" t="s">
        <v>1320</v>
      </c>
      <c r="D48" s="281"/>
      <c r="E48" s="281"/>
      <c r="F48" s="281"/>
      <c r="G48" s="282" t="s">
        <v>560</v>
      </c>
      <c r="H48" s="282" t="s">
        <v>94</v>
      </c>
      <c r="I48" s="283"/>
    </row>
    <row r="49" spans="1:9" ht="25.5" x14ac:dyDescent="0.3">
      <c r="A49" s="265">
        <f>COUNT($A$24:A48)+1</f>
        <v>25</v>
      </c>
      <c r="B49" s="296"/>
      <c r="C49" s="294" t="s">
        <v>1321</v>
      </c>
      <c r="D49" s="281"/>
      <c r="E49" s="281"/>
      <c r="F49" s="281"/>
      <c r="G49" s="282" t="s">
        <v>560</v>
      </c>
      <c r="H49" s="282" t="s">
        <v>94</v>
      </c>
      <c r="I49" s="283"/>
    </row>
    <row r="50" spans="1:9" x14ac:dyDescent="0.3">
      <c r="A50" s="265">
        <f>COUNT($A$24:A49)+1</f>
        <v>26</v>
      </c>
      <c r="B50" s="478" t="s">
        <v>1322</v>
      </c>
      <c r="C50" s="479"/>
      <c r="D50" s="479"/>
      <c r="E50" s="479"/>
      <c r="F50" s="479"/>
      <c r="G50" s="479" t="s">
        <v>561</v>
      </c>
      <c r="H50" s="479" t="s">
        <v>94</v>
      </c>
      <c r="I50" s="480"/>
    </row>
    <row r="51" spans="1:9" ht="89.25" x14ac:dyDescent="0.3">
      <c r="A51" s="265">
        <f>COUNT($A$24:A50)+1</f>
        <v>27</v>
      </c>
      <c r="B51" s="279" t="s">
        <v>1306</v>
      </c>
      <c r="C51" s="391" t="s">
        <v>1323</v>
      </c>
      <c r="D51" s="281"/>
      <c r="E51" s="281"/>
      <c r="F51" s="281"/>
      <c r="G51" s="282" t="s">
        <v>560</v>
      </c>
      <c r="H51" s="282" t="s">
        <v>94</v>
      </c>
      <c r="I51" s="283"/>
    </row>
    <row r="52" spans="1:9" ht="25.5" x14ac:dyDescent="0.3">
      <c r="A52" s="265">
        <f>COUNT($A$24:A51)+1</f>
        <v>28</v>
      </c>
      <c r="B52" s="296"/>
      <c r="C52" s="294" t="s">
        <v>1324</v>
      </c>
      <c r="D52" s="281"/>
      <c r="E52" s="281"/>
      <c r="F52" s="281"/>
      <c r="G52" s="282" t="s">
        <v>560</v>
      </c>
      <c r="H52" s="282" t="s">
        <v>94</v>
      </c>
      <c r="I52" s="283"/>
    </row>
    <row r="53" spans="1:9" ht="25.5" x14ac:dyDescent="0.3">
      <c r="A53" s="265">
        <f>COUNT($A$24:A52)+1</f>
        <v>29</v>
      </c>
      <c r="B53" s="296"/>
      <c r="C53" s="294" t="s">
        <v>1325</v>
      </c>
      <c r="D53" s="281"/>
      <c r="E53" s="281"/>
      <c r="F53" s="281"/>
      <c r="G53" s="282" t="s">
        <v>560</v>
      </c>
      <c r="H53" s="282" t="s">
        <v>94</v>
      </c>
      <c r="I53" s="283"/>
    </row>
    <row r="54" spans="1:9" x14ac:dyDescent="0.3">
      <c r="A54" s="265">
        <f>COUNT($A$24:A53)+1</f>
        <v>30</v>
      </c>
      <c r="B54" s="478" t="s">
        <v>1326</v>
      </c>
      <c r="C54" s="479"/>
      <c r="D54" s="479"/>
      <c r="E54" s="479"/>
      <c r="F54" s="479"/>
      <c r="G54" s="479" t="s">
        <v>561</v>
      </c>
      <c r="H54" s="479" t="s">
        <v>94</v>
      </c>
      <c r="I54" s="480"/>
    </row>
    <row r="55" spans="1:9" ht="38.25" x14ac:dyDescent="0.3">
      <c r="A55" s="265">
        <f>COUNT($A$24:A54)+1</f>
        <v>31</v>
      </c>
      <c r="B55" s="279" t="s">
        <v>1306</v>
      </c>
      <c r="C55" s="392" t="s">
        <v>1327</v>
      </c>
      <c r="D55" s="281"/>
      <c r="E55" s="281"/>
      <c r="F55" s="281"/>
      <c r="G55" s="282" t="s">
        <v>560</v>
      </c>
      <c r="H55" s="282" t="s">
        <v>94</v>
      </c>
      <c r="I55" s="283"/>
    </row>
    <row r="56" spans="1:9" ht="38.25" x14ac:dyDescent="0.3">
      <c r="A56" s="265">
        <f>COUNT($A$24:A55)+1</f>
        <v>32</v>
      </c>
      <c r="B56" s="279"/>
      <c r="C56" s="392" t="s">
        <v>1328</v>
      </c>
      <c r="D56" s="281"/>
      <c r="E56" s="281"/>
      <c r="F56" s="281"/>
      <c r="G56" s="282" t="s">
        <v>560</v>
      </c>
      <c r="H56" s="282" t="s">
        <v>94</v>
      </c>
      <c r="I56" s="283"/>
    </row>
    <row r="57" spans="1:9" ht="51" x14ac:dyDescent="0.3">
      <c r="A57" s="265">
        <f>COUNT($A$24:A56)+1</f>
        <v>33</v>
      </c>
      <c r="B57" s="279"/>
      <c r="C57" s="392" t="s">
        <v>1329</v>
      </c>
      <c r="D57" s="281"/>
      <c r="E57" s="281"/>
      <c r="F57" s="281"/>
      <c r="G57" s="282" t="s">
        <v>560</v>
      </c>
      <c r="H57" s="282" t="s">
        <v>94</v>
      </c>
      <c r="I57" s="283"/>
    </row>
    <row r="58" spans="1:9" ht="38.25" x14ac:dyDescent="0.3">
      <c r="A58" s="265">
        <f>COUNT($A$24:A57)+1</f>
        <v>34</v>
      </c>
      <c r="B58" s="279"/>
      <c r="C58" s="392" t="s">
        <v>1330</v>
      </c>
      <c r="D58" s="281"/>
      <c r="E58" s="281"/>
      <c r="F58" s="281"/>
      <c r="G58" s="282" t="s">
        <v>560</v>
      </c>
      <c r="H58" s="282" t="s">
        <v>94</v>
      </c>
      <c r="I58" s="283"/>
    </row>
    <row r="59" spans="1:9" ht="25.5" x14ac:dyDescent="0.3">
      <c r="A59" s="265">
        <f>COUNT($A$24:A58)+1</f>
        <v>35</v>
      </c>
      <c r="B59" s="279"/>
      <c r="C59" s="392" t="s">
        <v>1331</v>
      </c>
      <c r="D59" s="281"/>
      <c r="E59" s="281"/>
      <c r="F59" s="281"/>
      <c r="G59" s="282" t="s">
        <v>560</v>
      </c>
      <c r="H59" s="282" t="s">
        <v>94</v>
      </c>
      <c r="I59" s="283"/>
    </row>
    <row r="60" spans="1:9" ht="51" x14ac:dyDescent="0.3">
      <c r="A60" s="265">
        <f>COUNT($A$24:A59)+1</f>
        <v>36</v>
      </c>
      <c r="B60" s="279"/>
      <c r="C60" s="392" t="s">
        <v>1332</v>
      </c>
      <c r="D60" s="281"/>
      <c r="E60" s="281"/>
      <c r="F60" s="281"/>
      <c r="G60" s="282" t="s">
        <v>560</v>
      </c>
      <c r="H60" s="282" t="s">
        <v>94</v>
      </c>
      <c r="I60" s="283"/>
    </row>
    <row r="61" spans="1:9" ht="38.25" x14ac:dyDescent="0.3">
      <c r="A61" s="265">
        <f>COUNT($A$24:A60)+1</f>
        <v>37</v>
      </c>
      <c r="B61" s="279"/>
      <c r="C61" s="392" t="s">
        <v>1333</v>
      </c>
      <c r="D61" s="281"/>
      <c r="E61" s="281"/>
      <c r="F61" s="281"/>
      <c r="G61" s="282" t="s">
        <v>560</v>
      </c>
      <c r="H61" s="282" t="s">
        <v>94</v>
      </c>
      <c r="I61" s="283"/>
    </row>
    <row r="62" spans="1:9" ht="38.25" x14ac:dyDescent="0.3">
      <c r="A62" s="265">
        <f>COUNT($A$24:A61)+1</f>
        <v>38</v>
      </c>
      <c r="B62" s="296"/>
      <c r="C62" s="294" t="s">
        <v>1334</v>
      </c>
      <c r="D62" s="281"/>
      <c r="E62" s="281"/>
      <c r="F62" s="281"/>
      <c r="G62" s="282" t="s">
        <v>560</v>
      </c>
      <c r="H62" s="282" t="s">
        <v>94</v>
      </c>
      <c r="I62" s="283"/>
    </row>
    <row r="63" spans="1:9" ht="38.25" x14ac:dyDescent="0.3">
      <c r="A63" s="265">
        <f>COUNT($A$24:A62)+1</f>
        <v>39</v>
      </c>
      <c r="B63" s="296"/>
      <c r="C63" s="294" t="s">
        <v>1335</v>
      </c>
      <c r="D63" s="281"/>
      <c r="E63" s="281"/>
      <c r="F63" s="281"/>
      <c r="G63" s="282" t="s">
        <v>560</v>
      </c>
      <c r="H63" s="282" t="s">
        <v>94</v>
      </c>
      <c r="I63" s="283"/>
    </row>
    <row r="64" spans="1:9" x14ac:dyDescent="0.3">
      <c r="A64" s="265">
        <f>COUNT($A$24:A63)+1</f>
        <v>40</v>
      </c>
      <c r="B64" s="478" t="s">
        <v>1336</v>
      </c>
      <c r="C64" s="479"/>
      <c r="D64" s="479"/>
      <c r="E64" s="479"/>
      <c r="F64" s="479"/>
      <c r="G64" s="479" t="s">
        <v>561</v>
      </c>
      <c r="H64" s="479" t="s">
        <v>94</v>
      </c>
      <c r="I64" s="480"/>
    </row>
    <row r="65" spans="1:9" ht="89.25" x14ac:dyDescent="0.3">
      <c r="A65" s="265">
        <f>COUNT($A$24:A64)+1</f>
        <v>41</v>
      </c>
      <c r="B65" s="279" t="s">
        <v>1306</v>
      </c>
      <c r="C65" s="392" t="s">
        <v>1337</v>
      </c>
      <c r="D65" s="281"/>
      <c r="E65" s="281"/>
      <c r="F65" s="281"/>
      <c r="G65" s="282" t="s">
        <v>560</v>
      </c>
      <c r="H65" s="282" t="s">
        <v>567</v>
      </c>
      <c r="I65" s="283"/>
    </row>
    <row r="66" spans="1:9" ht="25.5" x14ac:dyDescent="0.3">
      <c r="A66" s="265">
        <f>COUNT($A$24:A65)+1</f>
        <v>42</v>
      </c>
      <c r="B66" s="296"/>
      <c r="C66" s="294" t="s">
        <v>1338</v>
      </c>
      <c r="D66" s="281"/>
      <c r="E66" s="281"/>
      <c r="F66" s="281"/>
      <c r="G66" s="282" t="s">
        <v>560</v>
      </c>
      <c r="H66" s="282" t="s">
        <v>567</v>
      </c>
      <c r="I66" s="283"/>
    </row>
    <row r="67" spans="1:9" ht="25.5" x14ac:dyDescent="0.3">
      <c r="A67" s="265">
        <f>COUNT($A$24:A66)+1</f>
        <v>43</v>
      </c>
      <c r="B67" s="296"/>
      <c r="C67" s="294" t="s">
        <v>1339</v>
      </c>
      <c r="D67" s="281"/>
      <c r="E67" s="281"/>
      <c r="F67" s="281"/>
      <c r="G67" s="282" t="s">
        <v>560</v>
      </c>
      <c r="H67" s="282" t="s">
        <v>567</v>
      </c>
      <c r="I67" s="283"/>
    </row>
    <row r="68" spans="1:9" x14ac:dyDescent="0.3">
      <c r="A68" s="265">
        <f>COUNT($A$24:A67)+1</f>
        <v>44</v>
      </c>
      <c r="B68" s="478" t="s">
        <v>1340</v>
      </c>
      <c r="C68" s="479"/>
      <c r="D68" s="479"/>
      <c r="E68" s="479"/>
      <c r="F68" s="479"/>
      <c r="G68" s="479" t="s">
        <v>561</v>
      </c>
      <c r="H68" s="479" t="s">
        <v>94</v>
      </c>
      <c r="I68" s="480"/>
    </row>
    <row r="69" spans="1:9" ht="63.75" x14ac:dyDescent="0.3">
      <c r="A69" s="265">
        <f>COUNT($A$24:A68)+1</f>
        <v>45</v>
      </c>
      <c r="B69" s="279" t="s">
        <v>1306</v>
      </c>
      <c r="C69" s="393" t="s">
        <v>1341</v>
      </c>
      <c r="D69" s="281"/>
      <c r="E69" s="281"/>
      <c r="F69" s="281"/>
      <c r="G69" s="282" t="s">
        <v>560</v>
      </c>
      <c r="H69" s="282" t="s">
        <v>94</v>
      </c>
      <c r="I69" s="283"/>
    </row>
    <row r="70" spans="1:9" ht="25.5" x14ac:dyDescent="0.3">
      <c r="A70" s="265">
        <f>COUNT($A$24:A69)+1</f>
        <v>46</v>
      </c>
      <c r="B70" s="296"/>
      <c r="C70" s="294" t="s">
        <v>1342</v>
      </c>
      <c r="D70" s="281"/>
      <c r="E70" s="281"/>
      <c r="F70" s="281"/>
      <c r="G70" s="282" t="s">
        <v>560</v>
      </c>
      <c r="H70" s="282" t="s">
        <v>94</v>
      </c>
      <c r="I70" s="283"/>
    </row>
    <row r="71" spans="1:9" ht="31.5" x14ac:dyDescent="0.3">
      <c r="A71" s="265">
        <f>COUNT($A$24:A70)+1</f>
        <v>47</v>
      </c>
      <c r="B71" s="296"/>
      <c r="C71" s="294" t="s">
        <v>1343</v>
      </c>
      <c r="D71" s="281" t="s">
        <v>558</v>
      </c>
      <c r="E71" s="281"/>
      <c r="F71" s="281"/>
      <c r="G71" s="282" t="s">
        <v>560</v>
      </c>
      <c r="H71" s="282" t="s">
        <v>94</v>
      </c>
      <c r="I71" s="283"/>
    </row>
    <row r="72" spans="1:9" x14ac:dyDescent="0.3">
      <c r="A72" s="265">
        <f>COUNT($A$24:A71)+1</f>
        <v>48</v>
      </c>
      <c r="B72" s="389" t="s">
        <v>629</v>
      </c>
      <c r="C72" s="272"/>
      <c r="D72" s="291"/>
      <c r="E72" s="291"/>
      <c r="F72" s="291"/>
      <c r="G72" s="291"/>
      <c r="H72" s="291"/>
      <c r="I72" s="292"/>
    </row>
    <row r="73" spans="1:9" x14ac:dyDescent="0.3">
      <c r="A73" s="265">
        <f>COUNT($A$24:A72)+1</f>
        <v>49</v>
      </c>
      <c r="B73" s="478" t="s">
        <v>1344</v>
      </c>
      <c r="C73" s="479"/>
      <c r="D73" s="479"/>
      <c r="E73" s="479"/>
      <c r="F73" s="479"/>
      <c r="G73" s="479" t="s">
        <v>561</v>
      </c>
      <c r="H73" s="479" t="s">
        <v>94</v>
      </c>
      <c r="I73" s="480"/>
    </row>
    <row r="74" spans="1:9" ht="25.5" x14ac:dyDescent="0.3">
      <c r="A74" s="265">
        <f>COUNT($A$24:A73)+1</f>
        <v>50</v>
      </c>
      <c r="B74" s="279" t="s">
        <v>1306</v>
      </c>
      <c r="C74" s="285" t="s">
        <v>1345</v>
      </c>
      <c r="D74" s="281"/>
      <c r="E74" s="281"/>
      <c r="F74" s="281"/>
      <c r="G74" s="282" t="s">
        <v>560</v>
      </c>
      <c r="H74" s="282"/>
      <c r="I74" s="283"/>
    </row>
    <row r="75" spans="1:9" ht="25.5" x14ac:dyDescent="0.3">
      <c r="A75" s="265">
        <f>COUNT($A$24:A74)+1</f>
        <v>51</v>
      </c>
      <c r="B75" s="296"/>
      <c r="C75" s="294" t="s">
        <v>1346</v>
      </c>
      <c r="D75" s="281"/>
      <c r="E75" s="281"/>
      <c r="F75" s="281"/>
      <c r="G75" s="282" t="s">
        <v>560</v>
      </c>
      <c r="H75" s="282"/>
      <c r="I75" s="283"/>
    </row>
    <row r="76" spans="1:9" ht="31.5" x14ac:dyDescent="0.3">
      <c r="A76" s="265">
        <f>COUNT($A$24:A75)+1</f>
        <v>52</v>
      </c>
      <c r="B76" s="296"/>
      <c r="C76" s="294" t="s">
        <v>1347</v>
      </c>
      <c r="D76" s="281" t="s">
        <v>558</v>
      </c>
      <c r="E76" s="281"/>
      <c r="F76" s="281"/>
      <c r="G76" s="282" t="s">
        <v>560</v>
      </c>
      <c r="H76" s="282"/>
      <c r="I76" s="283"/>
    </row>
    <row r="77" spans="1:9" x14ac:dyDescent="0.3">
      <c r="A77" s="265">
        <f>COUNT($A$24:A76)+1</f>
        <v>53</v>
      </c>
      <c r="B77" s="271" t="s">
        <v>634</v>
      </c>
      <c r="C77" s="272"/>
      <c r="D77" s="291"/>
      <c r="E77" s="291"/>
      <c r="F77" s="291"/>
      <c r="G77" s="291"/>
      <c r="H77" s="291"/>
      <c r="I77" s="292"/>
    </row>
    <row r="78" spans="1:9" x14ac:dyDescent="0.3">
      <c r="A78" s="265">
        <f>COUNT($A$24:A77)+1</f>
        <v>54</v>
      </c>
      <c r="B78" s="478" t="s">
        <v>1348</v>
      </c>
      <c r="C78" s="479"/>
      <c r="D78" s="479"/>
      <c r="E78" s="479"/>
      <c r="F78" s="479"/>
      <c r="G78" s="479" t="s">
        <v>561</v>
      </c>
      <c r="H78" s="479" t="s">
        <v>94</v>
      </c>
      <c r="I78" s="480"/>
    </row>
    <row r="79" spans="1:9" ht="38.25" x14ac:dyDescent="0.3">
      <c r="A79" s="265">
        <f>COUNT($A$24:A78)+1</f>
        <v>55</v>
      </c>
      <c r="B79" s="279" t="s">
        <v>1306</v>
      </c>
      <c r="C79" s="285" t="s">
        <v>1349</v>
      </c>
      <c r="D79" s="281"/>
      <c r="E79" s="281"/>
      <c r="F79" s="281"/>
      <c r="G79" s="282" t="s">
        <v>560</v>
      </c>
      <c r="H79" s="282"/>
      <c r="I79" s="283"/>
    </row>
    <row r="80" spans="1:9" ht="38.25" x14ac:dyDescent="0.3">
      <c r="A80" s="265">
        <f>COUNT($A$24:A79)+1</f>
        <v>56</v>
      </c>
      <c r="B80" s="296"/>
      <c r="C80" s="332" t="s">
        <v>1350</v>
      </c>
      <c r="D80" s="281"/>
      <c r="E80" s="281"/>
      <c r="F80" s="281"/>
      <c r="G80" s="282" t="s">
        <v>560</v>
      </c>
      <c r="H80" s="282"/>
      <c r="I80" s="283"/>
    </row>
    <row r="81" spans="1:9" ht="25.5" x14ac:dyDescent="0.3">
      <c r="A81" s="265">
        <f>COUNT($A$24:A80)+1</f>
        <v>57</v>
      </c>
      <c r="B81" s="296"/>
      <c r="C81" s="294" t="s">
        <v>1351</v>
      </c>
      <c r="D81" s="281"/>
      <c r="E81" s="281"/>
      <c r="F81" s="281"/>
      <c r="G81" s="282" t="s">
        <v>560</v>
      </c>
      <c r="H81" s="282"/>
      <c r="I81" s="283"/>
    </row>
    <row r="82" spans="1:9" ht="31.5" x14ac:dyDescent="0.3">
      <c r="A82" s="265">
        <f>COUNT($A$24:A81)+1</f>
        <v>58</v>
      </c>
      <c r="B82" s="296"/>
      <c r="C82" s="294" t="s">
        <v>1352</v>
      </c>
      <c r="D82" s="281" t="s">
        <v>558</v>
      </c>
      <c r="E82" s="281"/>
      <c r="F82" s="281"/>
      <c r="G82" s="282" t="s">
        <v>560</v>
      </c>
      <c r="H82" s="282"/>
      <c r="I82" s="283"/>
    </row>
    <row r="83" spans="1:9" x14ac:dyDescent="0.3">
      <c r="A83" s="265">
        <f>COUNT($A$24:A82)+1</f>
        <v>59</v>
      </c>
      <c r="B83" s="478" t="s">
        <v>1353</v>
      </c>
      <c r="C83" s="479"/>
      <c r="D83" s="479"/>
      <c r="E83" s="479"/>
      <c r="F83" s="479"/>
      <c r="G83" s="479" t="s">
        <v>561</v>
      </c>
      <c r="H83" s="479" t="s">
        <v>94</v>
      </c>
      <c r="I83" s="480"/>
    </row>
    <row r="84" spans="1:9" ht="51" x14ac:dyDescent="0.3">
      <c r="A84" s="265">
        <f>COUNT($A$24:A83)+1</f>
        <v>60</v>
      </c>
      <c r="B84" s="279" t="s">
        <v>1306</v>
      </c>
      <c r="C84" s="285" t="s">
        <v>1354</v>
      </c>
      <c r="D84" s="281"/>
      <c r="E84" s="281"/>
      <c r="F84" s="281"/>
      <c r="G84" s="282" t="s">
        <v>560</v>
      </c>
      <c r="H84" s="282"/>
      <c r="I84" s="283"/>
    </row>
    <row r="85" spans="1:9" ht="25.5" x14ac:dyDescent="0.3">
      <c r="A85" s="265">
        <f>COUNT($A$24:A84)+1</f>
        <v>61</v>
      </c>
      <c r="B85" s="296"/>
      <c r="C85" s="294" t="s">
        <v>1355</v>
      </c>
      <c r="D85" s="281"/>
      <c r="E85" s="281"/>
      <c r="F85" s="281"/>
      <c r="G85" s="282" t="s">
        <v>560</v>
      </c>
      <c r="H85" s="282"/>
      <c r="I85" s="283"/>
    </row>
    <row r="86" spans="1:9" ht="31.5" x14ac:dyDescent="0.3">
      <c r="A86" s="265">
        <f>COUNT($A$24:A85)+1</f>
        <v>62</v>
      </c>
      <c r="B86" s="296"/>
      <c r="C86" s="294" t="s">
        <v>1356</v>
      </c>
      <c r="D86" s="281" t="s">
        <v>558</v>
      </c>
      <c r="E86" s="281"/>
      <c r="F86" s="281"/>
      <c r="G86" s="282" t="s">
        <v>560</v>
      </c>
      <c r="H86" s="282"/>
      <c r="I86" s="283"/>
    </row>
    <row r="87" spans="1:9" x14ac:dyDescent="0.3">
      <c r="A87" s="265">
        <f>COUNT($A$24:A86)+1</f>
        <v>63</v>
      </c>
      <c r="B87" s="271" t="s">
        <v>755</v>
      </c>
      <c r="C87" s="272"/>
      <c r="D87" s="291"/>
      <c r="E87" s="291"/>
      <c r="F87" s="291"/>
      <c r="G87" s="291"/>
      <c r="H87" s="291"/>
      <c r="I87" s="292"/>
    </row>
    <row r="88" spans="1:9" x14ac:dyDescent="0.3">
      <c r="A88" s="265">
        <f>COUNT($A$24:A87)+1</f>
        <v>64</v>
      </c>
      <c r="B88" s="478" t="s">
        <v>1357</v>
      </c>
      <c r="C88" s="479"/>
      <c r="D88" s="479"/>
      <c r="E88" s="479"/>
      <c r="F88" s="479"/>
      <c r="G88" s="479" t="s">
        <v>561</v>
      </c>
      <c r="H88" s="479" t="s">
        <v>94</v>
      </c>
      <c r="I88" s="480"/>
    </row>
    <row r="89" spans="1:9" ht="38.25" x14ac:dyDescent="0.3">
      <c r="A89" s="265">
        <f>COUNT($A$24:A88)+1</f>
        <v>65</v>
      </c>
      <c r="B89" s="279" t="s">
        <v>1306</v>
      </c>
      <c r="C89" s="332" t="s">
        <v>1358</v>
      </c>
      <c r="D89" s="281"/>
      <c r="E89" s="281"/>
      <c r="F89" s="281"/>
      <c r="G89" s="282" t="s">
        <v>567</v>
      </c>
      <c r="H89" s="282"/>
      <c r="I89" s="283"/>
    </row>
    <row r="90" spans="1:9" ht="38.25" x14ac:dyDescent="0.3">
      <c r="A90" s="265">
        <f>COUNT($A$24:A89)+1</f>
        <v>66</v>
      </c>
      <c r="B90" s="296"/>
      <c r="C90" s="332" t="s">
        <v>1359</v>
      </c>
      <c r="D90" s="281"/>
      <c r="E90" s="281"/>
      <c r="F90" s="281"/>
      <c r="G90" s="282" t="s">
        <v>567</v>
      </c>
      <c r="H90" s="282"/>
      <c r="I90" s="283"/>
    </row>
    <row r="91" spans="1:9" ht="25.5" x14ac:dyDescent="0.3">
      <c r="A91" s="265">
        <f>COUNT($A$24:A90)+1</f>
        <v>67</v>
      </c>
      <c r="B91" s="296"/>
      <c r="C91" s="294" t="s">
        <v>1360</v>
      </c>
      <c r="D91" s="281"/>
      <c r="E91" s="281"/>
      <c r="F91" s="281"/>
      <c r="G91" s="282" t="s">
        <v>567</v>
      </c>
      <c r="H91" s="282"/>
      <c r="I91" s="283"/>
    </row>
    <row r="92" spans="1:9" ht="31.5" x14ac:dyDescent="0.3">
      <c r="A92" s="265">
        <f>COUNT($A$24:A91)+1</f>
        <v>68</v>
      </c>
      <c r="B92" s="296"/>
      <c r="C92" s="294" t="s">
        <v>1361</v>
      </c>
      <c r="D92" s="281" t="s">
        <v>558</v>
      </c>
      <c r="E92" s="281"/>
      <c r="F92" s="281"/>
      <c r="G92" s="282" t="s">
        <v>567</v>
      </c>
      <c r="H92" s="282"/>
      <c r="I92" s="283"/>
    </row>
    <row r="93" spans="1:9" x14ac:dyDescent="0.3">
      <c r="A93" s="265">
        <f>COUNT($A$24:A92)+1</f>
        <v>69</v>
      </c>
      <c r="B93" s="271" t="s">
        <v>639</v>
      </c>
      <c r="C93" s="272"/>
      <c r="D93" s="291"/>
      <c r="E93" s="291"/>
      <c r="F93" s="291"/>
      <c r="G93" s="291"/>
      <c r="H93" s="291"/>
      <c r="I93" s="292"/>
    </row>
    <row r="94" spans="1:9" x14ac:dyDescent="0.3">
      <c r="A94" s="265">
        <f>COUNT($A$24:A93)+1</f>
        <v>70</v>
      </c>
      <c r="B94" s="478" t="s">
        <v>1362</v>
      </c>
      <c r="C94" s="479"/>
      <c r="D94" s="479"/>
      <c r="E94" s="479"/>
      <c r="F94" s="479"/>
      <c r="G94" s="479" t="s">
        <v>561</v>
      </c>
      <c r="H94" s="479" t="s">
        <v>94</v>
      </c>
      <c r="I94" s="480"/>
    </row>
    <row r="95" spans="1:9" ht="51" x14ac:dyDescent="0.3">
      <c r="A95" s="265">
        <f>COUNT($A$24:A94)+1</f>
        <v>71</v>
      </c>
      <c r="B95" s="279" t="s">
        <v>1306</v>
      </c>
      <c r="C95" s="285" t="s">
        <v>1363</v>
      </c>
      <c r="D95" s="281"/>
      <c r="E95" s="281"/>
      <c r="F95" s="281"/>
      <c r="G95" s="282" t="s">
        <v>560</v>
      </c>
      <c r="H95" s="282"/>
      <c r="I95" s="283"/>
    </row>
    <row r="96" spans="1:9" ht="25.5" x14ac:dyDescent="0.3">
      <c r="A96" s="265">
        <f>COUNT($A$24:A95)+1</f>
        <v>72</v>
      </c>
      <c r="B96" s="296"/>
      <c r="C96" s="294" t="s">
        <v>1364</v>
      </c>
      <c r="D96" s="281"/>
      <c r="E96" s="281"/>
      <c r="F96" s="281"/>
      <c r="G96" s="282" t="s">
        <v>560</v>
      </c>
      <c r="H96" s="282"/>
      <c r="I96" s="283"/>
    </row>
    <row r="97" spans="1:9" ht="31.5" x14ac:dyDescent="0.3">
      <c r="A97" s="265">
        <f>COUNT($A$24:A96)+1</f>
        <v>73</v>
      </c>
      <c r="B97" s="296"/>
      <c r="C97" s="294" t="s">
        <v>1365</v>
      </c>
      <c r="D97" s="281" t="s">
        <v>558</v>
      </c>
      <c r="E97" s="281"/>
      <c r="F97" s="281"/>
      <c r="G97" s="282" t="s">
        <v>560</v>
      </c>
      <c r="H97" s="282"/>
      <c r="I97" s="283"/>
    </row>
    <row r="98" spans="1:9" x14ac:dyDescent="0.3">
      <c r="A98" s="265">
        <f>COUNT($A$24:A97)+1</f>
        <v>74</v>
      </c>
      <c r="B98" s="271" t="s">
        <v>644</v>
      </c>
      <c r="C98" s="272"/>
      <c r="D98" s="291"/>
      <c r="E98" s="291"/>
      <c r="F98" s="291"/>
      <c r="G98" s="291"/>
      <c r="H98" s="291"/>
      <c r="I98" s="292"/>
    </row>
    <row r="99" spans="1:9" x14ac:dyDescent="0.3">
      <c r="A99" s="265">
        <f>COUNT($A$24:A98)+1</f>
        <v>75</v>
      </c>
      <c r="B99" s="293" t="s">
        <v>1366</v>
      </c>
      <c r="C99" s="272"/>
      <c r="D99" s="291"/>
      <c r="E99" s="291"/>
      <c r="F99" s="291"/>
      <c r="G99" s="291"/>
      <c r="H99" s="291"/>
      <c r="I99" s="292"/>
    </row>
    <row r="100" spans="1:9" ht="63.75" x14ac:dyDescent="0.3">
      <c r="A100" s="265">
        <f>COUNT($A$24:A99)+1</f>
        <v>76</v>
      </c>
      <c r="B100" s="279" t="s">
        <v>1306</v>
      </c>
      <c r="C100" s="285" t="s">
        <v>1367</v>
      </c>
      <c r="D100" s="281"/>
      <c r="E100" s="281"/>
      <c r="F100" s="281"/>
      <c r="G100" s="282" t="s">
        <v>560</v>
      </c>
      <c r="H100" s="282"/>
      <c r="I100" s="283"/>
    </row>
    <row r="101" spans="1:9" ht="25.5" x14ac:dyDescent="0.3">
      <c r="A101" s="265">
        <f>COUNT($A$24:A100)+1</f>
        <v>77</v>
      </c>
      <c r="B101" s="296"/>
      <c r="C101" s="294" t="s">
        <v>1368</v>
      </c>
      <c r="D101" s="281"/>
      <c r="E101" s="281"/>
      <c r="F101" s="281"/>
      <c r="G101" s="282" t="s">
        <v>560</v>
      </c>
      <c r="H101" s="282"/>
      <c r="I101" s="283"/>
    </row>
    <row r="102" spans="1:9" ht="31.5" x14ac:dyDescent="0.3">
      <c r="A102" s="265">
        <f>COUNT($A$24:A101)+1</f>
        <v>78</v>
      </c>
      <c r="B102" s="296"/>
      <c r="C102" s="294" t="s">
        <v>1369</v>
      </c>
      <c r="D102" s="281" t="s">
        <v>558</v>
      </c>
      <c r="E102" s="281"/>
      <c r="F102" s="281"/>
      <c r="G102" s="282" t="s">
        <v>560</v>
      </c>
      <c r="H102" s="282"/>
      <c r="I102" s="283"/>
    </row>
    <row r="103" spans="1:9" x14ac:dyDescent="0.3">
      <c r="A103" s="265">
        <f>COUNT($A$24:A102)+1</f>
        <v>79</v>
      </c>
      <c r="B103" s="271" t="s">
        <v>1370</v>
      </c>
      <c r="C103" s="272"/>
      <c r="D103" s="291"/>
      <c r="E103" s="291"/>
      <c r="F103" s="291"/>
      <c r="G103" s="291"/>
      <c r="H103" s="291"/>
      <c r="I103" s="292"/>
    </row>
    <row r="104" spans="1:9" x14ac:dyDescent="0.3">
      <c r="A104" s="265">
        <f>COUNT($A$24:A103)+1</f>
        <v>80</v>
      </c>
      <c r="B104" s="293" t="s">
        <v>1371</v>
      </c>
      <c r="C104" s="272"/>
      <c r="D104" s="291"/>
      <c r="E104" s="291"/>
      <c r="F104" s="291"/>
      <c r="G104" s="291"/>
      <c r="H104" s="291"/>
      <c r="I104" s="292"/>
    </row>
    <row r="105" spans="1:9" x14ac:dyDescent="0.3">
      <c r="A105" s="265">
        <f>COUNT($A$24:A104)+1</f>
        <v>81</v>
      </c>
      <c r="B105" s="293" t="s">
        <v>1372</v>
      </c>
      <c r="C105" s="272"/>
      <c r="D105" s="291"/>
      <c r="E105" s="291"/>
      <c r="F105" s="291"/>
      <c r="G105" s="291"/>
      <c r="H105" s="291"/>
      <c r="I105" s="292"/>
    </row>
    <row r="106" spans="1:9" ht="140.25" x14ac:dyDescent="0.3">
      <c r="A106" s="265">
        <f>COUNT($A$24:A105)+1</f>
        <v>82</v>
      </c>
      <c r="B106" s="279" t="s">
        <v>1306</v>
      </c>
      <c r="C106" s="332" t="s">
        <v>1373</v>
      </c>
      <c r="D106" s="281"/>
      <c r="E106" s="281"/>
      <c r="F106" s="281"/>
      <c r="G106" s="282" t="s">
        <v>567</v>
      </c>
      <c r="H106" s="282"/>
      <c r="I106" s="283"/>
    </row>
    <row r="107" spans="1:9" ht="89.25" x14ac:dyDescent="0.3">
      <c r="A107" s="265">
        <f>COUNT($A$24:A106)+1</f>
        <v>83</v>
      </c>
      <c r="B107" s="296"/>
      <c r="C107" s="332" t="s">
        <v>1374</v>
      </c>
      <c r="D107" s="281"/>
      <c r="E107" s="281"/>
      <c r="F107" s="281"/>
      <c r="G107" s="282" t="s">
        <v>567</v>
      </c>
      <c r="H107" s="282"/>
      <c r="I107" s="283"/>
    </row>
    <row r="108" spans="1:9" x14ac:dyDescent="0.3">
      <c r="A108" s="265">
        <f>COUNT($A$24:A107)+1</f>
        <v>84</v>
      </c>
      <c r="B108" s="293" t="s">
        <v>1375</v>
      </c>
      <c r="C108" s="272"/>
      <c r="D108" s="291"/>
      <c r="E108" s="291"/>
      <c r="F108" s="291"/>
      <c r="G108" s="291"/>
      <c r="H108" s="291"/>
      <c r="I108" s="292"/>
    </row>
    <row r="109" spans="1:9" ht="51" x14ac:dyDescent="0.3">
      <c r="A109" s="265">
        <f>COUNT($A$24:A108)+1</f>
        <v>85</v>
      </c>
      <c r="B109" s="296"/>
      <c r="C109" s="332" t="s">
        <v>1376</v>
      </c>
      <c r="D109" s="281"/>
      <c r="E109" s="281"/>
      <c r="F109" s="281"/>
      <c r="G109" s="282" t="s">
        <v>567</v>
      </c>
      <c r="H109" s="282"/>
      <c r="I109" s="283"/>
    </row>
    <row r="110" spans="1:9" ht="38.25" x14ac:dyDescent="0.3">
      <c r="A110" s="265">
        <f>COUNT($A$24:A109)+1</f>
        <v>86</v>
      </c>
      <c r="B110" s="296"/>
      <c r="C110" s="332" t="s">
        <v>1377</v>
      </c>
      <c r="D110" s="281"/>
      <c r="E110" s="281"/>
      <c r="F110" s="281"/>
      <c r="G110" s="282" t="s">
        <v>567</v>
      </c>
      <c r="H110" s="282"/>
      <c r="I110" s="283"/>
    </row>
    <row r="111" spans="1:9" ht="63.75" x14ac:dyDescent="0.3">
      <c r="A111" s="265">
        <f>COUNT($A$24:A110)+1</f>
        <v>87</v>
      </c>
      <c r="B111" s="296"/>
      <c r="C111" s="332" t="s">
        <v>1378</v>
      </c>
      <c r="D111" s="281"/>
      <c r="E111" s="281"/>
      <c r="F111" s="281"/>
      <c r="G111" s="282" t="s">
        <v>567</v>
      </c>
      <c r="H111" s="282"/>
      <c r="I111" s="283"/>
    </row>
    <row r="112" spans="1:9" ht="38.25" x14ac:dyDescent="0.3">
      <c r="A112" s="265">
        <f>COUNT($A$24:A111)+1</f>
        <v>88</v>
      </c>
      <c r="B112" s="296"/>
      <c r="C112" s="332" t="s">
        <v>1379</v>
      </c>
      <c r="D112" s="281"/>
      <c r="E112" s="281"/>
      <c r="F112" s="281"/>
      <c r="G112" s="282" t="s">
        <v>567</v>
      </c>
      <c r="H112" s="282"/>
      <c r="I112" s="283"/>
    </row>
    <row r="113" spans="1:9" ht="63.75" x14ac:dyDescent="0.3">
      <c r="A113" s="265">
        <f>COUNT($A$24:A112)+1</f>
        <v>89</v>
      </c>
      <c r="B113" s="296"/>
      <c r="C113" s="332" t="s">
        <v>1380</v>
      </c>
      <c r="D113" s="281"/>
      <c r="E113" s="281"/>
      <c r="F113" s="281"/>
      <c r="G113" s="282" t="s">
        <v>567</v>
      </c>
      <c r="H113" s="282"/>
      <c r="I113" s="283"/>
    </row>
    <row r="114" spans="1:9" ht="76.5" x14ac:dyDescent="0.3">
      <c r="A114" s="265">
        <f>COUNT($A$24:A113)+1</f>
        <v>90</v>
      </c>
      <c r="B114" s="296"/>
      <c r="C114" s="332" t="s">
        <v>1381</v>
      </c>
      <c r="D114" s="281"/>
      <c r="E114" s="281"/>
      <c r="F114" s="281"/>
      <c r="G114" s="282" t="s">
        <v>567</v>
      </c>
      <c r="H114" s="282"/>
      <c r="I114" s="283"/>
    </row>
    <row r="115" spans="1:9" ht="76.5" x14ac:dyDescent="0.3">
      <c r="A115" s="265">
        <f>COUNT($A$24:A114)+1</f>
        <v>91</v>
      </c>
      <c r="B115" s="296"/>
      <c r="C115" s="332" t="s">
        <v>1382</v>
      </c>
      <c r="D115" s="281"/>
      <c r="E115" s="281"/>
      <c r="F115" s="281"/>
      <c r="G115" s="282" t="s">
        <v>567</v>
      </c>
      <c r="H115" s="282"/>
      <c r="I115" s="283"/>
    </row>
    <row r="116" spans="1:9" ht="93.75" customHeight="1" x14ac:dyDescent="0.3">
      <c r="A116" s="265">
        <f>COUNT($A$24:A115)+1</f>
        <v>92</v>
      </c>
      <c r="B116" s="296"/>
      <c r="C116" s="332" t="s">
        <v>1383</v>
      </c>
      <c r="D116" s="281"/>
      <c r="E116" s="281"/>
      <c r="F116" s="281"/>
      <c r="G116" s="282" t="s">
        <v>567</v>
      </c>
      <c r="H116" s="282"/>
      <c r="I116" s="283"/>
    </row>
    <row r="117" spans="1:9" ht="38.25" x14ac:dyDescent="0.3">
      <c r="A117" s="265">
        <f>COUNT($A$24:A116)+1</f>
        <v>93</v>
      </c>
      <c r="B117" s="296"/>
      <c r="C117" s="332" t="s">
        <v>1384</v>
      </c>
      <c r="D117" s="281"/>
      <c r="E117" s="281"/>
      <c r="F117" s="281"/>
      <c r="G117" s="282" t="s">
        <v>567</v>
      </c>
      <c r="H117" s="282"/>
      <c r="I117" s="283"/>
    </row>
    <row r="118" spans="1:9" ht="63.75" x14ac:dyDescent="0.3">
      <c r="A118" s="265">
        <f>COUNT($A$24:A117)+1</f>
        <v>94</v>
      </c>
      <c r="B118" s="296"/>
      <c r="C118" s="332" t="s">
        <v>1385</v>
      </c>
      <c r="D118" s="281"/>
      <c r="E118" s="281"/>
      <c r="F118" s="281"/>
      <c r="G118" s="282" t="s">
        <v>567</v>
      </c>
      <c r="H118" s="282"/>
      <c r="I118" s="283"/>
    </row>
    <row r="119" spans="1:9" ht="51" x14ac:dyDescent="0.3">
      <c r="A119" s="265">
        <f>COUNT($A$24:A118)+1</f>
        <v>95</v>
      </c>
      <c r="B119" s="296"/>
      <c r="C119" s="332" t="s">
        <v>1386</v>
      </c>
      <c r="D119" s="281"/>
      <c r="E119" s="281"/>
      <c r="F119" s="281"/>
      <c r="G119" s="282" t="s">
        <v>567</v>
      </c>
      <c r="H119" s="282"/>
      <c r="I119" s="283"/>
    </row>
    <row r="120" spans="1:9" ht="63.75" x14ac:dyDescent="0.3">
      <c r="A120" s="265">
        <f>COUNT($A$24:A119)+1</f>
        <v>96</v>
      </c>
      <c r="B120" s="296"/>
      <c r="C120" s="332" t="s">
        <v>1387</v>
      </c>
      <c r="D120" s="281"/>
      <c r="E120" s="281"/>
      <c r="F120" s="281"/>
      <c r="G120" s="282" t="s">
        <v>567</v>
      </c>
      <c r="H120" s="282"/>
      <c r="I120" s="283"/>
    </row>
    <row r="121" spans="1:9" ht="51" x14ac:dyDescent="0.3">
      <c r="A121" s="265">
        <f>COUNT($A$24:A120)+1</f>
        <v>97</v>
      </c>
      <c r="B121" s="296"/>
      <c r="C121" s="332" t="s">
        <v>1388</v>
      </c>
      <c r="D121" s="281"/>
      <c r="E121" s="281"/>
      <c r="F121" s="281"/>
      <c r="G121" s="282" t="s">
        <v>567</v>
      </c>
      <c r="H121" s="282"/>
      <c r="I121" s="283"/>
    </row>
    <row r="122" spans="1:9" ht="38.25" x14ac:dyDescent="0.3">
      <c r="A122" s="265">
        <f>COUNT($A$24:A121)+1</f>
        <v>98</v>
      </c>
      <c r="B122" s="296"/>
      <c r="C122" s="332" t="s">
        <v>1389</v>
      </c>
      <c r="D122" s="281"/>
      <c r="E122" s="281"/>
      <c r="F122" s="281"/>
      <c r="G122" s="282" t="s">
        <v>567</v>
      </c>
      <c r="H122" s="282"/>
      <c r="I122" s="283"/>
    </row>
    <row r="123" spans="1:9" ht="127.5" x14ac:dyDescent="0.3">
      <c r="A123" s="265">
        <f>COUNT($A$24:A122)+1</f>
        <v>99</v>
      </c>
      <c r="B123" s="296"/>
      <c r="C123" s="332" t="s">
        <v>1390</v>
      </c>
      <c r="D123" s="281"/>
      <c r="E123" s="281"/>
      <c r="F123" s="281"/>
      <c r="G123" s="282" t="s">
        <v>567</v>
      </c>
      <c r="H123" s="282"/>
      <c r="I123" s="283"/>
    </row>
    <row r="124" spans="1:9" ht="25.5" x14ac:dyDescent="0.3">
      <c r="A124" s="265">
        <f>COUNT($A$24:A123)+1</f>
        <v>100</v>
      </c>
      <c r="B124" s="296"/>
      <c r="C124" s="332" t="s">
        <v>1391</v>
      </c>
      <c r="D124" s="281"/>
      <c r="E124" s="281"/>
      <c r="F124" s="281"/>
      <c r="G124" s="282" t="s">
        <v>567</v>
      </c>
      <c r="H124" s="282"/>
      <c r="I124" s="283"/>
    </row>
    <row r="125" spans="1:9" ht="153" x14ac:dyDescent="0.3">
      <c r="A125" s="265">
        <f>COUNT($A$24:A124)+1</f>
        <v>101</v>
      </c>
      <c r="B125" s="296"/>
      <c r="C125" s="332" t="s">
        <v>1392</v>
      </c>
      <c r="D125" s="281"/>
      <c r="E125" s="281"/>
      <c r="F125" s="281"/>
      <c r="G125" s="282" t="s">
        <v>567</v>
      </c>
      <c r="H125" s="282"/>
      <c r="I125" s="283"/>
    </row>
    <row r="126" spans="1:9" ht="51" x14ac:dyDescent="0.3">
      <c r="A126" s="265">
        <f>COUNT($A$24:A125)+1</f>
        <v>102</v>
      </c>
      <c r="B126" s="296"/>
      <c r="C126" s="332" t="s">
        <v>1393</v>
      </c>
      <c r="D126" s="281"/>
      <c r="E126" s="281"/>
      <c r="F126" s="281"/>
      <c r="G126" s="282" t="s">
        <v>567</v>
      </c>
      <c r="H126" s="282"/>
      <c r="I126" s="283"/>
    </row>
    <row r="127" spans="1:9" ht="38.25" x14ac:dyDescent="0.3">
      <c r="A127" s="265">
        <f>COUNT($A$24:A126)+1</f>
        <v>103</v>
      </c>
      <c r="B127" s="296"/>
      <c r="C127" s="332" t="s">
        <v>1394</v>
      </c>
      <c r="D127" s="281"/>
      <c r="E127" s="281"/>
      <c r="F127" s="281"/>
      <c r="G127" s="282" t="s">
        <v>567</v>
      </c>
      <c r="H127" s="282"/>
      <c r="I127" s="283"/>
    </row>
    <row r="128" spans="1:9" x14ac:dyDescent="0.3">
      <c r="A128" s="265">
        <f>COUNT($A$24:A127)+1</f>
        <v>104</v>
      </c>
      <c r="B128" s="293" t="s">
        <v>1395</v>
      </c>
      <c r="C128" s="272"/>
      <c r="D128" s="291"/>
      <c r="E128" s="291"/>
      <c r="F128" s="291"/>
      <c r="G128" s="291"/>
      <c r="H128" s="291"/>
      <c r="I128" s="292"/>
    </row>
    <row r="129" spans="1:9" ht="38.25" x14ac:dyDescent="0.3">
      <c r="A129" s="265">
        <f>COUNT($A$24:A128)+1</f>
        <v>105</v>
      </c>
      <c r="B129" s="296"/>
      <c r="C129" s="332" t="s">
        <v>1396</v>
      </c>
      <c r="D129" s="281"/>
      <c r="E129" s="281"/>
      <c r="F129" s="281"/>
      <c r="G129" s="282" t="s">
        <v>567</v>
      </c>
      <c r="H129" s="282"/>
      <c r="I129" s="283"/>
    </row>
    <row r="130" spans="1:9" ht="318.75" x14ac:dyDescent="0.3">
      <c r="A130" s="265">
        <f>COUNT($A$24:A129)+1</f>
        <v>106</v>
      </c>
      <c r="B130" s="296"/>
      <c r="C130" s="332" t="s">
        <v>1397</v>
      </c>
      <c r="D130" s="281"/>
      <c r="E130" s="281"/>
      <c r="F130" s="281"/>
      <c r="G130" s="282" t="s">
        <v>567</v>
      </c>
      <c r="H130" s="282"/>
      <c r="I130" s="283"/>
    </row>
    <row r="131" spans="1:9" ht="38.25" x14ac:dyDescent="0.3">
      <c r="A131" s="265">
        <f>COUNT($A$24:A130)+1</f>
        <v>107</v>
      </c>
      <c r="B131" s="296"/>
      <c r="C131" s="332" t="s">
        <v>1398</v>
      </c>
      <c r="D131" s="281"/>
      <c r="E131" s="281"/>
      <c r="F131" s="281"/>
      <c r="G131" s="282" t="s">
        <v>567</v>
      </c>
      <c r="H131" s="282"/>
      <c r="I131" s="283"/>
    </row>
    <row r="132" spans="1:9" ht="38.25" x14ac:dyDescent="0.3">
      <c r="A132" s="265">
        <f>COUNT($A$24:A131)+1</f>
        <v>108</v>
      </c>
      <c r="B132" s="296"/>
      <c r="C132" s="332" t="s">
        <v>1399</v>
      </c>
      <c r="D132" s="281"/>
      <c r="E132" s="281"/>
      <c r="F132" s="281"/>
      <c r="G132" s="282" t="s">
        <v>567</v>
      </c>
      <c r="H132" s="282"/>
      <c r="I132" s="283"/>
    </row>
    <row r="133" spans="1:9" ht="38.25" x14ac:dyDescent="0.3">
      <c r="A133" s="265">
        <f>COUNT($A$24:A132)+1</f>
        <v>109</v>
      </c>
      <c r="B133" s="296"/>
      <c r="C133" s="332" t="s">
        <v>1400</v>
      </c>
      <c r="D133" s="281"/>
      <c r="E133" s="281"/>
      <c r="F133" s="281"/>
      <c r="G133" s="282" t="s">
        <v>567</v>
      </c>
      <c r="H133" s="282"/>
      <c r="I133" s="283"/>
    </row>
    <row r="134" spans="1:9" ht="114.75" x14ac:dyDescent="0.3">
      <c r="A134" s="265">
        <f>COUNT($A$24:A133)+1</f>
        <v>110</v>
      </c>
      <c r="B134" s="296"/>
      <c r="C134" s="332" t="s">
        <v>1401</v>
      </c>
      <c r="D134" s="281"/>
      <c r="E134" s="281"/>
      <c r="F134" s="281"/>
      <c r="G134" s="282" t="s">
        <v>567</v>
      </c>
      <c r="H134" s="282"/>
      <c r="I134" s="283"/>
    </row>
    <row r="135" spans="1:9" ht="25.5" x14ac:dyDescent="0.3">
      <c r="A135" s="265">
        <f>COUNT($A$24:A134)+1</f>
        <v>111</v>
      </c>
      <c r="B135" s="296"/>
      <c r="C135" s="332" t="s">
        <v>1402</v>
      </c>
      <c r="D135" s="281"/>
      <c r="E135" s="281"/>
      <c r="F135" s="281"/>
      <c r="G135" s="282" t="s">
        <v>567</v>
      </c>
      <c r="H135" s="282"/>
      <c r="I135" s="283"/>
    </row>
    <row r="136" spans="1:9" ht="51" x14ac:dyDescent="0.3">
      <c r="A136" s="265">
        <f>COUNT($A$24:A135)+1</f>
        <v>112</v>
      </c>
      <c r="B136" s="296"/>
      <c r="C136" s="332" t="s">
        <v>1403</v>
      </c>
      <c r="D136" s="281"/>
      <c r="E136" s="281"/>
      <c r="F136" s="281"/>
      <c r="G136" s="282" t="s">
        <v>567</v>
      </c>
      <c r="H136" s="282"/>
      <c r="I136" s="283"/>
    </row>
    <row r="137" spans="1:9" ht="38.25" x14ac:dyDescent="0.3">
      <c r="A137" s="265">
        <f>COUNT($A$24:A136)+1</f>
        <v>113</v>
      </c>
      <c r="B137" s="296"/>
      <c r="C137" s="332" t="s">
        <v>1404</v>
      </c>
      <c r="D137" s="281"/>
      <c r="E137" s="281"/>
      <c r="F137" s="281"/>
      <c r="G137" s="282" t="s">
        <v>567</v>
      </c>
      <c r="H137" s="282"/>
      <c r="I137" s="283"/>
    </row>
    <row r="138" spans="1:9" ht="25.5" x14ac:dyDescent="0.3">
      <c r="A138" s="265">
        <f>COUNT($A$24:A137)+1</f>
        <v>114</v>
      </c>
      <c r="B138" s="296"/>
      <c r="C138" s="332" t="s">
        <v>1405</v>
      </c>
      <c r="D138" s="281"/>
      <c r="E138" s="281"/>
      <c r="F138" s="281"/>
      <c r="G138" s="282" t="s">
        <v>567</v>
      </c>
      <c r="H138" s="282"/>
      <c r="I138" s="283"/>
    </row>
    <row r="139" spans="1:9" ht="25.5" x14ac:dyDescent="0.3">
      <c r="A139" s="265">
        <f>COUNT($A$24:A138)+1</f>
        <v>115</v>
      </c>
      <c r="B139" s="296"/>
      <c r="C139" s="332" t="s">
        <v>1406</v>
      </c>
      <c r="D139" s="281"/>
      <c r="E139" s="281"/>
      <c r="F139" s="281"/>
      <c r="G139" s="282" t="s">
        <v>567</v>
      </c>
      <c r="H139" s="282"/>
      <c r="I139" s="283"/>
    </row>
    <row r="140" spans="1:9" ht="38.25" x14ac:dyDescent="0.3">
      <c r="A140" s="265">
        <f>COUNT($A$24:A139)+1</f>
        <v>116</v>
      </c>
      <c r="B140" s="296"/>
      <c r="C140" s="332" t="s">
        <v>1407</v>
      </c>
      <c r="D140" s="281"/>
      <c r="E140" s="281"/>
      <c r="F140" s="281"/>
      <c r="G140" s="282" t="s">
        <v>567</v>
      </c>
      <c r="H140" s="282"/>
      <c r="I140" s="283"/>
    </row>
    <row r="141" spans="1:9" ht="25.5" x14ac:dyDescent="0.3">
      <c r="A141" s="265">
        <f>COUNT($A$24:A140)+1</f>
        <v>117</v>
      </c>
      <c r="B141" s="296"/>
      <c r="C141" s="332" t="s">
        <v>1408</v>
      </c>
      <c r="D141" s="281"/>
      <c r="E141" s="281"/>
      <c r="F141" s="281"/>
      <c r="G141" s="282" t="s">
        <v>567</v>
      </c>
      <c r="H141" s="282"/>
      <c r="I141" s="283"/>
    </row>
    <row r="142" spans="1:9" ht="25.5" x14ac:dyDescent="0.3">
      <c r="A142" s="265">
        <f>COUNT($A$24:A141)+1</f>
        <v>118</v>
      </c>
      <c r="B142" s="296"/>
      <c r="C142" s="332" t="s">
        <v>1409</v>
      </c>
      <c r="D142" s="281"/>
      <c r="E142" s="281"/>
      <c r="F142" s="281"/>
      <c r="G142" s="282" t="s">
        <v>567</v>
      </c>
      <c r="H142" s="282"/>
      <c r="I142" s="283"/>
    </row>
    <row r="143" spans="1:9" x14ac:dyDescent="0.3">
      <c r="A143" s="265">
        <f>COUNT($A$24:A142)+1</f>
        <v>119</v>
      </c>
      <c r="B143" s="293" t="s">
        <v>1410</v>
      </c>
      <c r="C143" s="272"/>
      <c r="D143" s="291"/>
      <c r="E143" s="291"/>
      <c r="F143" s="291"/>
      <c r="G143" s="291"/>
      <c r="H143" s="291"/>
      <c r="I143" s="292"/>
    </row>
    <row r="144" spans="1:9" ht="25.5" x14ac:dyDescent="0.3">
      <c r="A144" s="265">
        <f>COUNT($A$24:A143)+1</f>
        <v>120</v>
      </c>
      <c r="B144" s="296"/>
      <c r="C144" s="332" t="s">
        <v>1411</v>
      </c>
      <c r="D144" s="281"/>
      <c r="E144" s="281"/>
      <c r="F144" s="281"/>
      <c r="G144" s="282" t="s">
        <v>567</v>
      </c>
      <c r="H144" s="282"/>
      <c r="I144" s="283"/>
    </row>
    <row r="145" spans="1:10" ht="25.5" x14ac:dyDescent="0.3">
      <c r="A145" s="265">
        <f>COUNT($A$24:A144)+1</f>
        <v>121</v>
      </c>
      <c r="B145" s="296"/>
      <c r="C145" s="332" t="s">
        <v>1412</v>
      </c>
      <c r="D145" s="281"/>
      <c r="E145" s="281"/>
      <c r="F145" s="281"/>
      <c r="G145" s="282" t="s">
        <v>567</v>
      </c>
      <c r="H145" s="282"/>
      <c r="I145" s="283"/>
    </row>
    <row r="146" spans="1:10" ht="63.75" x14ac:dyDescent="0.3">
      <c r="A146" s="265">
        <f>COUNT($A$24:A145)+1</f>
        <v>122</v>
      </c>
      <c r="B146" s="296"/>
      <c r="C146" s="332" t="s">
        <v>1413</v>
      </c>
      <c r="D146" s="281"/>
      <c r="E146" s="281"/>
      <c r="F146" s="281"/>
      <c r="G146" s="282" t="s">
        <v>567</v>
      </c>
      <c r="H146" s="282"/>
      <c r="I146" s="283"/>
    </row>
    <row r="147" spans="1:10" ht="25.5" x14ac:dyDescent="0.3">
      <c r="A147" s="265">
        <f>COUNT($A$24:A146)+1</f>
        <v>123</v>
      </c>
      <c r="B147" s="296"/>
      <c r="C147" s="332" t="s">
        <v>1414</v>
      </c>
      <c r="D147" s="281"/>
      <c r="E147" s="281"/>
      <c r="F147" s="281"/>
      <c r="G147" s="282" t="s">
        <v>567</v>
      </c>
      <c r="H147" s="282"/>
      <c r="I147" s="283"/>
    </row>
    <row r="148" spans="1:10" x14ac:dyDescent="0.3">
      <c r="A148" s="265">
        <f>COUNT($A$24:A147)+1</f>
        <v>124</v>
      </c>
      <c r="B148" s="293" t="s">
        <v>1415</v>
      </c>
      <c r="C148" s="272"/>
      <c r="D148" s="291"/>
      <c r="E148" s="291"/>
      <c r="F148" s="291"/>
      <c r="G148" s="291"/>
      <c r="H148" s="291"/>
      <c r="I148" s="292"/>
    </row>
    <row r="149" spans="1:10" ht="51" x14ac:dyDescent="0.3">
      <c r="A149" s="265">
        <f>COUNT($A$24:A148)+1</f>
        <v>125</v>
      </c>
      <c r="B149" s="296"/>
      <c r="C149" s="332" t="s">
        <v>1416</v>
      </c>
      <c r="D149" s="281"/>
      <c r="E149" s="281"/>
      <c r="F149" s="281"/>
      <c r="G149" s="282" t="s">
        <v>567</v>
      </c>
      <c r="H149" s="282"/>
      <c r="I149" s="283"/>
    </row>
    <row r="150" spans="1:10" ht="51" x14ac:dyDescent="0.3">
      <c r="A150" s="265">
        <f>COUNT($A$24:A149)+1</f>
        <v>126</v>
      </c>
      <c r="B150" s="296"/>
      <c r="C150" s="332" t="s">
        <v>1417</v>
      </c>
      <c r="D150" s="281"/>
      <c r="E150" s="281"/>
      <c r="F150" s="281"/>
      <c r="G150" s="282" t="s">
        <v>567</v>
      </c>
      <c r="H150" s="282"/>
      <c r="I150" s="283"/>
    </row>
    <row r="151" spans="1:10" ht="63.75" x14ac:dyDescent="0.3">
      <c r="A151" s="265">
        <f>COUNT($A$24:A150)+1</f>
        <v>127</v>
      </c>
      <c r="B151" s="296"/>
      <c r="C151" s="332" t="s">
        <v>1418</v>
      </c>
      <c r="D151" s="281"/>
      <c r="E151" s="281"/>
      <c r="F151" s="281"/>
      <c r="G151" s="282" t="s">
        <v>567</v>
      </c>
      <c r="H151" s="282"/>
      <c r="I151" s="283"/>
    </row>
    <row r="152" spans="1:10" x14ac:dyDescent="0.3">
      <c r="A152" s="265">
        <f>COUNT($A$24:A151)+1</f>
        <v>128</v>
      </c>
      <c r="B152" s="271" t="s">
        <v>649</v>
      </c>
      <c r="C152" s="272"/>
      <c r="D152" s="291"/>
      <c r="E152" s="291"/>
      <c r="F152" s="291"/>
      <c r="G152" s="291"/>
      <c r="H152" s="291"/>
      <c r="I152" s="292"/>
    </row>
    <row r="153" spans="1:10" ht="19.5" customHeight="1" x14ac:dyDescent="0.3">
      <c r="A153" s="265">
        <f>COUNT($A$24:A152)+1</f>
        <v>129</v>
      </c>
      <c r="B153" s="484" t="s">
        <v>1419</v>
      </c>
      <c r="C153" s="485"/>
      <c r="D153" s="485"/>
      <c r="E153" s="485"/>
      <c r="F153" s="485"/>
      <c r="G153" s="485"/>
      <c r="H153" s="485"/>
      <c r="I153" s="486"/>
      <c r="J153" s="256" t="s">
        <v>558</v>
      </c>
    </row>
    <row r="154" spans="1:10" ht="63.75" x14ac:dyDescent="0.3">
      <c r="A154" s="265">
        <f>COUNT($A$24:A153)+1</f>
        <v>130</v>
      </c>
      <c r="B154" s="279" t="s">
        <v>1306</v>
      </c>
      <c r="C154" s="294" t="s">
        <v>1420</v>
      </c>
      <c r="D154" s="281" t="s">
        <v>558</v>
      </c>
      <c r="E154" s="281"/>
      <c r="F154" s="281"/>
      <c r="G154" s="282" t="s">
        <v>560</v>
      </c>
      <c r="H154" s="282" t="s">
        <v>94</v>
      </c>
      <c r="I154" s="283"/>
    </row>
    <row r="155" spans="1:10" ht="25.5" x14ac:dyDescent="0.3">
      <c r="A155" s="265">
        <f>COUNT($A$24:A154)+1</f>
        <v>131</v>
      </c>
      <c r="B155" s="296"/>
      <c r="C155" s="294" t="s">
        <v>1421</v>
      </c>
      <c r="D155" s="281"/>
      <c r="E155" s="281"/>
      <c r="F155" s="281"/>
      <c r="G155" s="282" t="s">
        <v>560</v>
      </c>
      <c r="H155" s="282" t="s">
        <v>94</v>
      </c>
      <c r="I155" s="283"/>
    </row>
    <row r="156" spans="1:10" ht="31.5" x14ac:dyDescent="0.3">
      <c r="A156" s="265">
        <f>COUNT($A$24:A155)+1</f>
        <v>132</v>
      </c>
      <c r="B156" s="296"/>
      <c r="C156" s="294" t="s">
        <v>1422</v>
      </c>
      <c r="D156" s="281" t="s">
        <v>558</v>
      </c>
      <c r="E156" s="281"/>
      <c r="F156" s="281"/>
      <c r="G156" s="282" t="s">
        <v>560</v>
      </c>
      <c r="H156" s="282" t="s">
        <v>94</v>
      </c>
      <c r="I156" s="283"/>
    </row>
    <row r="157" spans="1:10" x14ac:dyDescent="0.3">
      <c r="A157" s="265">
        <f>COUNT($A$24:A156)+1</f>
        <v>133</v>
      </c>
      <c r="B157" s="271" t="s">
        <v>1423</v>
      </c>
      <c r="C157" s="272"/>
      <c r="D157" s="291"/>
      <c r="E157" s="291"/>
      <c r="F157" s="291"/>
      <c r="G157" s="291"/>
      <c r="H157" s="291"/>
      <c r="I157" s="292"/>
    </row>
    <row r="158" spans="1:10" x14ac:dyDescent="0.3">
      <c r="A158" s="265">
        <f>COUNT($A$24:A157)+1</f>
        <v>134</v>
      </c>
      <c r="B158" s="279" t="s">
        <v>1306</v>
      </c>
      <c r="C158" s="332" t="s">
        <v>1424</v>
      </c>
      <c r="D158" s="281"/>
      <c r="E158" s="281"/>
      <c r="F158" s="281"/>
      <c r="G158" s="282" t="s">
        <v>567</v>
      </c>
      <c r="H158" s="282"/>
      <c r="I158" s="283"/>
    </row>
    <row r="159" spans="1:10" ht="25.5" x14ac:dyDescent="0.3">
      <c r="A159" s="265">
        <f>COUNT($A$24:A158)+1</f>
        <v>135</v>
      </c>
      <c r="B159" s="296"/>
      <c r="C159" s="294" t="s">
        <v>1425</v>
      </c>
      <c r="D159" s="281"/>
      <c r="E159" s="281"/>
      <c r="F159" s="281"/>
      <c r="G159" s="282" t="s">
        <v>567</v>
      </c>
      <c r="H159" s="282"/>
      <c r="I159" s="283"/>
    </row>
    <row r="160" spans="1:10" ht="31.5" x14ac:dyDescent="0.3">
      <c r="A160" s="265">
        <f>COUNT($A$24:A159)+1</f>
        <v>136</v>
      </c>
      <c r="B160" s="296"/>
      <c r="C160" s="294" t="s">
        <v>1426</v>
      </c>
      <c r="D160" s="281" t="s">
        <v>558</v>
      </c>
      <c r="E160" s="281"/>
      <c r="F160" s="281"/>
      <c r="G160" s="282" t="s">
        <v>567</v>
      </c>
      <c r="H160" s="282"/>
      <c r="I160" s="283"/>
    </row>
    <row r="161" spans="1:9" x14ac:dyDescent="0.3">
      <c r="A161" s="265">
        <f>COUNT($A$24:A160)+1</f>
        <v>137</v>
      </c>
      <c r="B161" s="271" t="s">
        <v>661</v>
      </c>
      <c r="C161" s="272"/>
      <c r="D161" s="291"/>
      <c r="E161" s="291"/>
      <c r="F161" s="291"/>
      <c r="G161" s="291"/>
      <c r="H161" s="291"/>
      <c r="I161" s="292"/>
    </row>
    <row r="162" spans="1:9" x14ac:dyDescent="0.3">
      <c r="A162" s="265">
        <f>COUNT($A$24:A161)+1</f>
        <v>138</v>
      </c>
      <c r="B162" s="484" t="s">
        <v>1427</v>
      </c>
      <c r="C162" s="485"/>
      <c r="D162" s="485"/>
      <c r="E162" s="485"/>
      <c r="F162" s="485"/>
      <c r="G162" s="485"/>
      <c r="H162" s="485"/>
      <c r="I162" s="486"/>
    </row>
    <row r="163" spans="1:9" x14ac:dyDescent="0.3">
      <c r="A163" s="265">
        <f>COUNT($A$24:A162)+1</f>
        <v>139</v>
      </c>
      <c r="B163" s="484" t="s">
        <v>1428</v>
      </c>
      <c r="C163" s="485"/>
      <c r="D163" s="485"/>
      <c r="E163" s="485"/>
      <c r="F163" s="485"/>
      <c r="G163" s="485"/>
      <c r="H163" s="485"/>
      <c r="I163" s="486"/>
    </row>
    <row r="164" spans="1:9" x14ac:dyDescent="0.3">
      <c r="A164" s="265">
        <f>COUNT($A$24:A163)+1</f>
        <v>140</v>
      </c>
      <c r="B164" s="484" t="s">
        <v>1429</v>
      </c>
      <c r="C164" s="485"/>
      <c r="D164" s="485"/>
      <c r="E164" s="485"/>
      <c r="F164" s="485"/>
      <c r="G164" s="485"/>
      <c r="H164" s="485"/>
      <c r="I164" s="486"/>
    </row>
    <row r="165" spans="1:9" ht="89.25" x14ac:dyDescent="0.3">
      <c r="A165" s="265">
        <f>COUNT($A$24:A164)+1</f>
        <v>141</v>
      </c>
      <c r="B165" s="279" t="s">
        <v>1306</v>
      </c>
      <c r="C165" s="285" t="s">
        <v>1430</v>
      </c>
      <c r="D165" s="281"/>
      <c r="E165" s="281"/>
      <c r="F165" s="281"/>
      <c r="G165" s="282" t="s">
        <v>567</v>
      </c>
      <c r="H165" s="282"/>
      <c r="I165" s="283"/>
    </row>
    <row r="166" spans="1:9" ht="51" x14ac:dyDescent="0.3">
      <c r="A166" s="265">
        <f>COUNT($A$24:A165)+1</f>
        <v>142</v>
      </c>
      <c r="B166" s="296"/>
      <c r="C166" s="332" t="s">
        <v>1431</v>
      </c>
      <c r="D166" s="281"/>
      <c r="E166" s="281"/>
      <c r="F166" s="281"/>
      <c r="G166" s="282" t="s">
        <v>567</v>
      </c>
      <c r="H166" s="282"/>
      <c r="I166" s="283"/>
    </row>
    <row r="167" spans="1:9" ht="25.5" x14ac:dyDescent="0.3">
      <c r="A167" s="265">
        <f>COUNT($A$24:A166)+1</f>
        <v>143</v>
      </c>
      <c r="B167" s="296"/>
      <c r="C167" s="294" t="s">
        <v>1432</v>
      </c>
      <c r="D167" s="281"/>
      <c r="E167" s="281"/>
      <c r="F167" s="281"/>
      <c r="G167" s="282" t="s">
        <v>567</v>
      </c>
      <c r="H167" s="282"/>
      <c r="I167" s="283"/>
    </row>
    <row r="168" spans="1:9" ht="31.5" x14ac:dyDescent="0.3">
      <c r="A168" s="265">
        <f>COUNT($A$24:A167)+1</f>
        <v>144</v>
      </c>
      <c r="B168" s="296"/>
      <c r="C168" s="294" t="s">
        <v>1433</v>
      </c>
      <c r="D168" s="281" t="s">
        <v>558</v>
      </c>
      <c r="E168" s="281"/>
      <c r="F168" s="281"/>
      <c r="G168" s="282" t="s">
        <v>567</v>
      </c>
      <c r="H168" s="282"/>
      <c r="I168" s="283"/>
    </row>
    <row r="169" spans="1:9" x14ac:dyDescent="0.3">
      <c r="A169" s="265">
        <f>COUNT($A$24:A168)+1</f>
        <v>145</v>
      </c>
      <c r="B169" s="481" t="s">
        <v>1434</v>
      </c>
      <c r="C169" s="482"/>
      <c r="D169" s="482"/>
      <c r="E169" s="482"/>
      <c r="F169" s="482"/>
      <c r="G169" s="482"/>
      <c r="H169" s="482"/>
      <c r="I169" s="483"/>
    </row>
    <row r="170" spans="1:9" x14ac:dyDescent="0.3">
      <c r="A170" s="265">
        <f>COUNT($A$24:A169)+1</f>
        <v>146</v>
      </c>
      <c r="B170" s="484" t="s">
        <v>1435</v>
      </c>
      <c r="C170" s="485"/>
      <c r="D170" s="485"/>
      <c r="E170" s="485"/>
      <c r="F170" s="485"/>
      <c r="G170" s="485"/>
      <c r="H170" s="485"/>
      <c r="I170" s="486"/>
    </row>
    <row r="171" spans="1:9" ht="25.5" x14ac:dyDescent="0.3">
      <c r="A171" s="265">
        <f>COUNT($A$24:A170)+1</f>
        <v>147</v>
      </c>
      <c r="B171" s="279" t="s">
        <v>1306</v>
      </c>
      <c r="C171" s="285" t="s">
        <v>1436</v>
      </c>
      <c r="D171" s="281"/>
      <c r="E171" s="281"/>
      <c r="F171" s="281"/>
      <c r="G171" s="282" t="s">
        <v>567</v>
      </c>
      <c r="H171" s="282"/>
      <c r="I171" s="283"/>
    </row>
    <row r="172" spans="1:9" x14ac:dyDescent="0.3">
      <c r="A172" s="265">
        <f>COUNT($A$24:A171)+1</f>
        <v>148</v>
      </c>
      <c r="B172" s="296"/>
      <c r="C172" s="332" t="s">
        <v>1437</v>
      </c>
      <c r="D172" s="281"/>
      <c r="E172" s="281"/>
      <c r="F172" s="281"/>
      <c r="G172" s="282" t="s">
        <v>567</v>
      </c>
      <c r="H172" s="282"/>
      <c r="I172" s="283"/>
    </row>
    <row r="173" spans="1:9" ht="76.5" x14ac:dyDescent="0.3">
      <c r="A173" s="265">
        <f>COUNT($A$24:A172)+1</f>
        <v>149</v>
      </c>
      <c r="B173" s="296"/>
      <c r="C173" s="332" t="s">
        <v>1438</v>
      </c>
      <c r="D173" s="281"/>
      <c r="E173" s="281"/>
      <c r="F173" s="281"/>
      <c r="G173" s="282" t="s">
        <v>567</v>
      </c>
      <c r="H173" s="282"/>
      <c r="I173" s="283"/>
    </row>
    <row r="174" spans="1:9" ht="38.25" x14ac:dyDescent="0.3">
      <c r="A174" s="265">
        <f>COUNT($A$24:A173)+1</f>
        <v>150</v>
      </c>
      <c r="B174" s="279"/>
      <c r="C174" s="394" t="s">
        <v>1439</v>
      </c>
      <c r="D174" s="281"/>
      <c r="E174" s="281"/>
      <c r="F174" s="281"/>
      <c r="G174" s="282" t="s">
        <v>567</v>
      </c>
      <c r="H174" s="282"/>
      <c r="I174" s="283"/>
    </row>
    <row r="175" spans="1:9" ht="38.25" x14ac:dyDescent="0.3">
      <c r="A175" s="265">
        <f>COUNT($A$24:A174)+1</f>
        <v>151</v>
      </c>
      <c r="B175" s="296"/>
      <c r="C175" s="394" t="s">
        <v>1440</v>
      </c>
      <c r="D175" s="281"/>
      <c r="E175" s="281"/>
      <c r="F175" s="281"/>
      <c r="G175" s="282" t="s">
        <v>567</v>
      </c>
      <c r="H175" s="282"/>
      <c r="I175" s="283"/>
    </row>
    <row r="176" spans="1:9" ht="38.25" x14ac:dyDescent="0.3">
      <c r="A176" s="265">
        <f>COUNT($A$24:A175)+1</f>
        <v>152</v>
      </c>
      <c r="B176" s="296"/>
      <c r="C176" s="394" t="s">
        <v>1441</v>
      </c>
      <c r="D176" s="281"/>
      <c r="E176" s="281"/>
      <c r="F176" s="281"/>
      <c r="G176" s="282" t="s">
        <v>567</v>
      </c>
      <c r="H176" s="282"/>
      <c r="I176" s="283"/>
    </row>
    <row r="177" spans="1:9" x14ac:dyDescent="0.3">
      <c r="A177" s="298"/>
      <c r="B177" s="299"/>
      <c r="C177" s="252"/>
      <c r="D177" s="269"/>
      <c r="E177" s="269"/>
      <c r="F177" s="269"/>
      <c r="G177" s="269"/>
      <c r="H177" s="269"/>
      <c r="I177" s="270"/>
    </row>
    <row r="178" spans="1:9" x14ac:dyDescent="0.3">
      <c r="A178" s="300"/>
      <c r="B178" s="216"/>
      <c r="C178" s="201" t="s">
        <v>9</v>
      </c>
      <c r="D178" s="163"/>
      <c r="E178" s="163"/>
      <c r="F178" s="163"/>
      <c r="G178" s="163"/>
      <c r="H178" s="163"/>
      <c r="I178" s="274"/>
    </row>
    <row r="179" spans="1:9" ht="49.5" x14ac:dyDescent="0.3">
      <c r="A179" s="300"/>
      <c r="B179" s="216"/>
      <c r="C179" s="301" t="s">
        <v>8</v>
      </c>
      <c r="D179" s="262" t="s">
        <v>583</v>
      </c>
      <c r="E179" s="262" t="s">
        <v>584</v>
      </c>
      <c r="F179" s="264" t="s">
        <v>329</v>
      </c>
      <c r="G179" s="302"/>
      <c r="H179" s="303"/>
      <c r="I179" s="274"/>
    </row>
    <row r="180" spans="1:9" x14ac:dyDescent="0.3">
      <c r="A180" s="300"/>
      <c r="B180" s="216"/>
      <c r="C180" s="304" t="s">
        <v>4</v>
      </c>
      <c r="D180" s="209">
        <f>COUNTA(D28:D176)</f>
        <v>12</v>
      </c>
      <c r="E180" s="209">
        <f>COUNTA(E28:E176)</f>
        <v>0</v>
      </c>
      <c r="F180" s="305">
        <f>COUNTA(F28:F176)</f>
        <v>0</v>
      </c>
      <c r="G180" s="300"/>
      <c r="H180" s="163"/>
      <c r="I180" s="274"/>
    </row>
    <row r="181" spans="1:9" x14ac:dyDescent="0.3">
      <c r="A181" s="300"/>
      <c r="B181" s="216"/>
      <c r="C181" s="306" t="s">
        <v>3</v>
      </c>
      <c r="D181" s="307">
        <f>IF(SUM($D180:$F180)=0,0,D180/SUM($D180:$F180))</f>
        <v>1</v>
      </c>
      <c r="E181" s="307">
        <f>IF(SUM($D180:$F180)=0,0,E180/SUM($D180:$F180))</f>
        <v>0</v>
      </c>
      <c r="F181" s="308">
        <f>IF(SUM($D180:$F180)=0,0,F180/SUM($D180:$F180))</f>
        <v>0</v>
      </c>
      <c r="G181" s="309"/>
      <c r="H181" s="310"/>
      <c r="I181" s="274"/>
    </row>
    <row r="182" spans="1:9" x14ac:dyDescent="0.3">
      <c r="A182" s="300"/>
      <c r="B182" s="216"/>
      <c r="C182" s="163"/>
      <c r="D182" s="163"/>
      <c r="E182" s="163"/>
      <c r="F182" s="163"/>
      <c r="G182" s="163"/>
      <c r="H182" s="163"/>
      <c r="I182" s="274"/>
    </row>
    <row r="183" spans="1:9" x14ac:dyDescent="0.3">
      <c r="A183" s="300"/>
      <c r="B183" s="216"/>
      <c r="C183" s="163"/>
      <c r="D183" s="163"/>
      <c r="E183" s="163"/>
      <c r="F183" s="163"/>
      <c r="G183" s="163"/>
      <c r="H183" s="163"/>
      <c r="I183" s="274"/>
    </row>
    <row r="184" spans="1:9" x14ac:dyDescent="0.3">
      <c r="A184" s="311" t="s">
        <v>2</v>
      </c>
      <c r="B184" s="218"/>
      <c r="C184" s="219"/>
      <c r="D184" s="219"/>
      <c r="E184" s="219"/>
      <c r="F184" s="219"/>
      <c r="G184" s="219"/>
      <c r="H184" s="219"/>
      <c r="I184" s="312"/>
    </row>
    <row r="185" spans="1:9" x14ac:dyDescent="0.3">
      <c r="A185" s="313"/>
      <c r="B185" s="221"/>
      <c r="C185" s="222"/>
      <c r="D185" s="222"/>
      <c r="E185" s="222"/>
      <c r="F185" s="222"/>
      <c r="G185" s="222"/>
      <c r="H185" s="222"/>
      <c r="I185" s="312"/>
    </row>
    <row r="186" spans="1:9" x14ac:dyDescent="0.3">
      <c r="A186" s="314" t="s">
        <v>1</v>
      </c>
      <c r="B186" s="218"/>
      <c r="C186" s="219"/>
      <c r="D186" s="219"/>
      <c r="E186" s="219"/>
      <c r="F186" s="219"/>
      <c r="G186" s="219"/>
      <c r="H186" s="219"/>
      <c r="I186" s="312"/>
    </row>
    <row r="187" spans="1:9" x14ac:dyDescent="0.3">
      <c r="A187" s="315"/>
      <c r="B187" s="221"/>
      <c r="C187" s="224"/>
      <c r="D187" s="224"/>
      <c r="E187" s="224"/>
      <c r="F187" s="224"/>
      <c r="G187" s="224"/>
      <c r="H187" s="224"/>
      <c r="I187" s="312"/>
    </row>
    <row r="188" spans="1:9" x14ac:dyDescent="0.3">
      <c r="A188" s="316"/>
      <c r="B188" s="317"/>
      <c r="C188" s="318"/>
      <c r="D188" s="317"/>
      <c r="E188" s="317"/>
      <c r="F188" s="317"/>
      <c r="G188" s="317"/>
      <c r="H188" s="317"/>
      <c r="I188" s="319"/>
    </row>
  </sheetData>
  <mergeCells count="23">
    <mergeCell ref="B162:I162"/>
    <mergeCell ref="B163:I163"/>
    <mergeCell ref="B164:I164"/>
    <mergeCell ref="B169:I169"/>
    <mergeCell ref="B170:I170"/>
    <mergeCell ref="B153:I153"/>
    <mergeCell ref="B39:I39"/>
    <mergeCell ref="B44:I44"/>
    <mergeCell ref="B50:I50"/>
    <mergeCell ref="B54:I54"/>
    <mergeCell ref="B64:I64"/>
    <mergeCell ref="B68:I68"/>
    <mergeCell ref="B73:I73"/>
    <mergeCell ref="B78:I78"/>
    <mergeCell ref="B83:I83"/>
    <mergeCell ref="B88:I88"/>
    <mergeCell ref="B94:I94"/>
    <mergeCell ref="B33:I33"/>
    <mergeCell ref="A4:I4"/>
    <mergeCell ref="B17:I17"/>
    <mergeCell ref="B26:I26"/>
    <mergeCell ref="B27:I27"/>
    <mergeCell ref="B32:I32"/>
  </mergeCells>
  <dataValidations count="1">
    <dataValidation type="list" allowBlank="1" showInputMessage="1" showErrorMessage="1" sqref="G45:H76 G78:H151 G171:H176 G154:H168 G28:H42" xr:uid="{E26508F4-1410-41D9-B813-1969F2C1BB01}">
      <formula1>$N$1:$V$1</formula1>
    </dataValidation>
  </dataValidations>
  <pageMargins left="0.70866141732283472" right="0.70866141732283472" top="0.74803149606299213" bottom="0.74803149606299213" header="0.31496062992125984" footer="0.31496062992125984"/>
  <pageSetup paperSize="9" scale="27" fitToHeight="10" orientation="portrait" verticalDpi="300" r:id="rId1"/>
  <headerFooter>
    <oddFooter>&amp;L&amp;"Arial Narrow,Normál"&amp;8&amp;F/&amp;A&amp;C&amp;"Arial Narrow,Normál"&amp;8&amp;P/&amp;N&amp;R&amp;"Arial Narrow,Normál"&amp;8DigitAudit/AuditDok</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FF0F8-5F89-4FB6-B9E8-AA6292768F20}">
  <sheetPr>
    <pageSetUpPr fitToPage="1"/>
  </sheetPr>
  <dimension ref="A1:V98"/>
  <sheetViews>
    <sheetView showGridLines="0" zoomScaleNormal="100" workbookViewId="0"/>
  </sheetViews>
  <sheetFormatPr defaultColWidth="9" defaultRowHeight="16.5" x14ac:dyDescent="0.3"/>
  <cols>
    <col min="1" max="1" width="9" style="234"/>
    <col min="2" max="2" width="14.125" style="234" customWidth="1"/>
    <col min="3" max="3" width="76.875" style="320" customWidth="1"/>
    <col min="4" max="6" width="5.625" style="234" customWidth="1"/>
    <col min="7" max="8" width="19.125" style="234" customWidth="1"/>
    <col min="9" max="9" width="19.25" style="234" customWidth="1"/>
    <col min="10" max="16384" width="9" style="234"/>
  </cols>
  <sheetData>
    <row r="1" spans="1:22" x14ac:dyDescent="0.3">
      <c r="A1" s="228" t="s">
        <v>1442</v>
      </c>
      <c r="B1" s="229"/>
      <c r="C1" s="230"/>
      <c r="D1" s="231"/>
      <c r="E1" s="232"/>
      <c r="F1" s="232"/>
      <c r="G1" s="232"/>
      <c r="H1" s="232"/>
      <c r="I1" s="233"/>
      <c r="N1" s="234" t="s">
        <v>560</v>
      </c>
      <c r="O1" s="234" t="s">
        <v>561</v>
      </c>
      <c r="P1" s="234" t="s">
        <v>562</v>
      </c>
      <c r="Q1" s="234" t="s">
        <v>563</v>
      </c>
      <c r="R1" s="234" t="s">
        <v>564</v>
      </c>
      <c r="S1" s="234" t="s">
        <v>94</v>
      </c>
      <c r="T1" s="234" t="s">
        <v>565</v>
      </c>
      <c r="U1" s="234" t="s">
        <v>566</v>
      </c>
      <c r="V1" s="234" t="s">
        <v>567</v>
      </c>
    </row>
    <row r="2" spans="1:22" x14ac:dyDescent="0.3">
      <c r="A2" s="233"/>
      <c r="B2" s="229"/>
      <c r="C2" s="235"/>
      <c r="D2" s="236">
        <f>A95</f>
        <v>0</v>
      </c>
      <c r="E2" s="237">
        <f>A97</f>
        <v>0</v>
      </c>
      <c r="F2" s="233"/>
      <c r="G2" s="233"/>
      <c r="H2" s="233"/>
      <c r="I2" s="233"/>
      <c r="J2" s="161" t="s">
        <v>283</v>
      </c>
    </row>
    <row r="3" spans="1:22" x14ac:dyDescent="0.3">
      <c r="A3" s="233"/>
      <c r="B3" s="229"/>
      <c r="C3" s="235"/>
      <c r="D3" s="231"/>
      <c r="E3" s="238"/>
      <c r="F3" s="239"/>
      <c r="G3" s="239"/>
      <c r="H3" s="239"/>
      <c r="I3" s="233"/>
      <c r="J3" s="161"/>
    </row>
    <row r="4" spans="1:22" ht="16.5" customHeight="1" x14ac:dyDescent="0.3">
      <c r="A4" s="474" t="s">
        <v>1443</v>
      </c>
      <c r="B4" s="474"/>
      <c r="C4" s="474"/>
      <c r="D4" s="474"/>
      <c r="E4" s="474"/>
      <c r="F4" s="474"/>
      <c r="G4" s="474"/>
      <c r="H4" s="474"/>
      <c r="I4" s="474"/>
      <c r="J4" s="161"/>
    </row>
    <row r="5" spans="1:22" x14ac:dyDescent="0.3">
      <c r="A5" s="240" t="s">
        <v>310</v>
      </c>
      <c r="B5" s="241">
        <f xml:space="preserve"> Alapa!$C$17</f>
        <v>0</v>
      </c>
      <c r="C5" s="242"/>
      <c r="D5" s="243"/>
      <c r="E5" s="170"/>
      <c r="F5" s="170"/>
      <c r="G5" s="170"/>
      <c r="H5" s="170"/>
      <c r="I5" s="244"/>
    </row>
    <row r="6" spans="1:22" x14ac:dyDescent="0.3">
      <c r="A6" s="240" t="s">
        <v>308</v>
      </c>
      <c r="B6" s="245">
        <f xml:space="preserve"> Alapa!$C$12</f>
        <v>0</v>
      </c>
      <c r="C6" s="242"/>
      <c r="D6" s="243"/>
      <c r="E6" s="170"/>
      <c r="F6" s="170"/>
      <c r="G6" s="170"/>
      <c r="H6" s="170"/>
      <c r="I6" s="244"/>
    </row>
    <row r="7" spans="1:22" x14ac:dyDescent="0.3">
      <c r="A7" s="240" t="s">
        <v>281</v>
      </c>
      <c r="B7" s="246"/>
      <c r="C7" s="242"/>
      <c r="D7" s="243"/>
      <c r="E7" s="170"/>
      <c r="F7" s="170"/>
      <c r="G7" s="170"/>
      <c r="H7" s="170"/>
      <c r="I7" s="244"/>
    </row>
    <row r="8" spans="1:22" x14ac:dyDescent="0.3">
      <c r="A8" s="240" t="s">
        <v>279</v>
      </c>
      <c r="B8" s="241" t="e">
        <f>VLOOKUP(K8,Alapa!$G$2:$H$22,2)</f>
        <v>#N/A</v>
      </c>
      <c r="C8" s="242"/>
      <c r="D8" s="242"/>
      <c r="E8" s="242"/>
      <c r="F8" s="242"/>
      <c r="G8" s="242"/>
      <c r="H8" s="242"/>
      <c r="I8" s="244"/>
      <c r="J8" s="164" t="s">
        <v>279</v>
      </c>
      <c r="K8" s="247">
        <v>1</v>
      </c>
    </row>
    <row r="9" spans="1:22" x14ac:dyDescent="0.3">
      <c r="A9" s="240" t="s">
        <v>278</v>
      </c>
      <c r="B9" s="241" t="str">
        <f>IF(Alapa!$N$2=0," ",Alapa!$N$2)</f>
        <v xml:space="preserve"> </v>
      </c>
      <c r="C9" s="242"/>
      <c r="D9" s="243"/>
      <c r="E9" s="170"/>
      <c r="F9" s="170"/>
      <c r="G9" s="170"/>
      <c r="H9" s="170"/>
      <c r="I9" s="244"/>
    </row>
    <row r="10" spans="1:22" x14ac:dyDescent="0.3">
      <c r="A10" s="233"/>
      <c r="B10" s="248"/>
      <c r="C10" s="249"/>
      <c r="D10" s="249"/>
      <c r="E10" s="249"/>
      <c r="F10" s="249"/>
      <c r="G10" s="249"/>
      <c r="H10" s="249"/>
      <c r="I10" s="249"/>
    </row>
    <row r="11" spans="1:22" x14ac:dyDescent="0.3">
      <c r="A11" s="233"/>
      <c r="B11" s="229" t="s">
        <v>569</v>
      </c>
      <c r="C11" s="250" t="s">
        <v>570</v>
      </c>
      <c r="D11" s="249"/>
      <c r="E11" s="249"/>
      <c r="F11" s="249"/>
      <c r="G11" s="249"/>
      <c r="H11" s="249"/>
      <c r="I11" s="249"/>
    </row>
    <row r="12" spans="1:22" x14ac:dyDescent="0.3">
      <c r="A12" s="233"/>
      <c r="B12" s="229" t="s">
        <v>277</v>
      </c>
      <c r="C12" s="250" t="s">
        <v>1444</v>
      </c>
      <c r="D12" s="249"/>
      <c r="E12" s="249"/>
      <c r="F12" s="249"/>
      <c r="G12" s="249"/>
      <c r="H12" s="249"/>
      <c r="I12" s="249"/>
    </row>
    <row r="13" spans="1:22" x14ac:dyDescent="0.3">
      <c r="A13" s="233"/>
      <c r="B13" s="248"/>
      <c r="C13" s="251"/>
      <c r="D13" s="249"/>
      <c r="E13" s="249"/>
      <c r="F13" s="249"/>
      <c r="G13" s="249"/>
      <c r="H13" s="249"/>
      <c r="I13" s="249"/>
    </row>
    <row r="14" spans="1:22" x14ac:dyDescent="0.3">
      <c r="A14" s="233"/>
      <c r="B14" s="229" t="s">
        <v>325</v>
      </c>
      <c r="C14" s="250" t="s">
        <v>572</v>
      </c>
      <c r="D14" s="249"/>
      <c r="E14" s="249"/>
      <c r="F14" s="249"/>
      <c r="G14" s="249"/>
      <c r="H14" s="249"/>
      <c r="I14" s="249"/>
    </row>
    <row r="15" spans="1:22" x14ac:dyDescent="0.3">
      <c r="A15" s="233"/>
      <c r="B15" s="248"/>
      <c r="C15" s="252"/>
      <c r="D15" s="249"/>
      <c r="E15" s="249"/>
      <c r="F15" s="249"/>
      <c r="G15" s="249"/>
      <c r="H15" s="249"/>
      <c r="I15" s="249"/>
    </row>
    <row r="16" spans="1:22" ht="16.5" customHeight="1" x14ac:dyDescent="0.3">
      <c r="A16" s="253" t="s">
        <v>1445</v>
      </c>
      <c r="B16" s="233"/>
      <c r="C16" s="254"/>
      <c r="D16" s="249"/>
      <c r="E16" s="249"/>
      <c r="F16" s="249"/>
      <c r="G16" s="249"/>
      <c r="H16" s="249"/>
      <c r="I16" s="249"/>
    </row>
    <row r="17" spans="1:10" ht="33" x14ac:dyDescent="0.3">
      <c r="A17" s="255"/>
      <c r="B17" s="475" t="s">
        <v>574</v>
      </c>
      <c r="C17" s="475"/>
      <c r="D17" s="475"/>
      <c r="E17" s="475"/>
      <c r="F17" s="475"/>
      <c r="G17" s="475"/>
      <c r="H17" s="475"/>
      <c r="I17" s="475"/>
      <c r="J17" s="256" t="s">
        <v>558</v>
      </c>
    </row>
    <row r="18" spans="1:10" ht="23.25" customHeight="1" x14ac:dyDescent="0.3">
      <c r="A18" s="255"/>
      <c r="B18" s="233" t="s">
        <v>575</v>
      </c>
      <c r="C18" s="257"/>
      <c r="D18" s="257"/>
      <c r="E18" s="257"/>
      <c r="F18" s="257"/>
      <c r="G18" s="257"/>
      <c r="H18" s="257"/>
      <c r="I18" s="257"/>
    </row>
    <row r="19" spans="1:10" ht="16.5" customHeight="1" x14ac:dyDescent="0.3">
      <c r="A19" s="255"/>
      <c r="B19" s="233" t="s">
        <v>576</v>
      </c>
      <c r="C19" s="254"/>
      <c r="D19" s="249"/>
      <c r="E19" s="249"/>
      <c r="F19" s="249"/>
      <c r="G19" s="249"/>
      <c r="H19" s="249"/>
      <c r="I19" s="249"/>
    </row>
    <row r="20" spans="1:10" ht="16.5" customHeight="1" x14ac:dyDescent="0.3">
      <c r="A20" s="255"/>
      <c r="B20" s="258" t="s">
        <v>577</v>
      </c>
      <c r="C20" s="254"/>
      <c r="D20" s="249"/>
      <c r="E20" s="249"/>
      <c r="F20" s="249"/>
      <c r="G20" s="249"/>
      <c r="H20" s="249"/>
      <c r="I20" s="249"/>
    </row>
    <row r="21" spans="1:10" ht="16.5" customHeight="1" x14ac:dyDescent="0.3">
      <c r="A21" s="255"/>
      <c r="B21" s="259" t="s">
        <v>578</v>
      </c>
      <c r="C21" s="254"/>
      <c r="D21" s="249"/>
      <c r="E21" s="249"/>
      <c r="F21" s="249"/>
      <c r="G21" s="249"/>
      <c r="H21" s="249"/>
      <c r="I21" s="249"/>
    </row>
    <row r="22" spans="1:10" ht="16.5" customHeight="1" x14ac:dyDescent="0.3">
      <c r="A22" s="255"/>
      <c r="B22" s="259" t="s">
        <v>579</v>
      </c>
      <c r="C22" s="254"/>
      <c r="D22" s="249"/>
      <c r="E22" s="249"/>
      <c r="F22" s="249"/>
      <c r="G22" s="249"/>
      <c r="H22" s="249"/>
      <c r="I22" s="249"/>
    </row>
    <row r="23" spans="1:10" x14ac:dyDescent="0.3">
      <c r="A23" s="233"/>
      <c r="B23" s="260"/>
      <c r="C23" s="233"/>
      <c r="D23" s="249"/>
      <c r="E23" s="249"/>
      <c r="F23" s="249"/>
      <c r="G23" s="249"/>
      <c r="H23" s="249"/>
      <c r="I23" s="249"/>
    </row>
    <row r="24" spans="1:10" ht="49.5" x14ac:dyDescent="0.3">
      <c r="A24" s="261" t="s">
        <v>580</v>
      </c>
      <c r="B24" s="262" t="s">
        <v>581</v>
      </c>
      <c r="C24" s="262" t="s">
        <v>582</v>
      </c>
      <c r="D24" s="262" t="s">
        <v>583</v>
      </c>
      <c r="E24" s="262" t="s">
        <v>584</v>
      </c>
      <c r="F24" s="262" t="s">
        <v>329</v>
      </c>
      <c r="G24" s="263" t="s">
        <v>1297</v>
      </c>
      <c r="H24" s="263" t="s">
        <v>1298</v>
      </c>
      <c r="I24" s="264" t="s">
        <v>269</v>
      </c>
    </row>
    <row r="25" spans="1:10" ht="18" customHeight="1" x14ac:dyDescent="0.3">
      <c r="A25" s="265">
        <f>COUNT($A$24:A24)+1</f>
        <v>1</v>
      </c>
      <c r="B25" s="389" t="s">
        <v>587</v>
      </c>
      <c r="C25" s="338"/>
      <c r="D25" s="273"/>
      <c r="E25" s="233"/>
      <c r="F25" s="233"/>
      <c r="G25" s="233"/>
      <c r="H25" s="233"/>
      <c r="I25" s="274"/>
    </row>
    <row r="26" spans="1:10" ht="33" x14ac:dyDescent="0.3">
      <c r="A26" s="265">
        <f>COUNT($A$24:A25)+1</f>
        <v>2</v>
      </c>
      <c r="B26" s="478" t="s">
        <v>1446</v>
      </c>
      <c r="C26" s="479"/>
      <c r="D26" s="479"/>
      <c r="E26" s="479"/>
      <c r="F26" s="479"/>
      <c r="G26" s="479"/>
      <c r="H26" s="479"/>
      <c r="I26" s="480"/>
      <c r="J26" s="256" t="s">
        <v>558</v>
      </c>
    </row>
    <row r="27" spans="1:10" ht="89.25" x14ac:dyDescent="0.3">
      <c r="A27" s="265">
        <f>COUNT($A$24:A26)+1</f>
        <v>3</v>
      </c>
      <c r="B27" s="279" t="s">
        <v>1447</v>
      </c>
      <c r="C27" s="391" t="s">
        <v>1448</v>
      </c>
      <c r="D27" s="281" t="s">
        <v>558</v>
      </c>
      <c r="E27" s="281"/>
      <c r="F27" s="281"/>
      <c r="G27" s="282" t="s">
        <v>560</v>
      </c>
      <c r="H27" s="282" t="s">
        <v>94</v>
      </c>
      <c r="I27" s="283"/>
    </row>
    <row r="28" spans="1:10" ht="28.5" customHeight="1" x14ac:dyDescent="0.3">
      <c r="A28" s="265">
        <f>COUNT($A$24:A27)+1</f>
        <v>4</v>
      </c>
      <c r="B28" s="296"/>
      <c r="C28" s="395" t="s">
        <v>1449</v>
      </c>
      <c r="D28" s="281" t="s">
        <v>558</v>
      </c>
      <c r="E28" s="281"/>
      <c r="F28" s="281"/>
      <c r="G28" s="282" t="s">
        <v>560</v>
      </c>
      <c r="H28" s="282" t="s">
        <v>94</v>
      </c>
      <c r="I28" s="283"/>
    </row>
    <row r="29" spans="1:10" ht="25.5" x14ac:dyDescent="0.3">
      <c r="A29" s="265">
        <f>COUNT($A$24:A28)+1</f>
        <v>5</v>
      </c>
      <c r="B29" s="289"/>
      <c r="C29" s="395" t="s">
        <v>1450</v>
      </c>
      <c r="D29" s="281"/>
      <c r="E29" s="281"/>
      <c r="F29" s="281"/>
      <c r="G29" s="282" t="s">
        <v>560</v>
      </c>
      <c r="H29" s="282" t="s">
        <v>94</v>
      </c>
      <c r="I29" s="283"/>
    </row>
    <row r="30" spans="1:10" x14ac:dyDescent="0.3">
      <c r="A30" s="265">
        <f>COUNT($A$24:A29)+1</f>
        <v>6</v>
      </c>
      <c r="B30" s="271" t="s">
        <v>1451</v>
      </c>
      <c r="C30" s="272"/>
      <c r="D30" s="291"/>
      <c r="E30" s="291"/>
      <c r="F30" s="291"/>
      <c r="G30" s="291"/>
      <c r="H30" s="291"/>
      <c r="I30" s="292"/>
    </row>
    <row r="31" spans="1:10" x14ac:dyDescent="0.3">
      <c r="A31" s="265">
        <f>COUNT($A$24:A30)+1</f>
        <v>7</v>
      </c>
      <c r="B31" s="478" t="s">
        <v>1452</v>
      </c>
      <c r="C31" s="479"/>
      <c r="D31" s="479"/>
      <c r="E31" s="479"/>
      <c r="F31" s="479"/>
      <c r="G31" s="479"/>
      <c r="H31" s="479"/>
      <c r="I31" s="480"/>
    </row>
    <row r="32" spans="1:10" ht="38.25" x14ac:dyDescent="0.3">
      <c r="A32" s="265">
        <f>COUNT($A$24:A31)+1</f>
        <v>8</v>
      </c>
      <c r="B32" s="279" t="s">
        <v>1447</v>
      </c>
      <c r="C32" s="285" t="s">
        <v>1453</v>
      </c>
      <c r="D32" s="281"/>
      <c r="E32" s="281"/>
      <c r="F32" s="281"/>
      <c r="G32" s="282" t="s">
        <v>561</v>
      </c>
      <c r="H32" s="282" t="s">
        <v>94</v>
      </c>
      <c r="I32" s="283"/>
    </row>
    <row r="33" spans="1:9" ht="52.5" x14ac:dyDescent="0.3">
      <c r="A33" s="265">
        <f>COUNT($A$24:A32)+1</f>
        <v>9</v>
      </c>
      <c r="B33" s="296"/>
      <c r="C33" s="396" t="s">
        <v>1454</v>
      </c>
      <c r="D33" s="281"/>
      <c r="E33" s="281"/>
      <c r="F33" s="281"/>
      <c r="G33" s="282" t="s">
        <v>561</v>
      </c>
      <c r="H33" s="282" t="s">
        <v>94</v>
      </c>
      <c r="I33" s="283"/>
    </row>
    <row r="34" spans="1:9" ht="127.5" x14ac:dyDescent="0.3">
      <c r="A34" s="265">
        <f>COUNT($A$24:A33)+1</f>
        <v>10</v>
      </c>
      <c r="B34" s="296"/>
      <c r="C34" s="391" t="s">
        <v>1455</v>
      </c>
      <c r="D34" s="281"/>
      <c r="E34" s="281"/>
      <c r="F34" s="281"/>
      <c r="G34" s="282" t="s">
        <v>561</v>
      </c>
      <c r="H34" s="282" t="s">
        <v>94</v>
      </c>
      <c r="I34" s="283"/>
    </row>
    <row r="35" spans="1:9" ht="25.5" x14ac:dyDescent="0.3">
      <c r="A35" s="265">
        <f>COUNT($A$24:A34)+1</f>
        <v>11</v>
      </c>
      <c r="B35" s="296"/>
      <c r="C35" s="395" t="s">
        <v>1456</v>
      </c>
      <c r="D35" s="281"/>
      <c r="E35" s="281"/>
      <c r="F35" s="281"/>
      <c r="G35" s="282" t="s">
        <v>561</v>
      </c>
      <c r="H35" s="282" t="s">
        <v>94</v>
      </c>
      <c r="I35" s="283"/>
    </row>
    <row r="36" spans="1:9" ht="31.5" x14ac:dyDescent="0.3">
      <c r="A36" s="265">
        <f>COUNT($A$24:A35)+1</f>
        <v>12</v>
      </c>
      <c r="B36" s="296"/>
      <c r="C36" s="395" t="s">
        <v>1457</v>
      </c>
      <c r="D36" s="281" t="s">
        <v>558</v>
      </c>
      <c r="E36" s="281"/>
      <c r="F36" s="281"/>
      <c r="G36" s="282" t="s">
        <v>561</v>
      </c>
      <c r="H36" s="282" t="s">
        <v>94</v>
      </c>
      <c r="I36" s="283"/>
    </row>
    <row r="37" spans="1:9" x14ac:dyDescent="0.3">
      <c r="A37" s="265">
        <f>COUNT($A$24:A36)+1</f>
        <v>13</v>
      </c>
      <c r="B37" s="271" t="s">
        <v>600</v>
      </c>
      <c r="C37" s="272"/>
      <c r="D37" s="291"/>
      <c r="E37" s="291"/>
      <c r="F37" s="291"/>
      <c r="G37" s="291"/>
      <c r="H37" s="291"/>
      <c r="I37" s="292"/>
    </row>
    <row r="38" spans="1:9" x14ac:dyDescent="0.3">
      <c r="A38" s="265">
        <f>COUNT($A$24:A37)+1</f>
        <v>14</v>
      </c>
      <c r="B38" s="478" t="s">
        <v>1458</v>
      </c>
      <c r="C38" s="479"/>
      <c r="D38" s="479"/>
      <c r="E38" s="479"/>
      <c r="F38" s="479"/>
      <c r="G38" s="479"/>
      <c r="H38" s="479"/>
      <c r="I38" s="480"/>
    </row>
    <row r="39" spans="1:9" ht="51" x14ac:dyDescent="0.3">
      <c r="A39" s="265">
        <f>COUNT($A$24:A38)+1</f>
        <v>15</v>
      </c>
      <c r="B39" s="279" t="s">
        <v>1447</v>
      </c>
      <c r="C39" s="397" t="s">
        <v>1459</v>
      </c>
      <c r="D39" s="281" t="s">
        <v>558</v>
      </c>
      <c r="E39" s="281"/>
      <c r="F39" s="281"/>
      <c r="G39" s="282" t="s">
        <v>560</v>
      </c>
      <c r="H39" s="295" t="s">
        <v>565</v>
      </c>
      <c r="I39" s="290"/>
    </row>
    <row r="40" spans="1:9" ht="42" x14ac:dyDescent="0.3">
      <c r="A40" s="265">
        <f>COUNT($A$24:A39)+1</f>
        <v>16</v>
      </c>
      <c r="B40" s="296"/>
      <c r="C40" s="398" t="s">
        <v>1460</v>
      </c>
      <c r="D40" s="281" t="s">
        <v>558</v>
      </c>
      <c r="E40" s="281"/>
      <c r="F40" s="281"/>
      <c r="G40" s="282" t="s">
        <v>560</v>
      </c>
      <c r="H40" s="295" t="s">
        <v>565</v>
      </c>
      <c r="I40" s="290"/>
    </row>
    <row r="41" spans="1:9" ht="53.25" x14ac:dyDescent="0.3">
      <c r="A41" s="265">
        <f>COUNT($A$24:A40)+1</f>
        <v>17</v>
      </c>
      <c r="B41" s="296"/>
      <c r="C41" s="399" t="s">
        <v>1461</v>
      </c>
      <c r="D41" s="281" t="s">
        <v>558</v>
      </c>
      <c r="E41" s="281"/>
      <c r="F41" s="281"/>
      <c r="G41" s="282" t="s">
        <v>560</v>
      </c>
      <c r="H41" s="295" t="s">
        <v>565</v>
      </c>
      <c r="I41" s="290"/>
    </row>
    <row r="42" spans="1:9" ht="63.75" x14ac:dyDescent="0.3">
      <c r="A42" s="265">
        <f>COUNT($A$24:A41)+1</f>
        <v>18</v>
      </c>
      <c r="B42" s="296"/>
      <c r="C42" s="399" t="s">
        <v>1462</v>
      </c>
      <c r="D42" s="281" t="s">
        <v>558</v>
      </c>
      <c r="E42" s="281"/>
      <c r="F42" s="281"/>
      <c r="G42" s="282" t="s">
        <v>560</v>
      </c>
      <c r="H42" s="295" t="s">
        <v>565</v>
      </c>
      <c r="I42" s="290"/>
    </row>
    <row r="43" spans="1:9" ht="63.75" x14ac:dyDescent="0.3">
      <c r="A43" s="265">
        <f>COUNT($A$24:A42)+1</f>
        <v>19</v>
      </c>
      <c r="B43" s="296"/>
      <c r="C43" s="399" t="s">
        <v>1463</v>
      </c>
      <c r="D43" s="281" t="s">
        <v>558</v>
      </c>
      <c r="E43" s="281"/>
      <c r="F43" s="281"/>
      <c r="G43" s="282" t="s">
        <v>560</v>
      </c>
      <c r="H43" s="295" t="s">
        <v>565</v>
      </c>
      <c r="I43" s="290"/>
    </row>
    <row r="44" spans="1:9" ht="63.75" x14ac:dyDescent="0.3">
      <c r="A44" s="265">
        <f>COUNT($A$24:A43)+1</f>
        <v>20</v>
      </c>
      <c r="B44" s="296"/>
      <c r="C44" s="399" t="s">
        <v>1464</v>
      </c>
      <c r="D44" s="281" t="s">
        <v>558</v>
      </c>
      <c r="E44" s="281"/>
      <c r="F44" s="281"/>
      <c r="G44" s="282" t="s">
        <v>560</v>
      </c>
      <c r="H44" s="295" t="s">
        <v>565</v>
      </c>
      <c r="I44" s="290"/>
    </row>
    <row r="45" spans="1:9" ht="51" x14ac:dyDescent="0.3">
      <c r="A45" s="265">
        <f>COUNT($A$24:A44)+1</f>
        <v>21</v>
      </c>
      <c r="B45" s="296"/>
      <c r="C45" s="399" t="s">
        <v>1465</v>
      </c>
      <c r="D45" s="281" t="s">
        <v>558</v>
      </c>
      <c r="E45" s="281"/>
      <c r="F45" s="281"/>
      <c r="G45" s="282" t="s">
        <v>560</v>
      </c>
      <c r="H45" s="295" t="s">
        <v>565</v>
      </c>
      <c r="I45" s="290"/>
    </row>
    <row r="46" spans="1:9" ht="51" x14ac:dyDescent="0.3">
      <c r="A46" s="265">
        <f>COUNT($A$24:A45)+1</f>
        <v>22</v>
      </c>
      <c r="B46" s="296"/>
      <c r="C46" s="399" t="s">
        <v>1466</v>
      </c>
      <c r="D46" s="281" t="s">
        <v>558</v>
      </c>
      <c r="E46" s="281"/>
      <c r="F46" s="281"/>
      <c r="G46" s="282" t="s">
        <v>560</v>
      </c>
      <c r="H46" s="295" t="s">
        <v>565</v>
      </c>
      <c r="I46" s="290"/>
    </row>
    <row r="47" spans="1:9" ht="31.5" x14ac:dyDescent="0.3">
      <c r="A47" s="265">
        <f>COUNT($A$24:A46)+1</f>
        <v>23</v>
      </c>
      <c r="B47" s="296"/>
      <c r="C47" s="400" t="s">
        <v>1467</v>
      </c>
      <c r="D47" s="281" t="s">
        <v>558</v>
      </c>
      <c r="E47" s="281"/>
      <c r="F47" s="281"/>
      <c r="G47" s="282" t="s">
        <v>560</v>
      </c>
      <c r="H47" s="295" t="s">
        <v>565</v>
      </c>
      <c r="I47" s="290"/>
    </row>
    <row r="48" spans="1:9" ht="31.5" x14ac:dyDescent="0.3">
      <c r="A48" s="265">
        <f>COUNT($A$24:A47)+1</f>
        <v>24</v>
      </c>
      <c r="B48" s="296"/>
      <c r="C48" s="400" t="s">
        <v>1468</v>
      </c>
      <c r="D48" s="281" t="s">
        <v>558</v>
      </c>
      <c r="E48" s="281"/>
      <c r="F48" s="281"/>
      <c r="G48" s="282" t="s">
        <v>560</v>
      </c>
      <c r="H48" s="295" t="s">
        <v>565</v>
      </c>
      <c r="I48" s="290"/>
    </row>
    <row r="49" spans="1:9" x14ac:dyDescent="0.3">
      <c r="A49" s="265">
        <f>COUNT($A$24:A48)+1</f>
        <v>25</v>
      </c>
      <c r="B49" s="271" t="s">
        <v>652</v>
      </c>
      <c r="C49" s="272"/>
      <c r="D49" s="291"/>
      <c r="E49" s="291"/>
      <c r="F49" s="291"/>
      <c r="G49" s="291"/>
      <c r="H49" s="291"/>
      <c r="I49" s="292"/>
    </row>
    <row r="50" spans="1:9" ht="16.5" customHeight="1" x14ac:dyDescent="0.3">
      <c r="A50" s="265">
        <f>COUNT($A$24:A49)+1</f>
        <v>26</v>
      </c>
      <c r="B50" s="478" t="s">
        <v>1469</v>
      </c>
      <c r="C50" s="479"/>
      <c r="D50" s="479"/>
      <c r="E50" s="479"/>
      <c r="F50" s="479"/>
      <c r="G50" s="479"/>
      <c r="H50" s="479"/>
      <c r="I50" s="480"/>
    </row>
    <row r="51" spans="1:9" ht="137.25" customHeight="1" x14ac:dyDescent="0.3">
      <c r="A51" s="265">
        <f>COUNT($A$24:A50)+1</f>
        <v>27</v>
      </c>
      <c r="B51" s="279" t="s">
        <v>654</v>
      </c>
      <c r="C51" s="285" t="s">
        <v>655</v>
      </c>
      <c r="D51" s="281" t="s">
        <v>558</v>
      </c>
      <c r="E51" s="281"/>
      <c r="F51" s="281"/>
      <c r="G51" s="282" t="s">
        <v>567</v>
      </c>
      <c r="H51" s="282"/>
      <c r="I51" s="283"/>
    </row>
    <row r="52" spans="1:9" x14ac:dyDescent="0.3">
      <c r="A52" s="265">
        <f>COUNT($A$24:A51)+1</f>
        <v>28</v>
      </c>
      <c r="B52" s="271" t="s">
        <v>661</v>
      </c>
      <c r="C52" s="286"/>
      <c r="D52" s="287"/>
      <c r="E52" s="287"/>
      <c r="F52" s="287"/>
      <c r="G52" s="287"/>
      <c r="H52" s="287"/>
      <c r="I52" s="288"/>
    </row>
    <row r="53" spans="1:9" x14ac:dyDescent="0.3">
      <c r="A53" s="265">
        <f>COUNT($A$24:A52)+1</f>
        <v>29</v>
      </c>
      <c r="B53" s="275" t="s">
        <v>1470</v>
      </c>
      <c r="C53" s="286"/>
      <c r="D53" s="287"/>
      <c r="E53" s="287"/>
      <c r="F53" s="287"/>
      <c r="G53" s="287"/>
      <c r="H53" s="287"/>
      <c r="I53" s="288"/>
    </row>
    <row r="54" spans="1:9" x14ac:dyDescent="0.3">
      <c r="A54" s="265">
        <f>COUNT($A$24:A53)+1</f>
        <v>30</v>
      </c>
      <c r="B54" s="275" t="s">
        <v>1471</v>
      </c>
      <c r="C54" s="272"/>
      <c r="D54" s="287"/>
      <c r="E54" s="287"/>
      <c r="F54" s="287"/>
      <c r="G54" s="287"/>
      <c r="H54" s="287"/>
      <c r="I54" s="288"/>
    </row>
    <row r="55" spans="1:9" x14ac:dyDescent="0.3">
      <c r="A55" s="265">
        <f>COUNT($A$24:A54)+1</f>
        <v>31</v>
      </c>
      <c r="B55" s="275" t="s">
        <v>1472</v>
      </c>
      <c r="C55" s="272"/>
      <c r="D55" s="287"/>
      <c r="E55" s="287"/>
      <c r="F55" s="287"/>
      <c r="G55" s="287"/>
      <c r="H55" s="287"/>
      <c r="I55" s="288"/>
    </row>
    <row r="56" spans="1:9" ht="38.25" x14ac:dyDescent="0.3">
      <c r="A56" s="265">
        <f>COUNT($A$24:A55)+1</f>
        <v>32</v>
      </c>
      <c r="B56" s="279" t="s">
        <v>1447</v>
      </c>
      <c r="C56" s="285" t="s">
        <v>1473</v>
      </c>
      <c r="D56" s="281"/>
      <c r="E56" s="281"/>
      <c r="F56" s="281"/>
      <c r="G56" s="282" t="s">
        <v>567</v>
      </c>
      <c r="H56" s="282"/>
      <c r="I56" s="283"/>
    </row>
    <row r="57" spans="1:9" ht="63.75" x14ac:dyDescent="0.3">
      <c r="A57" s="265">
        <f>COUNT($A$24:A56)+1</f>
        <v>33</v>
      </c>
      <c r="B57" s="296"/>
      <c r="C57" s="394" t="s">
        <v>1474</v>
      </c>
      <c r="D57" s="281"/>
      <c r="E57" s="281"/>
      <c r="F57" s="281"/>
      <c r="G57" s="282" t="s">
        <v>567</v>
      </c>
      <c r="H57" s="282"/>
      <c r="I57" s="283"/>
    </row>
    <row r="58" spans="1:9" ht="25.5" x14ac:dyDescent="0.3">
      <c r="A58" s="265">
        <f>COUNT($A$24:A57)+1</f>
        <v>34</v>
      </c>
      <c r="B58" s="296"/>
      <c r="C58" s="401" t="s">
        <v>1475</v>
      </c>
      <c r="D58" s="281"/>
      <c r="E58" s="281"/>
      <c r="F58" s="281"/>
      <c r="G58" s="282" t="s">
        <v>567</v>
      </c>
      <c r="H58" s="282"/>
      <c r="I58" s="283"/>
    </row>
    <row r="59" spans="1:9" ht="25.5" x14ac:dyDescent="0.3">
      <c r="A59" s="265">
        <f>COUNT($A$24:A58)+1</f>
        <v>35</v>
      </c>
      <c r="B59" s="296"/>
      <c r="C59" s="401" t="s">
        <v>1476</v>
      </c>
      <c r="D59" s="281"/>
      <c r="E59" s="281"/>
      <c r="F59" s="281"/>
      <c r="G59" s="282" t="s">
        <v>567</v>
      </c>
      <c r="H59" s="282"/>
      <c r="I59" s="283"/>
    </row>
    <row r="60" spans="1:9" ht="51" x14ac:dyDescent="0.3">
      <c r="A60" s="265">
        <f>COUNT($A$24:A59)+1</f>
        <v>36</v>
      </c>
      <c r="B60" s="279" t="s">
        <v>1477</v>
      </c>
      <c r="C60" s="394" t="s">
        <v>1478</v>
      </c>
      <c r="D60" s="281"/>
      <c r="E60" s="281"/>
      <c r="F60" s="281"/>
      <c r="G60" s="282" t="s">
        <v>567</v>
      </c>
      <c r="H60" s="282"/>
      <c r="I60" s="283"/>
    </row>
    <row r="61" spans="1:9" ht="51" x14ac:dyDescent="0.3">
      <c r="A61" s="265">
        <f>COUNT($A$24:A60)+1</f>
        <v>37</v>
      </c>
      <c r="B61" s="279" t="s">
        <v>1447</v>
      </c>
      <c r="C61" s="394" t="s">
        <v>1479</v>
      </c>
      <c r="D61" s="281"/>
      <c r="E61" s="281"/>
      <c r="F61" s="281"/>
      <c r="G61" s="282" t="s">
        <v>567</v>
      </c>
      <c r="H61" s="282"/>
      <c r="I61" s="283"/>
    </row>
    <row r="62" spans="1:9" x14ac:dyDescent="0.3">
      <c r="A62" s="265">
        <f>COUNT($A$24:A61)+1</f>
        <v>38</v>
      </c>
      <c r="B62" s="481" t="s">
        <v>1434</v>
      </c>
      <c r="C62" s="482"/>
      <c r="D62" s="482"/>
      <c r="E62" s="482"/>
      <c r="F62" s="482"/>
      <c r="G62" s="482"/>
      <c r="H62" s="482"/>
      <c r="I62" s="483"/>
    </row>
    <row r="63" spans="1:9" x14ac:dyDescent="0.3">
      <c r="A63" s="265">
        <f>COUNT($A$24:A62)+1</f>
        <v>39</v>
      </c>
      <c r="B63" s="275" t="s">
        <v>1480</v>
      </c>
      <c r="C63" s="272"/>
      <c r="D63" s="287"/>
      <c r="E63" s="287"/>
      <c r="F63" s="287"/>
      <c r="G63" s="287"/>
      <c r="H63" s="287"/>
      <c r="I63" s="288"/>
    </row>
    <row r="64" spans="1:9" x14ac:dyDescent="0.3">
      <c r="A64" s="265">
        <f>COUNT($A$24:A63)+1</f>
        <v>40</v>
      </c>
      <c r="B64" s="275" t="s">
        <v>1481</v>
      </c>
      <c r="C64" s="272"/>
      <c r="D64" s="287"/>
      <c r="E64" s="287"/>
      <c r="F64" s="287"/>
      <c r="G64" s="287"/>
      <c r="H64" s="287"/>
      <c r="I64" s="288"/>
    </row>
    <row r="65" spans="1:9" x14ac:dyDescent="0.3">
      <c r="A65" s="265">
        <f>COUNT($A$24:A64)+1</f>
        <v>41</v>
      </c>
      <c r="B65" s="275" t="s">
        <v>1482</v>
      </c>
      <c r="C65" s="272"/>
      <c r="D65" s="287"/>
      <c r="E65" s="287"/>
      <c r="F65" s="287"/>
      <c r="G65" s="287"/>
      <c r="H65" s="287"/>
      <c r="I65" s="288"/>
    </row>
    <row r="66" spans="1:9" x14ac:dyDescent="0.3">
      <c r="A66" s="265">
        <f>COUNT($A$24:A65)+1</f>
        <v>42</v>
      </c>
      <c r="B66" s="275" t="s">
        <v>1483</v>
      </c>
      <c r="C66" s="272"/>
      <c r="D66" s="287"/>
      <c r="E66" s="287"/>
      <c r="F66" s="287"/>
      <c r="G66" s="287"/>
      <c r="H66" s="287"/>
      <c r="I66" s="288"/>
    </row>
    <row r="67" spans="1:9" x14ac:dyDescent="0.3">
      <c r="A67" s="265">
        <f>COUNT($A$24:A66)+1</f>
        <v>43</v>
      </c>
      <c r="B67" s="275" t="s">
        <v>1484</v>
      </c>
      <c r="C67" s="272"/>
      <c r="D67" s="287"/>
      <c r="E67" s="287"/>
      <c r="F67" s="287"/>
      <c r="G67" s="287"/>
      <c r="H67" s="287"/>
      <c r="I67" s="288"/>
    </row>
    <row r="68" spans="1:9" x14ac:dyDescent="0.3">
      <c r="A68" s="265">
        <f>COUNT($A$24:A67)+1</f>
        <v>44</v>
      </c>
      <c r="B68" s="275" t="s">
        <v>1485</v>
      </c>
      <c r="C68" s="272"/>
      <c r="D68" s="287"/>
      <c r="E68" s="287"/>
      <c r="F68" s="287"/>
      <c r="G68" s="287"/>
      <c r="H68" s="287"/>
      <c r="I68" s="288"/>
    </row>
    <row r="69" spans="1:9" ht="51" x14ac:dyDescent="0.3">
      <c r="A69" s="265">
        <f>COUNT($A$24:A67)+1</f>
        <v>44</v>
      </c>
      <c r="B69" s="279" t="s">
        <v>1486</v>
      </c>
      <c r="C69" s="394" t="s">
        <v>1487</v>
      </c>
      <c r="D69" s="281"/>
      <c r="E69" s="281"/>
      <c r="F69" s="281"/>
      <c r="G69" s="282" t="s">
        <v>567</v>
      </c>
      <c r="H69" s="282"/>
      <c r="I69" s="283"/>
    </row>
    <row r="70" spans="1:9" ht="40.5" x14ac:dyDescent="0.3">
      <c r="A70" s="265">
        <f>COUNT($A$24:A69)+1</f>
        <v>46</v>
      </c>
      <c r="B70" s="279" t="s">
        <v>1447</v>
      </c>
      <c r="C70" s="402" t="s">
        <v>1488</v>
      </c>
      <c r="D70" s="281"/>
      <c r="E70" s="281"/>
      <c r="F70" s="281"/>
      <c r="G70" s="282" t="s">
        <v>567</v>
      </c>
      <c r="H70" s="282"/>
      <c r="I70" s="283"/>
    </row>
    <row r="71" spans="1:9" ht="39.75" x14ac:dyDescent="0.3">
      <c r="A71" s="265">
        <f>COUNT($A$24:A70)+1</f>
        <v>47</v>
      </c>
      <c r="B71" s="279"/>
      <c r="C71" s="396" t="s">
        <v>1489</v>
      </c>
      <c r="D71" s="281"/>
      <c r="E71" s="281"/>
      <c r="F71" s="281"/>
      <c r="G71" s="282" t="s">
        <v>567</v>
      </c>
      <c r="H71" s="282"/>
      <c r="I71" s="283"/>
    </row>
    <row r="72" spans="1:9" ht="81.75" customHeight="1" x14ac:dyDescent="0.3">
      <c r="A72" s="265">
        <f>COUNT($A$24:A71)+1</f>
        <v>48</v>
      </c>
      <c r="B72" s="279"/>
      <c r="C72" s="396" t="s">
        <v>1490</v>
      </c>
      <c r="D72" s="281"/>
      <c r="E72" s="281"/>
      <c r="F72" s="281"/>
      <c r="G72" s="282" t="s">
        <v>567</v>
      </c>
      <c r="H72" s="282"/>
      <c r="I72" s="283"/>
    </row>
    <row r="73" spans="1:9" ht="52.5" x14ac:dyDescent="0.3">
      <c r="A73" s="265">
        <f>COUNT($A$24:A72)+1</f>
        <v>49</v>
      </c>
      <c r="B73" s="279"/>
      <c r="C73" s="385" t="s">
        <v>1491</v>
      </c>
      <c r="D73" s="281"/>
      <c r="E73" s="281"/>
      <c r="F73" s="281"/>
      <c r="G73" s="282" t="s">
        <v>567</v>
      </c>
      <c r="H73" s="282"/>
      <c r="I73" s="283"/>
    </row>
    <row r="74" spans="1:9" ht="38.25" x14ac:dyDescent="0.3">
      <c r="A74" s="265">
        <f>COUNT($A$24:A73)+1</f>
        <v>50</v>
      </c>
      <c r="B74" s="279" t="s">
        <v>1486</v>
      </c>
      <c r="C74" s="394" t="s">
        <v>1492</v>
      </c>
      <c r="D74" s="281"/>
      <c r="E74" s="281"/>
      <c r="F74" s="281"/>
      <c r="G74" s="282" t="s">
        <v>567</v>
      </c>
      <c r="H74" s="282"/>
      <c r="I74" s="283"/>
    </row>
    <row r="75" spans="1:9" ht="38.25" x14ac:dyDescent="0.3">
      <c r="A75" s="265">
        <f>COUNT($A$24:A74)+1</f>
        <v>51</v>
      </c>
      <c r="B75" s="279"/>
      <c r="C75" s="394" t="s">
        <v>1493</v>
      </c>
      <c r="D75" s="281"/>
      <c r="E75" s="281"/>
      <c r="F75" s="281"/>
      <c r="G75" s="282" t="s">
        <v>567</v>
      </c>
      <c r="H75" s="282"/>
      <c r="I75" s="283"/>
    </row>
    <row r="76" spans="1:9" ht="25.5" x14ac:dyDescent="0.3">
      <c r="A76" s="265">
        <f>COUNT($A$24:A75)+1</f>
        <v>52</v>
      </c>
      <c r="B76" s="279"/>
      <c r="C76" s="397" t="s">
        <v>1494</v>
      </c>
      <c r="D76" s="281"/>
      <c r="E76" s="281"/>
      <c r="F76" s="281"/>
      <c r="G76" s="282" t="s">
        <v>567</v>
      </c>
      <c r="H76" s="282"/>
      <c r="I76" s="283"/>
    </row>
    <row r="77" spans="1:9" ht="38.25" x14ac:dyDescent="0.3">
      <c r="A77" s="265">
        <f>COUNT($A$24:A76)+1</f>
        <v>53</v>
      </c>
      <c r="B77" s="279" t="s">
        <v>1447</v>
      </c>
      <c r="C77" s="397" t="s">
        <v>1495</v>
      </c>
      <c r="D77" s="281"/>
      <c r="E77" s="281"/>
      <c r="F77" s="281"/>
      <c r="G77" s="282" t="s">
        <v>567</v>
      </c>
      <c r="H77" s="282"/>
      <c r="I77" s="283"/>
    </row>
    <row r="78" spans="1:9" ht="52.5" x14ac:dyDescent="0.3">
      <c r="A78" s="265">
        <f>COUNT($A$24:A77)+1</f>
        <v>54</v>
      </c>
      <c r="B78" s="279"/>
      <c r="C78" s="396" t="s">
        <v>1496</v>
      </c>
      <c r="D78" s="281"/>
      <c r="E78" s="281"/>
      <c r="F78" s="281"/>
      <c r="G78" s="282" t="s">
        <v>567</v>
      </c>
      <c r="H78" s="282"/>
      <c r="I78" s="283"/>
    </row>
    <row r="79" spans="1:9" ht="38.25" x14ac:dyDescent="0.3">
      <c r="A79" s="265">
        <f>COUNT($A$24:A78)+1</f>
        <v>55</v>
      </c>
      <c r="B79" s="279"/>
      <c r="C79" s="399" t="s">
        <v>1497</v>
      </c>
      <c r="D79" s="281"/>
      <c r="E79" s="281"/>
      <c r="F79" s="281"/>
      <c r="G79" s="282" t="s">
        <v>567</v>
      </c>
      <c r="H79" s="282"/>
      <c r="I79" s="283"/>
    </row>
    <row r="80" spans="1:9" ht="53.25" x14ac:dyDescent="0.3">
      <c r="A80" s="265">
        <f>COUNT($A$24:A79)+1</f>
        <v>56</v>
      </c>
      <c r="B80" s="279"/>
      <c r="C80" s="399" t="s">
        <v>1498</v>
      </c>
      <c r="D80" s="281"/>
      <c r="E80" s="281"/>
      <c r="F80" s="281"/>
      <c r="G80" s="282" t="s">
        <v>567</v>
      </c>
      <c r="H80" s="282"/>
      <c r="I80" s="283"/>
    </row>
    <row r="81" spans="1:9" ht="38.25" x14ac:dyDescent="0.3">
      <c r="A81" s="265">
        <f>COUNT($A$24:A80)+1</f>
        <v>57</v>
      </c>
      <c r="B81" s="279"/>
      <c r="C81" s="399" t="s">
        <v>1499</v>
      </c>
      <c r="D81" s="281"/>
      <c r="E81" s="281"/>
      <c r="F81" s="281"/>
      <c r="G81" s="282" t="s">
        <v>567</v>
      </c>
      <c r="H81" s="282"/>
      <c r="I81" s="283"/>
    </row>
    <row r="82" spans="1:9" ht="63.75" x14ac:dyDescent="0.3">
      <c r="A82" s="265">
        <f>COUNT($A$24:A81)+1</f>
        <v>58</v>
      </c>
      <c r="B82" s="279"/>
      <c r="C82" s="399" t="s">
        <v>1500</v>
      </c>
      <c r="D82" s="281"/>
      <c r="E82" s="281"/>
      <c r="F82" s="281"/>
      <c r="G82" s="282" t="s">
        <v>567</v>
      </c>
      <c r="H82" s="282"/>
      <c r="I82" s="283"/>
    </row>
    <row r="83" spans="1:9" ht="51" x14ac:dyDescent="0.3">
      <c r="A83" s="265">
        <f>COUNT($A$24:A82)+1</f>
        <v>59</v>
      </c>
      <c r="B83" s="279"/>
      <c r="C83" s="399" t="s">
        <v>1501</v>
      </c>
      <c r="D83" s="281"/>
      <c r="E83" s="281"/>
      <c r="F83" s="281"/>
      <c r="G83" s="282" t="s">
        <v>567</v>
      </c>
      <c r="H83" s="282"/>
      <c r="I83" s="283"/>
    </row>
    <row r="84" spans="1:9" ht="51" x14ac:dyDescent="0.3">
      <c r="A84" s="265">
        <f>COUNT($A$24:A83)+1</f>
        <v>60</v>
      </c>
      <c r="B84" s="279"/>
      <c r="C84" s="399" t="s">
        <v>1502</v>
      </c>
      <c r="D84" s="281"/>
      <c r="E84" s="281"/>
      <c r="F84" s="281"/>
      <c r="G84" s="282" t="s">
        <v>567</v>
      </c>
      <c r="H84" s="282"/>
      <c r="I84" s="283"/>
    </row>
    <row r="85" spans="1:9" ht="63.75" x14ac:dyDescent="0.3">
      <c r="A85" s="265">
        <f>COUNT($A$24:A84)+1</f>
        <v>61</v>
      </c>
      <c r="B85" s="279" t="s">
        <v>1486</v>
      </c>
      <c r="C85" s="394" t="s">
        <v>1503</v>
      </c>
      <c r="D85" s="281"/>
      <c r="E85" s="281"/>
      <c r="F85" s="281"/>
      <c r="G85" s="282" t="s">
        <v>567</v>
      </c>
      <c r="H85" s="282"/>
      <c r="I85" s="283"/>
    </row>
    <row r="86" spans="1:9" ht="63.75" x14ac:dyDescent="0.3">
      <c r="A86" s="265">
        <f>COUNT($A$24:A85)+1</f>
        <v>62</v>
      </c>
      <c r="B86" s="279"/>
      <c r="C86" s="394" t="s">
        <v>1504</v>
      </c>
      <c r="D86" s="281"/>
      <c r="E86" s="281"/>
      <c r="F86" s="281"/>
      <c r="G86" s="282" t="s">
        <v>567</v>
      </c>
      <c r="H86" s="282"/>
      <c r="I86" s="283"/>
    </row>
    <row r="87" spans="1:9" x14ac:dyDescent="0.3">
      <c r="A87" s="298"/>
      <c r="B87" s="299"/>
      <c r="C87" s="252"/>
      <c r="D87" s="269"/>
      <c r="E87" s="269"/>
      <c r="F87" s="269"/>
      <c r="G87" s="269"/>
      <c r="H87" s="269"/>
      <c r="I87" s="270"/>
    </row>
    <row r="88" spans="1:9" x14ac:dyDescent="0.3">
      <c r="A88" s="300"/>
      <c r="B88" s="216"/>
      <c r="C88" s="201" t="s">
        <v>9</v>
      </c>
      <c r="D88" s="163"/>
      <c r="E88" s="163"/>
      <c r="F88" s="163"/>
      <c r="G88" s="163"/>
      <c r="H88" s="163"/>
      <c r="I88" s="274"/>
    </row>
    <row r="89" spans="1:9" ht="49.5" x14ac:dyDescent="0.3">
      <c r="A89" s="300"/>
      <c r="B89" s="216"/>
      <c r="C89" s="301" t="s">
        <v>8</v>
      </c>
      <c r="D89" s="262" t="s">
        <v>583</v>
      </c>
      <c r="E89" s="262" t="s">
        <v>584</v>
      </c>
      <c r="F89" s="264" t="s">
        <v>329</v>
      </c>
      <c r="G89" s="302"/>
      <c r="H89" s="303"/>
      <c r="I89" s="274"/>
    </row>
    <row r="90" spans="1:9" x14ac:dyDescent="0.3">
      <c r="A90" s="300"/>
      <c r="B90" s="216"/>
      <c r="C90" s="304" t="s">
        <v>4</v>
      </c>
      <c r="D90" s="209">
        <f>COUNTA(D27:D86)</f>
        <v>14</v>
      </c>
      <c r="E90" s="209">
        <f>COUNTA(E27:E86)</f>
        <v>0</v>
      </c>
      <c r="F90" s="305">
        <f>COUNTA(F27:F86)</f>
        <v>0</v>
      </c>
      <c r="G90" s="300"/>
      <c r="H90" s="163"/>
      <c r="I90" s="274"/>
    </row>
    <row r="91" spans="1:9" x14ac:dyDescent="0.3">
      <c r="A91" s="300"/>
      <c r="B91" s="216"/>
      <c r="C91" s="306" t="s">
        <v>3</v>
      </c>
      <c r="D91" s="307">
        <f>IF(SUM($D90:$F90)=0,0,D90/SUM($D90:$F90))</f>
        <v>1</v>
      </c>
      <c r="E91" s="307">
        <f>IF(SUM($D90:$F90)=0,0,E90/SUM($D90:$F90))</f>
        <v>0</v>
      </c>
      <c r="F91" s="308">
        <f>IF(SUM($D90:$F90)=0,0,F90/SUM($D90:$F90))</f>
        <v>0</v>
      </c>
      <c r="G91" s="309"/>
      <c r="H91" s="310"/>
      <c r="I91" s="274"/>
    </row>
    <row r="92" spans="1:9" x14ac:dyDescent="0.3">
      <c r="A92" s="300"/>
      <c r="B92" s="216"/>
      <c r="C92" s="163"/>
      <c r="D92" s="163"/>
      <c r="E92" s="163"/>
      <c r="F92" s="163"/>
      <c r="G92" s="163"/>
      <c r="H92" s="163"/>
      <c r="I92" s="274"/>
    </row>
    <row r="93" spans="1:9" x14ac:dyDescent="0.3">
      <c r="A93" s="300"/>
      <c r="B93" s="216"/>
      <c r="C93" s="163"/>
      <c r="D93" s="163"/>
      <c r="E93" s="163"/>
      <c r="F93" s="163"/>
      <c r="G93" s="163"/>
      <c r="H93" s="163"/>
      <c r="I93" s="274"/>
    </row>
    <row r="94" spans="1:9" x14ac:dyDescent="0.3">
      <c r="A94" s="311" t="s">
        <v>2</v>
      </c>
      <c r="B94" s="218"/>
      <c r="C94" s="219"/>
      <c r="D94" s="219"/>
      <c r="E94" s="219"/>
      <c r="F94" s="219"/>
      <c r="G94" s="219"/>
      <c r="H94" s="219"/>
      <c r="I94" s="312"/>
    </row>
    <row r="95" spans="1:9" x14ac:dyDescent="0.3">
      <c r="A95" s="313"/>
      <c r="B95" s="221"/>
      <c r="C95" s="222"/>
      <c r="D95" s="222"/>
      <c r="E95" s="222"/>
      <c r="F95" s="222"/>
      <c r="G95" s="222"/>
      <c r="H95" s="222"/>
      <c r="I95" s="312"/>
    </row>
    <row r="96" spans="1:9" x14ac:dyDescent="0.3">
      <c r="A96" s="314" t="s">
        <v>1</v>
      </c>
      <c r="B96" s="218"/>
      <c r="C96" s="219"/>
      <c r="D96" s="219"/>
      <c r="E96" s="219"/>
      <c r="F96" s="219"/>
      <c r="G96" s="219"/>
      <c r="H96" s="219"/>
      <c r="I96" s="312"/>
    </row>
    <row r="97" spans="1:9" x14ac:dyDescent="0.3">
      <c r="A97" s="315"/>
      <c r="B97" s="221"/>
      <c r="C97" s="224"/>
      <c r="D97" s="224"/>
      <c r="E97" s="224"/>
      <c r="F97" s="224"/>
      <c r="G97" s="224"/>
      <c r="H97" s="224"/>
      <c r="I97" s="312"/>
    </row>
    <row r="98" spans="1:9" x14ac:dyDescent="0.3">
      <c r="A98" s="316"/>
      <c r="B98" s="317"/>
      <c r="C98" s="318"/>
      <c r="D98" s="317"/>
      <c r="E98" s="317"/>
      <c r="F98" s="317"/>
      <c r="G98" s="317"/>
      <c r="H98" s="317"/>
      <c r="I98" s="319"/>
    </row>
  </sheetData>
  <mergeCells count="7">
    <mergeCell ref="B62:I62"/>
    <mergeCell ref="A4:I4"/>
    <mergeCell ref="B17:I17"/>
    <mergeCell ref="B26:I26"/>
    <mergeCell ref="B31:I31"/>
    <mergeCell ref="B38:I38"/>
    <mergeCell ref="B50:I50"/>
  </mergeCells>
  <dataValidations count="1">
    <dataValidation type="list" allowBlank="1" showInputMessage="1" showErrorMessage="1" sqref="G32:H36 G51:H51 G39:H48 G27:H29 G56:G61 G64:G67 G69:G86" xr:uid="{3B5E11AD-BF5E-49EC-A4A6-F2CA0FB7F2F4}">
      <formula1>$N$1:$V$1</formula1>
    </dataValidation>
  </dataValidations>
  <pageMargins left="0.70866141732283472" right="0.70866141732283472" top="0.74803149606299213" bottom="0.74803149606299213" header="0.31496062992125984" footer="0.31496062992125984"/>
  <pageSetup paperSize="9" scale="27" fitToHeight="10" orientation="portrait" verticalDpi="300" r:id="rId1"/>
  <headerFooter>
    <oddFooter>&amp;L&amp;"Arial Narrow,Normál"&amp;8&amp;F/&amp;A&amp;C&amp;"Arial Narrow,Normál"&amp;8&amp;P/&amp;N&amp;R&amp;"Arial Narrow,Normál"&amp;8DigitAudit/AuditDok</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CB0FF-C899-4A7C-B08C-F6CABC7B7659}">
  <sheetPr>
    <pageSetUpPr fitToPage="1"/>
  </sheetPr>
  <dimension ref="A1:V111"/>
  <sheetViews>
    <sheetView showGridLines="0" zoomScaleNormal="100" workbookViewId="0"/>
  </sheetViews>
  <sheetFormatPr defaultColWidth="9" defaultRowHeight="16.5" x14ac:dyDescent="0.3"/>
  <cols>
    <col min="1" max="1" width="9" style="234"/>
    <col min="2" max="2" width="14.125" style="234" customWidth="1"/>
    <col min="3" max="3" width="76.875" style="320" customWidth="1"/>
    <col min="4" max="6" width="5.625" style="234" customWidth="1"/>
    <col min="7" max="8" width="19.125" style="234" customWidth="1"/>
    <col min="9" max="9" width="19.25" style="234" customWidth="1"/>
    <col min="10" max="16384" width="9" style="234"/>
  </cols>
  <sheetData>
    <row r="1" spans="1:22" x14ac:dyDescent="0.3">
      <c r="A1" s="228" t="s">
        <v>559</v>
      </c>
      <c r="B1" s="229"/>
      <c r="C1" s="230"/>
      <c r="D1" s="231"/>
      <c r="E1" s="232"/>
      <c r="F1" s="232"/>
      <c r="G1" s="232"/>
      <c r="H1" s="232"/>
      <c r="I1" s="233"/>
      <c r="N1" s="234" t="s">
        <v>560</v>
      </c>
      <c r="O1" s="234" t="s">
        <v>561</v>
      </c>
      <c r="P1" s="234" t="s">
        <v>562</v>
      </c>
      <c r="Q1" s="234" t="s">
        <v>563</v>
      </c>
      <c r="R1" s="234" t="s">
        <v>564</v>
      </c>
      <c r="S1" s="234" t="s">
        <v>94</v>
      </c>
      <c r="T1" s="234" t="s">
        <v>565</v>
      </c>
      <c r="U1" s="234" t="s">
        <v>566</v>
      </c>
      <c r="V1" s="234" t="s">
        <v>567</v>
      </c>
    </row>
    <row r="2" spans="1:22" x14ac:dyDescent="0.3">
      <c r="A2" s="233"/>
      <c r="B2" s="229"/>
      <c r="C2" s="235"/>
      <c r="D2" s="236">
        <f>A108</f>
        <v>0</v>
      </c>
      <c r="E2" s="237">
        <f>A110</f>
        <v>0</v>
      </c>
      <c r="F2" s="233"/>
      <c r="G2" s="233"/>
      <c r="H2" s="233"/>
      <c r="I2" s="233"/>
      <c r="J2" s="161" t="s">
        <v>283</v>
      </c>
    </row>
    <row r="3" spans="1:22" x14ac:dyDescent="0.3">
      <c r="A3" s="233"/>
      <c r="B3" s="229"/>
      <c r="C3" s="235"/>
      <c r="D3" s="231"/>
      <c r="E3" s="238"/>
      <c r="F3" s="239"/>
      <c r="G3" s="239"/>
      <c r="H3" s="239"/>
      <c r="I3" s="233"/>
      <c r="J3" s="161"/>
    </row>
    <row r="4" spans="1:22" ht="16.5" customHeight="1" x14ac:dyDescent="0.3">
      <c r="A4" s="474" t="s">
        <v>568</v>
      </c>
      <c r="B4" s="474"/>
      <c r="C4" s="474"/>
      <c r="D4" s="474"/>
      <c r="E4" s="474"/>
      <c r="F4" s="474"/>
      <c r="G4" s="474"/>
      <c r="H4" s="474"/>
      <c r="I4" s="474"/>
      <c r="J4" s="161"/>
    </row>
    <row r="5" spans="1:22" x14ac:dyDescent="0.3">
      <c r="A5" s="240" t="s">
        <v>310</v>
      </c>
      <c r="B5" s="241">
        <f xml:space="preserve"> Alapa!$C$17</f>
        <v>0</v>
      </c>
      <c r="C5" s="242"/>
      <c r="D5" s="243"/>
      <c r="E5" s="170"/>
      <c r="F5" s="170"/>
      <c r="G5" s="170"/>
      <c r="H5" s="170"/>
      <c r="I5" s="244"/>
    </row>
    <row r="6" spans="1:22" x14ac:dyDescent="0.3">
      <c r="A6" s="240" t="s">
        <v>308</v>
      </c>
      <c r="B6" s="245">
        <f xml:space="preserve"> Alapa!$C$12</f>
        <v>0</v>
      </c>
      <c r="C6" s="242"/>
      <c r="D6" s="243"/>
      <c r="E6" s="170"/>
      <c r="F6" s="170"/>
      <c r="G6" s="170"/>
      <c r="H6" s="170"/>
      <c r="I6" s="244"/>
    </row>
    <row r="7" spans="1:22" x14ac:dyDescent="0.3">
      <c r="A7" s="240" t="s">
        <v>281</v>
      </c>
      <c r="B7" s="246"/>
      <c r="C7" s="242"/>
      <c r="D7" s="243"/>
      <c r="E7" s="170"/>
      <c r="F7" s="170"/>
      <c r="G7" s="170"/>
      <c r="H7" s="170"/>
      <c r="I7" s="244"/>
    </row>
    <row r="8" spans="1:22" x14ac:dyDescent="0.3">
      <c r="A8" s="240" t="s">
        <v>279</v>
      </c>
      <c r="B8" s="241" t="e">
        <f>VLOOKUP(K8,Alapa!$G$2:$H$22,2)</f>
        <v>#N/A</v>
      </c>
      <c r="C8" s="242"/>
      <c r="D8" s="242"/>
      <c r="E8" s="242"/>
      <c r="F8" s="242"/>
      <c r="G8" s="242"/>
      <c r="H8" s="242"/>
      <c r="I8" s="244"/>
      <c r="J8" s="164" t="s">
        <v>279</v>
      </c>
      <c r="K8" s="247">
        <v>1</v>
      </c>
    </row>
    <row r="9" spans="1:22" x14ac:dyDescent="0.3">
      <c r="A9" s="240" t="s">
        <v>278</v>
      </c>
      <c r="B9" s="241" t="str">
        <f>IF(Alapa!$N$2=0," ",Alapa!$N$2)</f>
        <v xml:space="preserve"> </v>
      </c>
      <c r="C9" s="242"/>
      <c r="D9" s="243"/>
      <c r="E9" s="170"/>
      <c r="F9" s="170"/>
      <c r="G9" s="170"/>
      <c r="H9" s="170"/>
      <c r="I9" s="244"/>
    </row>
    <row r="10" spans="1:22" x14ac:dyDescent="0.3">
      <c r="A10" s="233"/>
      <c r="B10" s="248"/>
      <c r="C10" s="249"/>
      <c r="D10" s="249"/>
      <c r="E10" s="249"/>
      <c r="F10" s="249"/>
      <c r="G10" s="249"/>
      <c r="H10" s="249"/>
      <c r="I10" s="249"/>
    </row>
    <row r="11" spans="1:22" x14ac:dyDescent="0.3">
      <c r="A11" s="233"/>
      <c r="B11" s="229" t="s">
        <v>569</v>
      </c>
      <c r="C11" s="250" t="s">
        <v>570</v>
      </c>
      <c r="D11" s="249"/>
      <c r="E11" s="249"/>
      <c r="F11" s="249"/>
      <c r="G11" s="249"/>
      <c r="H11" s="249"/>
      <c r="I11" s="249"/>
    </row>
    <row r="12" spans="1:22" x14ac:dyDescent="0.3">
      <c r="A12" s="233"/>
      <c r="B12" s="229" t="s">
        <v>277</v>
      </c>
      <c r="C12" s="250" t="s">
        <v>571</v>
      </c>
      <c r="D12" s="249"/>
      <c r="E12" s="249"/>
      <c r="F12" s="249"/>
      <c r="G12" s="249"/>
      <c r="H12" s="249"/>
      <c r="I12" s="249"/>
    </row>
    <row r="13" spans="1:22" x14ac:dyDescent="0.3">
      <c r="A13" s="233"/>
      <c r="B13" s="248"/>
      <c r="C13" s="251"/>
      <c r="D13" s="249"/>
      <c r="E13" s="249"/>
      <c r="F13" s="249"/>
      <c r="G13" s="249"/>
      <c r="H13" s="249"/>
      <c r="I13" s="249"/>
    </row>
    <row r="14" spans="1:22" x14ac:dyDescent="0.3">
      <c r="A14" s="233"/>
      <c r="B14" s="229" t="s">
        <v>325</v>
      </c>
      <c r="C14" s="250" t="s">
        <v>572</v>
      </c>
      <c r="D14" s="249"/>
      <c r="E14" s="249"/>
      <c r="F14" s="249"/>
      <c r="G14" s="249"/>
      <c r="H14" s="249"/>
      <c r="I14" s="249"/>
    </row>
    <row r="15" spans="1:22" x14ac:dyDescent="0.3">
      <c r="A15" s="233"/>
      <c r="B15" s="248"/>
      <c r="C15" s="252"/>
      <c r="D15" s="249"/>
      <c r="E15" s="249"/>
      <c r="F15" s="249"/>
      <c r="G15" s="249"/>
      <c r="H15" s="249"/>
      <c r="I15" s="249"/>
    </row>
    <row r="16" spans="1:22" ht="16.5" customHeight="1" x14ac:dyDescent="0.3">
      <c r="A16" s="253" t="s">
        <v>573</v>
      </c>
      <c r="B16" s="233"/>
      <c r="C16" s="254"/>
      <c r="D16" s="249"/>
      <c r="E16" s="249"/>
      <c r="F16" s="249"/>
      <c r="G16" s="249"/>
      <c r="H16" s="249"/>
      <c r="I16" s="249"/>
    </row>
    <row r="17" spans="1:10" ht="33" x14ac:dyDescent="0.3">
      <c r="A17" s="255"/>
      <c r="B17" s="475" t="s">
        <v>574</v>
      </c>
      <c r="C17" s="475"/>
      <c r="D17" s="475"/>
      <c r="E17" s="475"/>
      <c r="F17" s="475"/>
      <c r="G17" s="475"/>
      <c r="H17" s="475"/>
      <c r="I17" s="475"/>
      <c r="J17" s="256" t="s">
        <v>558</v>
      </c>
    </row>
    <row r="18" spans="1:10" ht="23.25" customHeight="1" x14ac:dyDescent="0.3">
      <c r="A18" s="255"/>
      <c r="B18" s="233" t="s">
        <v>575</v>
      </c>
      <c r="C18" s="257"/>
      <c r="D18" s="257"/>
      <c r="E18" s="257"/>
      <c r="F18" s="257"/>
      <c r="G18" s="257"/>
      <c r="H18" s="257"/>
      <c r="I18" s="257"/>
    </row>
    <row r="19" spans="1:10" ht="16.5" customHeight="1" x14ac:dyDescent="0.3">
      <c r="A19" s="255"/>
      <c r="B19" s="233" t="s">
        <v>576</v>
      </c>
      <c r="C19" s="254"/>
      <c r="D19" s="249"/>
      <c r="E19" s="249"/>
      <c r="F19" s="249"/>
      <c r="G19" s="249"/>
      <c r="H19" s="249"/>
      <c r="I19" s="249"/>
    </row>
    <row r="20" spans="1:10" ht="16.5" customHeight="1" x14ac:dyDescent="0.3">
      <c r="A20" s="255"/>
      <c r="B20" s="258" t="s">
        <v>577</v>
      </c>
      <c r="C20" s="254"/>
      <c r="D20" s="249"/>
      <c r="E20" s="249"/>
      <c r="F20" s="249"/>
      <c r="G20" s="249"/>
      <c r="H20" s="249"/>
      <c r="I20" s="249"/>
    </row>
    <row r="21" spans="1:10" ht="16.5" customHeight="1" x14ac:dyDescent="0.3">
      <c r="A21" s="255"/>
      <c r="B21" s="259" t="s">
        <v>578</v>
      </c>
      <c r="C21" s="254"/>
      <c r="D21" s="249"/>
      <c r="E21" s="249"/>
      <c r="F21" s="249"/>
      <c r="G21" s="249"/>
      <c r="H21" s="249"/>
      <c r="I21" s="249"/>
    </row>
    <row r="22" spans="1:10" ht="16.5" customHeight="1" x14ac:dyDescent="0.3">
      <c r="A22" s="255"/>
      <c r="B22" s="259" t="s">
        <v>579</v>
      </c>
      <c r="C22" s="254"/>
      <c r="D22" s="249"/>
      <c r="E22" s="249"/>
      <c r="F22" s="249"/>
      <c r="G22" s="249"/>
      <c r="H22" s="249"/>
      <c r="I22" s="249"/>
    </row>
    <row r="23" spans="1:10" x14ac:dyDescent="0.3">
      <c r="A23" s="233"/>
      <c r="B23" s="260"/>
      <c r="C23" s="233"/>
      <c r="D23" s="249"/>
      <c r="E23" s="249"/>
      <c r="F23" s="249"/>
      <c r="G23" s="249"/>
      <c r="H23" s="249"/>
      <c r="I23" s="249"/>
    </row>
    <row r="24" spans="1:10" ht="49.5" x14ac:dyDescent="0.3">
      <c r="A24" s="261" t="s">
        <v>580</v>
      </c>
      <c r="B24" s="262" t="s">
        <v>581</v>
      </c>
      <c r="C24" s="262" t="s">
        <v>582</v>
      </c>
      <c r="D24" s="262" t="s">
        <v>583</v>
      </c>
      <c r="E24" s="262" t="s">
        <v>584</v>
      </c>
      <c r="F24" s="262" t="s">
        <v>329</v>
      </c>
      <c r="G24" s="263" t="s">
        <v>585</v>
      </c>
      <c r="H24" s="263" t="s">
        <v>585</v>
      </c>
      <c r="I24" s="264" t="s">
        <v>269</v>
      </c>
    </row>
    <row r="25" spans="1:10" ht="18" customHeight="1" x14ac:dyDescent="0.3">
      <c r="A25" s="265">
        <f>COUNT($A$24:A24)+1</f>
        <v>1</v>
      </c>
      <c r="B25" s="266" t="s">
        <v>586</v>
      </c>
      <c r="C25" s="267"/>
      <c r="D25" s="268"/>
      <c r="E25" s="269"/>
      <c r="F25" s="269"/>
      <c r="G25" s="269"/>
      <c r="H25" s="269"/>
      <c r="I25" s="270"/>
    </row>
    <row r="26" spans="1:10" ht="18" customHeight="1" x14ac:dyDescent="0.3">
      <c r="A26" s="265">
        <f>COUNT($A$24:A25)+1</f>
        <v>2</v>
      </c>
      <c r="B26" s="271" t="s">
        <v>587</v>
      </c>
      <c r="C26" s="272"/>
      <c r="D26" s="273"/>
      <c r="E26" s="233"/>
      <c r="F26" s="233"/>
      <c r="G26" s="233"/>
      <c r="H26" s="233"/>
      <c r="I26" s="274"/>
    </row>
    <row r="27" spans="1:10" x14ac:dyDescent="0.3">
      <c r="A27" s="265">
        <f>COUNT($A$24:A26)+1</f>
        <v>3</v>
      </c>
      <c r="B27" s="275" t="s">
        <v>588</v>
      </c>
      <c r="C27" s="272"/>
      <c r="D27" s="276"/>
      <c r="E27" s="277"/>
      <c r="F27" s="277"/>
      <c r="G27" s="277"/>
      <c r="H27" s="277"/>
      <c r="I27" s="278"/>
    </row>
    <row r="28" spans="1:10" ht="63.75" x14ac:dyDescent="0.3">
      <c r="A28" s="265">
        <f>COUNT($A$24:A27)+1</f>
        <v>4</v>
      </c>
      <c r="B28" s="279" t="s">
        <v>589</v>
      </c>
      <c r="C28" s="280" t="s">
        <v>590</v>
      </c>
      <c r="D28" s="281" t="s">
        <v>558</v>
      </c>
      <c r="E28" s="281"/>
      <c r="F28" s="281"/>
      <c r="G28" s="282" t="s">
        <v>560</v>
      </c>
      <c r="H28" s="282"/>
      <c r="I28" s="283"/>
    </row>
    <row r="29" spans="1:10" ht="28.5" customHeight="1" x14ac:dyDescent="0.3">
      <c r="A29" s="265">
        <f>COUNT($A$24:A28)+1</f>
        <v>5</v>
      </c>
      <c r="B29" s="284"/>
      <c r="C29" s="285" t="s">
        <v>591</v>
      </c>
      <c r="D29" s="281" t="s">
        <v>558</v>
      </c>
      <c r="E29" s="281"/>
      <c r="F29" s="281"/>
      <c r="G29" s="282" t="s">
        <v>560</v>
      </c>
      <c r="H29" s="282"/>
      <c r="I29" s="283"/>
    </row>
    <row r="30" spans="1:10" x14ac:dyDescent="0.3">
      <c r="A30" s="265">
        <f>COUNT($A$24:A29)+1</f>
        <v>6</v>
      </c>
      <c r="B30" s="284"/>
      <c r="C30" s="285" t="s">
        <v>592</v>
      </c>
      <c r="D30" s="281"/>
      <c r="E30" s="281"/>
      <c r="F30" s="281"/>
      <c r="G30" s="282" t="s">
        <v>560</v>
      </c>
      <c r="H30" s="282" t="s">
        <v>94</v>
      </c>
      <c r="I30" s="283"/>
    </row>
    <row r="31" spans="1:10" ht="38.25" x14ac:dyDescent="0.3">
      <c r="A31" s="265">
        <f>COUNT($A$24:A30)+1</f>
        <v>7</v>
      </c>
      <c r="B31" s="284"/>
      <c r="C31" s="285" t="s">
        <v>593</v>
      </c>
      <c r="D31" s="281" t="s">
        <v>558</v>
      </c>
      <c r="E31" s="281"/>
      <c r="F31" s="281"/>
      <c r="G31" s="282" t="s">
        <v>560</v>
      </c>
      <c r="H31" s="282" t="s">
        <v>94</v>
      </c>
      <c r="I31" s="283"/>
    </row>
    <row r="32" spans="1:10" x14ac:dyDescent="0.3">
      <c r="A32" s="265">
        <f>COUNT($A$24:A31)+1</f>
        <v>8</v>
      </c>
      <c r="B32" s="275" t="s">
        <v>594</v>
      </c>
      <c r="C32" s="286"/>
      <c r="D32" s="287"/>
      <c r="E32" s="287"/>
      <c r="F32" s="287"/>
      <c r="G32" s="287"/>
      <c r="H32" s="287"/>
      <c r="I32" s="288"/>
    </row>
    <row r="33" spans="1:9" ht="38.25" x14ac:dyDescent="0.3">
      <c r="A33" s="265">
        <f>COUNT($A$24:A32)+1</f>
        <v>9</v>
      </c>
      <c r="B33" s="279" t="s">
        <v>589</v>
      </c>
      <c r="C33" s="285" t="s">
        <v>595</v>
      </c>
      <c r="D33" s="281" t="s">
        <v>558</v>
      </c>
      <c r="E33" s="281"/>
      <c r="F33" s="281"/>
      <c r="G33" s="282" t="s">
        <v>560</v>
      </c>
      <c r="H33" s="282" t="s">
        <v>94</v>
      </c>
      <c r="I33" s="283"/>
    </row>
    <row r="34" spans="1:9" ht="51" x14ac:dyDescent="0.3">
      <c r="A34" s="265">
        <f>COUNT($A$24:A33)+1</f>
        <v>10</v>
      </c>
      <c r="B34" s="289"/>
      <c r="C34" s="285" t="s">
        <v>596</v>
      </c>
      <c r="D34" s="281" t="s">
        <v>558</v>
      </c>
      <c r="E34" s="281"/>
      <c r="F34" s="281"/>
      <c r="G34" s="282" t="s">
        <v>560</v>
      </c>
      <c r="H34" s="282" t="s">
        <v>94</v>
      </c>
      <c r="I34" s="290"/>
    </row>
    <row r="35" spans="1:9" x14ac:dyDescent="0.3">
      <c r="A35" s="265">
        <f>COUNT($A$24:A34)+1</f>
        <v>11</v>
      </c>
      <c r="B35" s="271" t="s">
        <v>597</v>
      </c>
      <c r="C35" s="272"/>
      <c r="D35" s="291"/>
      <c r="E35" s="291"/>
      <c r="F35" s="291"/>
      <c r="G35" s="291"/>
      <c r="H35" s="291"/>
      <c r="I35" s="292"/>
    </row>
    <row r="36" spans="1:9" x14ac:dyDescent="0.3">
      <c r="A36" s="265">
        <f>COUNT($A$24:A35)+1</f>
        <v>12</v>
      </c>
      <c r="B36" s="293" t="s">
        <v>598</v>
      </c>
      <c r="C36" s="286"/>
      <c r="D36" s="287"/>
      <c r="E36" s="287"/>
      <c r="F36" s="287"/>
      <c r="G36" s="287"/>
      <c r="H36" s="287"/>
      <c r="I36" s="288"/>
    </row>
    <row r="37" spans="1:9" ht="69.75" customHeight="1" x14ac:dyDescent="0.3">
      <c r="A37" s="265">
        <f>COUNT($A$24:A36)+1</f>
        <v>13</v>
      </c>
      <c r="B37" s="279" t="s">
        <v>589</v>
      </c>
      <c r="C37" s="294" t="s">
        <v>599</v>
      </c>
      <c r="D37" s="281" t="s">
        <v>558</v>
      </c>
      <c r="E37" s="281"/>
      <c r="F37" s="281"/>
      <c r="G37" s="282" t="s">
        <v>560</v>
      </c>
      <c r="H37" s="282" t="s">
        <v>94</v>
      </c>
      <c r="I37" s="283"/>
    </row>
    <row r="38" spans="1:9" x14ac:dyDescent="0.3">
      <c r="A38" s="265">
        <f>COUNT($A$24:A37)+1</f>
        <v>14</v>
      </c>
      <c r="B38" s="271" t="s">
        <v>600</v>
      </c>
      <c r="C38" s="272"/>
      <c r="D38" s="291"/>
      <c r="E38" s="291"/>
      <c r="F38" s="291"/>
      <c r="G38" s="291"/>
      <c r="H38" s="291"/>
      <c r="I38" s="292"/>
    </row>
    <row r="39" spans="1:9" x14ac:dyDescent="0.3">
      <c r="A39" s="265">
        <f>COUNT($A$24:A38)+1</f>
        <v>15</v>
      </c>
      <c r="B39" s="293" t="s">
        <v>601</v>
      </c>
      <c r="C39" s="286"/>
      <c r="D39" s="287"/>
      <c r="E39" s="287"/>
      <c r="F39" s="287"/>
      <c r="G39" s="287"/>
      <c r="H39" s="287"/>
      <c r="I39" s="288"/>
    </row>
    <row r="40" spans="1:9" x14ac:dyDescent="0.3">
      <c r="A40" s="265">
        <f>COUNT($A$24:A39)+1</f>
        <v>16</v>
      </c>
      <c r="B40" s="293" t="s">
        <v>602</v>
      </c>
      <c r="C40" s="286"/>
      <c r="D40" s="287"/>
      <c r="E40" s="287"/>
      <c r="F40" s="287"/>
      <c r="G40" s="287"/>
      <c r="H40" s="287"/>
      <c r="I40" s="288"/>
    </row>
    <row r="41" spans="1:9" x14ac:dyDescent="0.3">
      <c r="A41" s="265">
        <f>COUNT($A$24:A40)+1</f>
        <v>17</v>
      </c>
      <c r="B41" s="293" t="s">
        <v>603</v>
      </c>
      <c r="C41" s="286"/>
      <c r="D41" s="287"/>
      <c r="E41" s="287"/>
      <c r="F41" s="287"/>
      <c r="G41" s="287"/>
      <c r="H41" s="287"/>
      <c r="I41" s="288"/>
    </row>
    <row r="42" spans="1:9" x14ac:dyDescent="0.3">
      <c r="A42" s="265">
        <f>COUNT($A$24:A41)+1</f>
        <v>18</v>
      </c>
      <c r="B42" s="293" t="s">
        <v>604</v>
      </c>
      <c r="C42" s="286"/>
      <c r="D42" s="287"/>
      <c r="E42" s="287"/>
      <c r="F42" s="287"/>
      <c r="G42" s="287"/>
      <c r="H42" s="287"/>
      <c r="I42" s="288"/>
    </row>
    <row r="43" spans="1:9" ht="51" x14ac:dyDescent="0.3">
      <c r="A43" s="265">
        <f>COUNT($A$24:A42)+1</f>
        <v>19</v>
      </c>
      <c r="B43" s="279" t="s">
        <v>605</v>
      </c>
      <c r="C43" s="285" t="s">
        <v>606</v>
      </c>
      <c r="D43" s="281" t="s">
        <v>558</v>
      </c>
      <c r="E43" s="281"/>
      <c r="F43" s="281"/>
      <c r="G43" s="282" t="s">
        <v>560</v>
      </c>
      <c r="H43" s="295" t="s">
        <v>94</v>
      </c>
      <c r="I43" s="290"/>
    </row>
    <row r="44" spans="1:9" ht="31.5" x14ac:dyDescent="0.3">
      <c r="A44" s="265">
        <f>COUNT($A$24:A43)+1</f>
        <v>20</v>
      </c>
      <c r="B44" s="296"/>
      <c r="C44" s="285" t="s">
        <v>607</v>
      </c>
      <c r="D44" s="281" t="s">
        <v>558</v>
      </c>
      <c r="E44" s="281"/>
      <c r="F44" s="281"/>
      <c r="G44" s="282" t="s">
        <v>560</v>
      </c>
      <c r="H44" s="295" t="s">
        <v>94</v>
      </c>
      <c r="I44" s="290"/>
    </row>
    <row r="45" spans="1:9" ht="31.5" x14ac:dyDescent="0.3">
      <c r="A45" s="265">
        <f>COUNT($A$24:A44)+1</f>
        <v>21</v>
      </c>
      <c r="B45" s="296"/>
      <c r="C45" s="285" t="s">
        <v>608</v>
      </c>
      <c r="D45" s="281" t="s">
        <v>558</v>
      </c>
      <c r="E45" s="281"/>
      <c r="F45" s="281"/>
      <c r="G45" s="282" t="s">
        <v>560</v>
      </c>
      <c r="H45" s="295" t="s">
        <v>94</v>
      </c>
      <c r="I45" s="290"/>
    </row>
    <row r="46" spans="1:9" ht="51" x14ac:dyDescent="0.3">
      <c r="A46" s="265">
        <f>COUNT($A$24:A45)+1</f>
        <v>22</v>
      </c>
      <c r="B46" s="296"/>
      <c r="C46" s="285" t="s">
        <v>609</v>
      </c>
      <c r="D46" s="281" t="s">
        <v>558</v>
      </c>
      <c r="E46" s="281"/>
      <c r="F46" s="281"/>
      <c r="G46" s="282" t="s">
        <v>560</v>
      </c>
      <c r="H46" s="295" t="s">
        <v>94</v>
      </c>
      <c r="I46" s="290"/>
    </row>
    <row r="47" spans="1:9" ht="31.5" x14ac:dyDescent="0.3">
      <c r="A47" s="265">
        <f>COUNT($A$24:A46)+1</f>
        <v>23</v>
      </c>
      <c r="B47" s="296"/>
      <c r="C47" s="285" t="s">
        <v>610</v>
      </c>
      <c r="D47" s="281" t="s">
        <v>558</v>
      </c>
      <c r="E47" s="281"/>
      <c r="F47" s="281"/>
      <c r="G47" s="282" t="s">
        <v>560</v>
      </c>
      <c r="H47" s="295" t="s">
        <v>94</v>
      </c>
      <c r="I47" s="290"/>
    </row>
    <row r="48" spans="1:9" ht="31.5" x14ac:dyDescent="0.3">
      <c r="A48" s="265">
        <f>COUNT($A$24:A47)+1</f>
        <v>24</v>
      </c>
      <c r="B48" s="296"/>
      <c r="C48" s="285" t="s">
        <v>611</v>
      </c>
      <c r="D48" s="281" t="s">
        <v>558</v>
      </c>
      <c r="E48" s="281"/>
      <c r="F48" s="281"/>
      <c r="G48" s="282" t="s">
        <v>560</v>
      </c>
      <c r="H48" s="295" t="s">
        <v>94</v>
      </c>
      <c r="I48" s="290"/>
    </row>
    <row r="49" spans="1:9" ht="76.5" x14ac:dyDescent="0.3">
      <c r="A49" s="265">
        <f>COUNT($A$24:A48)+1</f>
        <v>25</v>
      </c>
      <c r="B49" s="296"/>
      <c r="C49" s="285" t="s">
        <v>612</v>
      </c>
      <c r="D49" s="281" t="s">
        <v>558</v>
      </c>
      <c r="E49" s="281"/>
      <c r="F49" s="281"/>
      <c r="G49" s="282" t="s">
        <v>560</v>
      </c>
      <c r="H49" s="295" t="s">
        <v>94</v>
      </c>
      <c r="I49" s="290"/>
    </row>
    <row r="50" spans="1:9" ht="31.5" x14ac:dyDescent="0.3">
      <c r="A50" s="265">
        <f>COUNT($A$24:A49)+1</f>
        <v>26</v>
      </c>
      <c r="B50" s="296"/>
      <c r="C50" s="285" t="s">
        <v>613</v>
      </c>
      <c r="D50" s="281" t="s">
        <v>558</v>
      </c>
      <c r="E50" s="281"/>
      <c r="F50" s="281"/>
      <c r="G50" s="282" t="s">
        <v>560</v>
      </c>
      <c r="H50" s="295" t="s">
        <v>94</v>
      </c>
      <c r="I50" s="290"/>
    </row>
    <row r="51" spans="1:9" ht="31.5" x14ac:dyDescent="0.3">
      <c r="A51" s="265">
        <f>COUNT($A$24:A50)+1</f>
        <v>27</v>
      </c>
      <c r="B51" s="296"/>
      <c r="C51" s="285" t="s">
        <v>614</v>
      </c>
      <c r="D51" s="281" t="s">
        <v>558</v>
      </c>
      <c r="E51" s="281"/>
      <c r="F51" s="281"/>
      <c r="G51" s="282" t="s">
        <v>560</v>
      </c>
      <c r="H51" s="295" t="s">
        <v>94</v>
      </c>
      <c r="I51" s="290"/>
    </row>
    <row r="52" spans="1:9" ht="81" customHeight="1" x14ac:dyDescent="0.3">
      <c r="A52" s="265">
        <f>COUNT($A$24:A51)+1</f>
        <v>28</v>
      </c>
      <c r="B52" s="296"/>
      <c r="C52" s="285" t="s">
        <v>615</v>
      </c>
      <c r="D52" s="281" t="s">
        <v>558</v>
      </c>
      <c r="E52" s="281"/>
      <c r="F52" s="281"/>
      <c r="G52" s="282" t="s">
        <v>560</v>
      </c>
      <c r="H52" s="295" t="s">
        <v>94</v>
      </c>
      <c r="I52" s="290"/>
    </row>
    <row r="53" spans="1:9" ht="31.5" x14ac:dyDescent="0.3">
      <c r="A53" s="265">
        <f>COUNT($A$24:A52)+1</f>
        <v>29</v>
      </c>
      <c r="B53" s="296"/>
      <c r="C53" s="285" t="s">
        <v>616</v>
      </c>
      <c r="D53" s="281" t="s">
        <v>558</v>
      </c>
      <c r="E53" s="281"/>
      <c r="F53" s="281"/>
      <c r="G53" s="282" t="s">
        <v>560</v>
      </c>
      <c r="H53" s="295" t="s">
        <v>94</v>
      </c>
      <c r="I53" s="290"/>
    </row>
    <row r="54" spans="1:9" ht="31.5" x14ac:dyDescent="0.3">
      <c r="A54" s="265">
        <f>COUNT($A$24:A53)+1</f>
        <v>30</v>
      </c>
      <c r="B54" s="296"/>
      <c r="C54" s="285" t="s">
        <v>617</v>
      </c>
      <c r="D54" s="281" t="s">
        <v>558</v>
      </c>
      <c r="E54" s="281"/>
      <c r="F54" s="281"/>
      <c r="G54" s="282" t="s">
        <v>560</v>
      </c>
      <c r="H54" s="295" t="s">
        <v>94</v>
      </c>
      <c r="I54" s="290"/>
    </row>
    <row r="55" spans="1:9" ht="38.25" x14ac:dyDescent="0.3">
      <c r="A55" s="265">
        <f>COUNT($A$24:A54)+1</f>
        <v>31</v>
      </c>
      <c r="B55" s="296"/>
      <c r="C55" s="285" t="s">
        <v>618</v>
      </c>
      <c r="D55" s="281" t="s">
        <v>558</v>
      </c>
      <c r="E55" s="281"/>
      <c r="F55" s="281"/>
      <c r="G55" s="282" t="s">
        <v>560</v>
      </c>
      <c r="H55" s="295" t="s">
        <v>94</v>
      </c>
      <c r="I55" s="290"/>
    </row>
    <row r="56" spans="1:9" ht="31.5" x14ac:dyDescent="0.3">
      <c r="A56" s="265">
        <f>COUNT($A$24:A55)+1</f>
        <v>32</v>
      </c>
      <c r="B56" s="296"/>
      <c r="C56" s="285" t="s">
        <v>619</v>
      </c>
      <c r="D56" s="281" t="s">
        <v>558</v>
      </c>
      <c r="E56" s="281"/>
      <c r="F56" s="281"/>
      <c r="G56" s="282" t="s">
        <v>560</v>
      </c>
      <c r="H56" s="295" t="s">
        <v>94</v>
      </c>
      <c r="I56" s="290"/>
    </row>
    <row r="57" spans="1:9" ht="31.5" x14ac:dyDescent="0.3">
      <c r="A57" s="265">
        <f>COUNT($A$24:A56)+1</f>
        <v>33</v>
      </c>
      <c r="B57" s="296"/>
      <c r="C57" s="285" t="s">
        <v>620</v>
      </c>
      <c r="D57" s="281" t="s">
        <v>558</v>
      </c>
      <c r="E57" s="281"/>
      <c r="F57" s="281"/>
      <c r="G57" s="282" t="s">
        <v>560</v>
      </c>
      <c r="H57" s="295" t="s">
        <v>94</v>
      </c>
      <c r="I57" s="290"/>
    </row>
    <row r="58" spans="1:9" ht="51" x14ac:dyDescent="0.3">
      <c r="A58" s="265">
        <f>COUNT($A$24:A57)+1</f>
        <v>34</v>
      </c>
      <c r="B58" s="296"/>
      <c r="C58" s="285" t="s">
        <v>621</v>
      </c>
      <c r="D58" s="281" t="s">
        <v>558</v>
      </c>
      <c r="E58" s="281"/>
      <c r="F58" s="281"/>
      <c r="G58" s="282" t="s">
        <v>560</v>
      </c>
      <c r="H58" s="295" t="s">
        <v>94</v>
      </c>
      <c r="I58" s="290"/>
    </row>
    <row r="59" spans="1:9" ht="31.5" x14ac:dyDescent="0.3">
      <c r="A59" s="265">
        <f>COUNT($A$24:A58)+1</f>
        <v>35</v>
      </c>
      <c r="B59" s="296"/>
      <c r="C59" s="285" t="s">
        <v>622</v>
      </c>
      <c r="D59" s="281" t="s">
        <v>558</v>
      </c>
      <c r="E59" s="281"/>
      <c r="F59" s="281"/>
      <c r="G59" s="282" t="s">
        <v>560</v>
      </c>
      <c r="H59" s="295" t="s">
        <v>94</v>
      </c>
      <c r="I59" s="290"/>
    </row>
    <row r="60" spans="1:9" ht="31.5" x14ac:dyDescent="0.3">
      <c r="A60" s="265">
        <f>COUNT($A$24:A59)+1</f>
        <v>36</v>
      </c>
      <c r="B60" s="289"/>
      <c r="C60" s="285" t="s">
        <v>623</v>
      </c>
      <c r="D60" s="281" t="s">
        <v>558</v>
      </c>
      <c r="E60" s="281"/>
      <c r="F60" s="281"/>
      <c r="G60" s="282" t="s">
        <v>560</v>
      </c>
      <c r="H60" s="295" t="s">
        <v>94</v>
      </c>
      <c r="I60" s="290"/>
    </row>
    <row r="61" spans="1:9" x14ac:dyDescent="0.3">
      <c r="A61" s="265">
        <f>COUNT($A$24:A60)+1</f>
        <v>37</v>
      </c>
      <c r="B61" s="293" t="s">
        <v>624</v>
      </c>
      <c r="C61" s="286"/>
      <c r="D61" s="287"/>
      <c r="E61" s="287"/>
      <c r="F61" s="287"/>
      <c r="G61" s="287"/>
      <c r="H61" s="287"/>
      <c r="I61" s="288"/>
    </row>
    <row r="62" spans="1:9" ht="108.75" customHeight="1" x14ac:dyDescent="0.3">
      <c r="A62" s="265">
        <f>COUNT($A$24:A61)+1</f>
        <v>38</v>
      </c>
      <c r="B62" s="279" t="s">
        <v>589</v>
      </c>
      <c r="C62" s="285" t="s">
        <v>625</v>
      </c>
      <c r="D62" s="281" t="s">
        <v>558</v>
      </c>
      <c r="E62" s="281"/>
      <c r="F62" s="281"/>
      <c r="G62" s="282" t="s">
        <v>560</v>
      </c>
      <c r="H62" s="282" t="s">
        <v>94</v>
      </c>
      <c r="I62" s="283"/>
    </row>
    <row r="63" spans="1:9" ht="107.25" customHeight="1" x14ac:dyDescent="0.3">
      <c r="A63" s="265">
        <f>COUNT($A$24:A62)+1</f>
        <v>39</v>
      </c>
      <c r="B63" s="296"/>
      <c r="C63" s="285" t="s">
        <v>626</v>
      </c>
      <c r="D63" s="281" t="s">
        <v>558</v>
      </c>
      <c r="E63" s="281"/>
      <c r="F63" s="281"/>
      <c r="G63" s="282" t="s">
        <v>560</v>
      </c>
      <c r="H63" s="282" t="s">
        <v>94</v>
      </c>
      <c r="I63" s="290"/>
    </row>
    <row r="64" spans="1:9" ht="81" customHeight="1" x14ac:dyDescent="0.3">
      <c r="A64" s="265">
        <f>COUNT($A$24:A63)+1</f>
        <v>40</v>
      </c>
      <c r="B64" s="296"/>
      <c r="C64" s="285" t="s">
        <v>627</v>
      </c>
      <c r="D64" s="281" t="s">
        <v>558</v>
      </c>
      <c r="E64" s="281"/>
      <c r="F64" s="281"/>
      <c r="G64" s="282" t="s">
        <v>560</v>
      </c>
      <c r="H64" s="295" t="s">
        <v>94</v>
      </c>
      <c r="I64" s="290"/>
    </row>
    <row r="65" spans="1:9" ht="78.75" customHeight="1" x14ac:dyDescent="0.3">
      <c r="A65" s="265">
        <f>COUNT($A$24:A64)+1</f>
        <v>41</v>
      </c>
      <c r="B65" s="289"/>
      <c r="C65" s="285" t="s">
        <v>628</v>
      </c>
      <c r="D65" s="281" t="s">
        <v>558</v>
      </c>
      <c r="E65" s="281"/>
      <c r="F65" s="281"/>
      <c r="G65" s="282" t="s">
        <v>560</v>
      </c>
      <c r="H65" s="295" t="s">
        <v>94</v>
      </c>
      <c r="I65" s="290"/>
    </row>
    <row r="66" spans="1:9" x14ac:dyDescent="0.3">
      <c r="A66" s="265">
        <f>COUNT($A$24:A65)+1</f>
        <v>42</v>
      </c>
      <c r="B66" s="271" t="s">
        <v>629</v>
      </c>
      <c r="C66" s="272"/>
      <c r="D66" s="291"/>
      <c r="E66" s="291"/>
      <c r="F66" s="291"/>
      <c r="G66" s="291"/>
      <c r="H66" s="291"/>
      <c r="I66" s="292"/>
    </row>
    <row r="67" spans="1:9" x14ac:dyDescent="0.3">
      <c r="A67" s="265">
        <f>COUNT($A$24:A66)+1</f>
        <v>43</v>
      </c>
      <c r="B67" s="293" t="s">
        <v>630</v>
      </c>
      <c r="C67" s="286"/>
      <c r="D67" s="287"/>
      <c r="E67" s="287"/>
      <c r="F67" s="287"/>
      <c r="G67" s="287"/>
      <c r="H67" s="287"/>
      <c r="I67" s="288"/>
    </row>
    <row r="68" spans="1:9" ht="42" customHeight="1" x14ac:dyDescent="0.3">
      <c r="A68" s="265">
        <f>COUNT($A$24:A67)+1</f>
        <v>44</v>
      </c>
      <c r="B68" s="279" t="s">
        <v>605</v>
      </c>
      <c r="C68" s="294" t="s">
        <v>631</v>
      </c>
      <c r="D68" s="281" t="s">
        <v>558</v>
      </c>
      <c r="E68" s="281"/>
      <c r="F68" s="281"/>
      <c r="G68" s="282" t="s">
        <v>560</v>
      </c>
      <c r="H68" s="282"/>
      <c r="I68" s="283"/>
    </row>
    <row r="69" spans="1:9" ht="31.5" x14ac:dyDescent="0.3">
      <c r="A69" s="265">
        <f>COUNT($A$24:A68)+1</f>
        <v>45</v>
      </c>
      <c r="B69" s="296"/>
      <c r="C69" s="285" t="s">
        <v>632</v>
      </c>
      <c r="D69" s="281" t="s">
        <v>558</v>
      </c>
      <c r="E69" s="281"/>
      <c r="F69" s="281"/>
      <c r="G69" s="282" t="s">
        <v>560</v>
      </c>
      <c r="H69" s="282"/>
      <c r="I69" s="290"/>
    </row>
    <row r="70" spans="1:9" ht="31.5" x14ac:dyDescent="0.3">
      <c r="A70" s="265">
        <f>COUNT($A$24:A69)+1</f>
        <v>46</v>
      </c>
      <c r="B70" s="289"/>
      <c r="C70" s="285" t="s">
        <v>633</v>
      </c>
      <c r="D70" s="281" t="s">
        <v>558</v>
      </c>
      <c r="E70" s="281"/>
      <c r="F70" s="281"/>
      <c r="G70" s="282" t="s">
        <v>560</v>
      </c>
      <c r="H70" s="282"/>
      <c r="I70" s="290"/>
    </row>
    <row r="71" spans="1:9" x14ac:dyDescent="0.3">
      <c r="A71" s="265">
        <f>COUNT($A$24:A70)+1</f>
        <v>47</v>
      </c>
      <c r="B71" s="271" t="s">
        <v>634</v>
      </c>
      <c r="C71" s="272"/>
      <c r="D71" s="291"/>
      <c r="E71" s="291"/>
      <c r="F71" s="291"/>
      <c r="G71" s="291"/>
      <c r="H71" s="291"/>
      <c r="I71" s="292"/>
    </row>
    <row r="72" spans="1:9" x14ac:dyDescent="0.3">
      <c r="A72" s="265">
        <f>COUNT($A$24:A71)+1</f>
        <v>48</v>
      </c>
      <c r="B72" s="293" t="s">
        <v>635</v>
      </c>
      <c r="C72" s="286"/>
      <c r="D72" s="287"/>
      <c r="E72" s="287"/>
      <c r="F72" s="287"/>
      <c r="G72" s="287"/>
      <c r="H72" s="287"/>
      <c r="I72" s="288"/>
    </row>
    <row r="73" spans="1:9" ht="51" x14ac:dyDescent="0.3">
      <c r="A73" s="265">
        <f>COUNT($A$24:A72)+1</f>
        <v>49</v>
      </c>
      <c r="B73" s="279" t="s">
        <v>605</v>
      </c>
      <c r="C73" s="285" t="s">
        <v>636</v>
      </c>
      <c r="D73" s="281" t="s">
        <v>558</v>
      </c>
      <c r="E73" s="281"/>
      <c r="F73" s="281"/>
      <c r="G73" s="282" t="s">
        <v>560</v>
      </c>
      <c r="H73" s="282"/>
      <c r="I73" s="283"/>
    </row>
    <row r="74" spans="1:9" ht="31.5" x14ac:dyDescent="0.3">
      <c r="A74" s="265">
        <f>COUNT($A$24:A73)+1</f>
        <v>50</v>
      </c>
      <c r="B74" s="296"/>
      <c r="C74" s="285" t="s">
        <v>637</v>
      </c>
      <c r="D74" s="281" t="s">
        <v>558</v>
      </c>
      <c r="E74" s="281"/>
      <c r="F74" s="281"/>
      <c r="G74" s="282" t="s">
        <v>560</v>
      </c>
      <c r="H74" s="282"/>
      <c r="I74" s="290"/>
    </row>
    <row r="75" spans="1:9" ht="31.5" x14ac:dyDescent="0.3">
      <c r="A75" s="265">
        <f>COUNT($A$24:A74)+1</f>
        <v>51</v>
      </c>
      <c r="B75" s="289"/>
      <c r="C75" s="285" t="s">
        <v>638</v>
      </c>
      <c r="D75" s="281" t="s">
        <v>558</v>
      </c>
      <c r="E75" s="281"/>
      <c r="F75" s="281"/>
      <c r="G75" s="282" t="s">
        <v>560</v>
      </c>
      <c r="H75" s="282"/>
      <c r="I75" s="290"/>
    </row>
    <row r="76" spans="1:9" x14ac:dyDescent="0.3">
      <c r="A76" s="265">
        <f>COUNT($A$24:A75)+1</f>
        <v>52</v>
      </c>
      <c r="B76" s="271" t="s">
        <v>639</v>
      </c>
      <c r="C76" s="272"/>
      <c r="D76" s="291"/>
      <c r="E76" s="291"/>
      <c r="F76" s="291"/>
      <c r="G76" s="291"/>
      <c r="H76" s="291"/>
      <c r="I76" s="292"/>
    </row>
    <row r="77" spans="1:9" x14ac:dyDescent="0.3">
      <c r="A77" s="265">
        <f>COUNT($A$24:A76)+1</f>
        <v>53</v>
      </c>
      <c r="B77" s="293" t="s">
        <v>640</v>
      </c>
      <c r="C77" s="286"/>
      <c r="D77" s="287"/>
      <c r="E77" s="287"/>
      <c r="F77" s="287"/>
      <c r="G77" s="287"/>
      <c r="H77" s="287"/>
      <c r="I77" s="288"/>
    </row>
    <row r="78" spans="1:9" ht="53.25" customHeight="1" x14ac:dyDescent="0.3">
      <c r="A78" s="265">
        <f>COUNT($A$24:A77)+1</f>
        <v>54</v>
      </c>
      <c r="B78" s="279" t="s">
        <v>605</v>
      </c>
      <c r="C78" s="285" t="s">
        <v>641</v>
      </c>
      <c r="D78" s="281" t="s">
        <v>558</v>
      </c>
      <c r="E78" s="281"/>
      <c r="F78" s="281"/>
      <c r="G78" s="282" t="s">
        <v>560</v>
      </c>
      <c r="H78" s="282"/>
      <c r="I78" s="283"/>
    </row>
    <row r="79" spans="1:9" ht="31.5" x14ac:dyDescent="0.3">
      <c r="A79" s="265">
        <f>COUNT($A$24:A78)+1</f>
        <v>55</v>
      </c>
      <c r="B79" s="296"/>
      <c r="C79" s="285" t="s">
        <v>642</v>
      </c>
      <c r="D79" s="281" t="s">
        <v>558</v>
      </c>
      <c r="E79" s="281"/>
      <c r="F79" s="281"/>
      <c r="G79" s="282" t="s">
        <v>560</v>
      </c>
      <c r="H79" s="282"/>
      <c r="I79" s="290"/>
    </row>
    <row r="80" spans="1:9" ht="31.5" x14ac:dyDescent="0.3">
      <c r="A80" s="265">
        <f>COUNT($A$24:A79)+1</f>
        <v>56</v>
      </c>
      <c r="B80" s="289"/>
      <c r="C80" s="285" t="s">
        <v>643</v>
      </c>
      <c r="D80" s="281" t="s">
        <v>558</v>
      </c>
      <c r="E80" s="281"/>
      <c r="F80" s="281"/>
      <c r="G80" s="282" t="s">
        <v>560</v>
      </c>
      <c r="H80" s="282"/>
      <c r="I80" s="290"/>
    </row>
    <row r="81" spans="1:10" x14ac:dyDescent="0.3">
      <c r="A81" s="265">
        <f>COUNT($A$24:A80)+1</f>
        <v>57</v>
      </c>
      <c r="B81" s="271" t="s">
        <v>644</v>
      </c>
      <c r="C81" s="272"/>
      <c r="D81" s="291"/>
      <c r="E81" s="291"/>
      <c r="F81" s="291"/>
      <c r="G81" s="291"/>
      <c r="H81" s="291"/>
      <c r="I81" s="292"/>
    </row>
    <row r="82" spans="1:10" x14ac:dyDescent="0.3">
      <c r="A82" s="265">
        <f>COUNT($A$24:A81)+1</f>
        <v>58</v>
      </c>
      <c r="B82" s="293" t="s">
        <v>645</v>
      </c>
      <c r="C82" s="286"/>
      <c r="D82" s="287"/>
      <c r="E82" s="287"/>
      <c r="F82" s="287"/>
      <c r="G82" s="287"/>
      <c r="H82" s="287"/>
      <c r="I82" s="288"/>
    </row>
    <row r="83" spans="1:10" ht="51" x14ac:dyDescent="0.3">
      <c r="A83" s="265">
        <f>COUNT($A$24:A82)+1</f>
        <v>59</v>
      </c>
      <c r="B83" s="279" t="s">
        <v>605</v>
      </c>
      <c r="C83" s="285" t="s">
        <v>646</v>
      </c>
      <c r="D83" s="281" t="s">
        <v>558</v>
      </c>
      <c r="E83" s="281"/>
      <c r="F83" s="281"/>
      <c r="G83" s="282" t="s">
        <v>560</v>
      </c>
      <c r="H83" s="282"/>
      <c r="I83" s="283"/>
    </row>
    <row r="84" spans="1:10" ht="31.5" x14ac:dyDescent="0.3">
      <c r="A84" s="265">
        <f>COUNT($A$24:A83)+1</f>
        <v>60</v>
      </c>
      <c r="B84" s="296"/>
      <c r="C84" s="285" t="s">
        <v>647</v>
      </c>
      <c r="D84" s="281" t="s">
        <v>558</v>
      </c>
      <c r="E84" s="281"/>
      <c r="F84" s="281"/>
      <c r="G84" s="282" t="s">
        <v>560</v>
      </c>
      <c r="H84" s="282"/>
      <c r="I84" s="290"/>
    </row>
    <row r="85" spans="1:10" ht="31.5" x14ac:dyDescent="0.3">
      <c r="A85" s="265">
        <f>COUNT($A$24:A84)+1</f>
        <v>61</v>
      </c>
      <c r="B85" s="289"/>
      <c r="C85" s="285" t="s">
        <v>648</v>
      </c>
      <c r="D85" s="281" t="s">
        <v>558</v>
      </c>
      <c r="E85" s="281"/>
      <c r="F85" s="281"/>
      <c r="G85" s="282" t="s">
        <v>560</v>
      </c>
      <c r="H85" s="282"/>
      <c r="I85" s="290"/>
    </row>
    <row r="86" spans="1:10" x14ac:dyDescent="0.3">
      <c r="A86" s="265">
        <f>COUNT($A$24:A85)+1</f>
        <v>62</v>
      </c>
      <c r="B86" s="271" t="s">
        <v>649</v>
      </c>
      <c r="C86" s="272"/>
      <c r="D86" s="291"/>
      <c r="E86" s="291"/>
      <c r="F86" s="291"/>
      <c r="G86" s="291"/>
      <c r="H86" s="291"/>
      <c r="I86" s="292"/>
    </row>
    <row r="87" spans="1:10" ht="33" x14ac:dyDescent="0.3">
      <c r="A87" s="265">
        <f>COUNT($A$24:A86)+1</f>
        <v>63</v>
      </c>
      <c r="B87" s="487" t="s">
        <v>650</v>
      </c>
      <c r="C87" s="485"/>
      <c r="D87" s="485"/>
      <c r="E87" s="485"/>
      <c r="F87" s="485"/>
      <c r="G87" s="485"/>
      <c r="H87" s="485"/>
      <c r="I87" s="486"/>
      <c r="J87" s="256" t="s">
        <v>558</v>
      </c>
    </row>
    <row r="88" spans="1:10" ht="38.25" x14ac:dyDescent="0.3">
      <c r="A88" s="265">
        <f>COUNT($A$24:A87)+1</f>
        <v>64</v>
      </c>
      <c r="B88" s="279" t="s">
        <v>589</v>
      </c>
      <c r="C88" s="297" t="s">
        <v>651</v>
      </c>
      <c r="D88" s="281" t="s">
        <v>558</v>
      </c>
      <c r="E88" s="281"/>
      <c r="F88" s="281"/>
      <c r="G88" s="282" t="s">
        <v>560</v>
      </c>
      <c r="H88" s="282" t="s">
        <v>94</v>
      </c>
      <c r="I88" s="283"/>
    </row>
    <row r="89" spans="1:10" x14ac:dyDescent="0.3">
      <c r="A89" s="265">
        <f>COUNT($A$24:A88)+1</f>
        <v>65</v>
      </c>
      <c r="B89" s="271" t="s">
        <v>652</v>
      </c>
      <c r="C89" s="272"/>
      <c r="D89" s="291"/>
      <c r="E89" s="291"/>
      <c r="F89" s="291"/>
      <c r="G89" s="291"/>
      <c r="H89" s="291"/>
      <c r="I89" s="292"/>
    </row>
    <row r="90" spans="1:10" x14ac:dyDescent="0.3">
      <c r="A90" s="265">
        <f>COUNT($A$24:A89)+1</f>
        <v>66</v>
      </c>
      <c r="B90" s="293" t="s">
        <v>653</v>
      </c>
      <c r="C90" s="286"/>
      <c r="D90" s="287"/>
      <c r="E90" s="287"/>
      <c r="F90" s="287"/>
      <c r="G90" s="287"/>
      <c r="H90" s="287"/>
      <c r="I90" s="288"/>
    </row>
    <row r="91" spans="1:10" ht="137.25" customHeight="1" x14ac:dyDescent="0.3">
      <c r="A91" s="265">
        <f>COUNT($A$24:A90)+1</f>
        <v>67</v>
      </c>
      <c r="B91" s="279" t="s">
        <v>654</v>
      </c>
      <c r="C91" s="285" t="s">
        <v>655</v>
      </c>
      <c r="D91" s="281" t="s">
        <v>558</v>
      </c>
      <c r="E91" s="281"/>
      <c r="F91" s="281"/>
      <c r="G91" s="282" t="s">
        <v>567</v>
      </c>
      <c r="H91" s="282"/>
      <c r="I91" s="283"/>
    </row>
    <row r="92" spans="1:10" x14ac:dyDescent="0.3">
      <c r="A92" s="265">
        <f>COUNT($A$24:A91)+1</f>
        <v>68</v>
      </c>
      <c r="B92" s="271" t="s">
        <v>656</v>
      </c>
      <c r="C92" s="286"/>
      <c r="D92" s="287"/>
      <c r="E92" s="287"/>
      <c r="F92" s="287"/>
      <c r="G92" s="287"/>
      <c r="H92" s="287"/>
      <c r="I92" s="288"/>
    </row>
    <row r="93" spans="1:10" x14ac:dyDescent="0.3">
      <c r="A93" s="265">
        <f>COUNT($A$24:A92)+1</f>
        <v>69</v>
      </c>
      <c r="B93" s="293" t="s">
        <v>657</v>
      </c>
      <c r="C93" s="286"/>
      <c r="D93" s="287"/>
      <c r="E93" s="287"/>
      <c r="F93" s="287"/>
      <c r="G93" s="287"/>
      <c r="H93" s="287"/>
      <c r="I93" s="288"/>
    </row>
    <row r="94" spans="1:10" ht="51" x14ac:dyDescent="0.3">
      <c r="A94" s="265">
        <f>COUNT($A$24:A93)+1</f>
        <v>70</v>
      </c>
      <c r="B94" s="279" t="s">
        <v>605</v>
      </c>
      <c r="C94" s="285" t="s">
        <v>658</v>
      </c>
      <c r="D94" s="281" t="s">
        <v>558</v>
      </c>
      <c r="E94" s="281"/>
      <c r="F94" s="281"/>
      <c r="G94" s="282" t="s">
        <v>560</v>
      </c>
      <c r="H94" s="282" t="s">
        <v>567</v>
      </c>
      <c r="I94" s="283"/>
    </row>
    <row r="95" spans="1:10" ht="31.5" x14ac:dyDescent="0.3">
      <c r="A95" s="265">
        <f>COUNT($A$24:A94)+1</f>
        <v>71</v>
      </c>
      <c r="B95" s="296"/>
      <c r="C95" s="285" t="s">
        <v>659</v>
      </c>
      <c r="D95" s="281" t="s">
        <v>558</v>
      </c>
      <c r="E95" s="281"/>
      <c r="F95" s="281"/>
      <c r="G95" s="282" t="s">
        <v>560</v>
      </c>
      <c r="H95" s="282" t="s">
        <v>567</v>
      </c>
      <c r="I95" s="283"/>
    </row>
    <row r="96" spans="1:10" ht="31.5" x14ac:dyDescent="0.3">
      <c r="A96" s="265">
        <f>COUNT($A$24:A95)+1</f>
        <v>72</v>
      </c>
      <c r="B96" s="289"/>
      <c r="C96" s="285" t="s">
        <v>660</v>
      </c>
      <c r="D96" s="281" t="s">
        <v>558</v>
      </c>
      <c r="E96" s="281"/>
      <c r="F96" s="281"/>
      <c r="G96" s="282" t="s">
        <v>560</v>
      </c>
      <c r="H96" s="282" t="s">
        <v>567</v>
      </c>
      <c r="I96" s="283"/>
    </row>
    <row r="97" spans="1:9" x14ac:dyDescent="0.3">
      <c r="A97" s="265">
        <f>COUNT($A$24:A96)+1</f>
        <v>73</v>
      </c>
      <c r="B97" s="271" t="s">
        <v>661</v>
      </c>
      <c r="C97" s="286"/>
      <c r="D97" s="287"/>
      <c r="E97" s="287"/>
      <c r="F97" s="287"/>
      <c r="G97" s="287"/>
      <c r="H97" s="287"/>
      <c r="I97" s="288"/>
    </row>
    <row r="98" spans="1:9" x14ac:dyDescent="0.3">
      <c r="A98" s="265">
        <f>COUNT($A$24:A97)+1</f>
        <v>74</v>
      </c>
      <c r="B98" s="293" t="s">
        <v>662</v>
      </c>
      <c r="C98" s="286"/>
      <c r="D98" s="287"/>
      <c r="E98" s="287"/>
      <c r="F98" s="287"/>
      <c r="G98" s="287"/>
      <c r="H98" s="287"/>
      <c r="I98" s="288"/>
    </row>
    <row r="99" spans="1:9" ht="53.25" customHeight="1" x14ac:dyDescent="0.3">
      <c r="A99" s="265">
        <f>COUNT($A$24:A98)+1</f>
        <v>75</v>
      </c>
      <c r="B99" s="279" t="s">
        <v>654</v>
      </c>
      <c r="C99" s="285" t="s">
        <v>663</v>
      </c>
      <c r="D99" s="281" t="s">
        <v>558</v>
      </c>
      <c r="E99" s="281"/>
      <c r="F99" s="281"/>
      <c r="G99" s="282" t="s">
        <v>567</v>
      </c>
      <c r="H99" s="282"/>
      <c r="I99" s="283"/>
    </row>
    <row r="100" spans="1:9" x14ac:dyDescent="0.3">
      <c r="A100" s="298"/>
      <c r="B100" s="299"/>
      <c r="C100" s="252"/>
      <c r="D100" s="269"/>
      <c r="E100" s="269"/>
      <c r="F100" s="269"/>
      <c r="G100" s="269"/>
      <c r="H100" s="269"/>
      <c r="I100" s="270"/>
    </row>
    <row r="101" spans="1:9" x14ac:dyDescent="0.3">
      <c r="A101" s="300"/>
      <c r="B101" s="216"/>
      <c r="C101" s="201" t="s">
        <v>9</v>
      </c>
      <c r="D101" s="163"/>
      <c r="E101" s="163"/>
      <c r="F101" s="163"/>
      <c r="G101" s="163"/>
      <c r="H101" s="163"/>
      <c r="I101" s="274"/>
    </row>
    <row r="102" spans="1:9" ht="49.5" x14ac:dyDescent="0.3">
      <c r="A102" s="300"/>
      <c r="B102" s="216"/>
      <c r="C102" s="301" t="s">
        <v>8</v>
      </c>
      <c r="D102" s="262" t="s">
        <v>583</v>
      </c>
      <c r="E102" s="262" t="s">
        <v>584</v>
      </c>
      <c r="F102" s="264" t="s">
        <v>329</v>
      </c>
      <c r="G102" s="302"/>
      <c r="H102" s="303"/>
      <c r="I102" s="274"/>
    </row>
    <row r="103" spans="1:9" x14ac:dyDescent="0.3">
      <c r="A103" s="300"/>
      <c r="B103" s="216"/>
      <c r="C103" s="304" t="s">
        <v>4</v>
      </c>
      <c r="D103" s="209">
        <f>COUNTA(D28:D99)</f>
        <v>46</v>
      </c>
      <c r="E103" s="209">
        <f>COUNTA(E28:E99)</f>
        <v>0</v>
      </c>
      <c r="F103" s="305">
        <f>COUNTA(F28:F99)</f>
        <v>0</v>
      </c>
      <c r="G103" s="300"/>
      <c r="H103" s="163"/>
      <c r="I103" s="274"/>
    </row>
    <row r="104" spans="1:9" x14ac:dyDescent="0.3">
      <c r="A104" s="300"/>
      <c r="B104" s="216"/>
      <c r="C104" s="306" t="s">
        <v>3</v>
      </c>
      <c r="D104" s="307">
        <f>IF(SUM($D103:$F103)=0,0,D103/SUM($D103:$F103))</f>
        <v>1</v>
      </c>
      <c r="E104" s="307">
        <f>IF(SUM($D103:$F103)=0,0,E103/SUM($D103:$F103))</f>
        <v>0</v>
      </c>
      <c r="F104" s="308">
        <f>IF(SUM($D103:$F103)=0,0,F103/SUM($D103:$F103))</f>
        <v>0</v>
      </c>
      <c r="G104" s="309"/>
      <c r="H104" s="310"/>
      <c r="I104" s="274"/>
    </row>
    <row r="105" spans="1:9" x14ac:dyDescent="0.3">
      <c r="A105" s="300"/>
      <c r="B105" s="216"/>
      <c r="C105" s="163"/>
      <c r="D105" s="163"/>
      <c r="E105" s="163"/>
      <c r="F105" s="163"/>
      <c r="G105" s="163"/>
      <c r="H105" s="163"/>
      <c r="I105" s="274"/>
    </row>
    <row r="106" spans="1:9" x14ac:dyDescent="0.3">
      <c r="A106" s="300"/>
      <c r="B106" s="216"/>
      <c r="C106" s="163"/>
      <c r="D106" s="163"/>
      <c r="E106" s="163"/>
      <c r="F106" s="163"/>
      <c r="G106" s="163"/>
      <c r="H106" s="163"/>
      <c r="I106" s="274"/>
    </row>
    <row r="107" spans="1:9" x14ac:dyDescent="0.3">
      <c r="A107" s="311" t="s">
        <v>2</v>
      </c>
      <c r="B107" s="218"/>
      <c r="C107" s="219"/>
      <c r="D107" s="219"/>
      <c r="E107" s="219"/>
      <c r="F107" s="219"/>
      <c r="G107" s="219"/>
      <c r="H107" s="219"/>
      <c r="I107" s="312"/>
    </row>
    <row r="108" spans="1:9" x14ac:dyDescent="0.3">
      <c r="A108" s="313"/>
      <c r="B108" s="221"/>
      <c r="C108" s="222"/>
      <c r="D108" s="222"/>
      <c r="E108" s="222"/>
      <c r="F108" s="222"/>
      <c r="G108" s="222"/>
      <c r="H108" s="222"/>
      <c r="I108" s="312"/>
    </row>
    <row r="109" spans="1:9" x14ac:dyDescent="0.3">
      <c r="A109" s="314" t="s">
        <v>1</v>
      </c>
      <c r="B109" s="218"/>
      <c r="C109" s="219"/>
      <c r="D109" s="219"/>
      <c r="E109" s="219"/>
      <c r="F109" s="219"/>
      <c r="G109" s="219"/>
      <c r="H109" s="219"/>
      <c r="I109" s="312"/>
    </row>
    <row r="110" spans="1:9" x14ac:dyDescent="0.3">
      <c r="A110" s="315"/>
      <c r="B110" s="221"/>
      <c r="C110" s="224"/>
      <c r="D110" s="224"/>
      <c r="E110" s="224"/>
      <c r="F110" s="224"/>
      <c r="G110" s="224"/>
      <c r="H110" s="224"/>
      <c r="I110" s="312"/>
    </row>
    <row r="111" spans="1:9" x14ac:dyDescent="0.3">
      <c r="A111" s="316"/>
      <c r="B111" s="317"/>
      <c r="C111" s="318"/>
      <c r="D111" s="317"/>
      <c r="E111" s="317"/>
      <c r="F111" s="317"/>
      <c r="G111" s="317"/>
      <c r="H111" s="317"/>
      <c r="I111" s="319"/>
    </row>
  </sheetData>
  <mergeCells count="3">
    <mergeCell ref="A4:I4"/>
    <mergeCell ref="B17:I17"/>
    <mergeCell ref="B87:I87"/>
  </mergeCells>
  <dataValidations count="1">
    <dataValidation type="list" allowBlank="1" showInputMessage="1" showErrorMessage="1" sqref="G28:H31 G62:H65 G78:H80 G43:H60 G68:H70 G73:H75 G91:H91 G88:H88 G37:H37 G99:H99 G83:H85 G33:H34 G94:H96" xr:uid="{066D500C-AE21-4574-BA72-3095107D4907}">
      <formula1>$N$1:$V$1</formula1>
    </dataValidation>
  </dataValidations>
  <pageMargins left="0.70866141732283472" right="0.70866141732283472" top="0.74803149606299213" bottom="0.74803149606299213" header="0.31496062992125984" footer="0.31496062992125984"/>
  <pageSetup paperSize="9" scale="27" fitToHeight="10" orientation="portrait" verticalDpi="300" r:id="rId1"/>
  <headerFooter>
    <oddFooter>&amp;L&amp;"Arial Narrow,Normál"&amp;8&amp;F/&amp;A&amp;C&amp;"Arial Narrow,Normál"&amp;8&amp;P/&amp;N&amp;R&amp;"Arial Narrow,Normál"&amp;8DigitAudit/AuditDok</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D7714-5A57-40BF-9817-3641A1377ED7}">
  <sheetPr>
    <pageSetUpPr fitToPage="1"/>
  </sheetPr>
  <dimension ref="A1:V142"/>
  <sheetViews>
    <sheetView showGridLines="0" topLeftCell="A49" zoomScale="86" zoomScaleNormal="86" workbookViewId="0"/>
  </sheetViews>
  <sheetFormatPr defaultColWidth="9" defaultRowHeight="16.5" x14ac:dyDescent="0.3"/>
  <cols>
    <col min="1" max="1" width="9" style="234"/>
    <col min="2" max="2" width="14.125" style="234" customWidth="1"/>
    <col min="3" max="3" width="76.875" style="320" customWidth="1"/>
    <col min="4" max="6" width="5.625" style="234" customWidth="1"/>
    <col min="7" max="8" width="19.125" style="234" customWidth="1"/>
    <col min="9" max="9" width="19.25" style="234" customWidth="1"/>
    <col min="10" max="16384" width="9" style="234"/>
  </cols>
  <sheetData>
    <row r="1" spans="1:22" x14ac:dyDescent="0.3">
      <c r="A1" s="228" t="s">
        <v>664</v>
      </c>
      <c r="B1" s="229"/>
      <c r="C1" s="230"/>
      <c r="D1" s="231"/>
      <c r="E1" s="232"/>
      <c r="F1" s="232"/>
      <c r="G1" s="232"/>
      <c r="H1" s="232"/>
      <c r="I1" s="233"/>
      <c r="N1" s="234" t="s">
        <v>560</v>
      </c>
      <c r="O1" s="234" t="s">
        <v>561</v>
      </c>
      <c r="P1" s="234" t="s">
        <v>562</v>
      </c>
      <c r="Q1" s="234" t="s">
        <v>563</v>
      </c>
      <c r="R1" s="234" t="s">
        <v>564</v>
      </c>
      <c r="S1" s="234" t="s">
        <v>94</v>
      </c>
      <c r="T1" s="234" t="s">
        <v>565</v>
      </c>
      <c r="U1" s="234" t="s">
        <v>566</v>
      </c>
      <c r="V1" s="234" t="s">
        <v>567</v>
      </c>
    </row>
    <row r="2" spans="1:22" x14ac:dyDescent="0.3">
      <c r="A2" s="233"/>
      <c r="B2" s="229"/>
      <c r="C2" s="235"/>
      <c r="D2" s="236">
        <f>A139</f>
        <v>0</v>
      </c>
      <c r="E2" s="237">
        <f>A141</f>
        <v>0</v>
      </c>
      <c r="F2" s="233"/>
      <c r="G2" s="233"/>
      <c r="H2" s="233"/>
      <c r="I2" s="233"/>
      <c r="J2" s="161" t="s">
        <v>283</v>
      </c>
    </row>
    <row r="3" spans="1:22" x14ac:dyDescent="0.3">
      <c r="A3" s="233"/>
      <c r="B3" s="229"/>
      <c r="C3" s="235"/>
      <c r="D3" s="231"/>
      <c r="E3" s="238"/>
      <c r="F3" s="239"/>
      <c r="G3" s="239"/>
      <c r="H3" s="239"/>
      <c r="I3" s="233"/>
      <c r="J3" s="161"/>
    </row>
    <row r="4" spans="1:22" ht="16.5" customHeight="1" x14ac:dyDescent="0.3">
      <c r="A4" s="474" t="s">
        <v>665</v>
      </c>
      <c r="B4" s="474"/>
      <c r="C4" s="474"/>
      <c r="D4" s="474"/>
      <c r="E4" s="474"/>
      <c r="F4" s="474"/>
      <c r="G4" s="474"/>
      <c r="H4" s="474"/>
      <c r="I4" s="474"/>
      <c r="J4" s="161"/>
    </row>
    <row r="5" spans="1:22" x14ac:dyDescent="0.3">
      <c r="A5" s="240" t="s">
        <v>310</v>
      </c>
      <c r="B5" s="241">
        <f xml:space="preserve"> Alapa!$C$17</f>
        <v>0</v>
      </c>
      <c r="C5" s="242"/>
      <c r="D5" s="243"/>
      <c r="E5" s="170"/>
      <c r="F5" s="170"/>
      <c r="G5" s="170"/>
      <c r="H5" s="170"/>
      <c r="I5" s="244"/>
    </row>
    <row r="6" spans="1:22" x14ac:dyDescent="0.3">
      <c r="A6" s="240" t="s">
        <v>308</v>
      </c>
      <c r="B6" s="245">
        <f xml:space="preserve"> Alapa!$C$12</f>
        <v>0</v>
      </c>
      <c r="C6" s="242"/>
      <c r="D6" s="243"/>
      <c r="E6" s="170"/>
      <c r="F6" s="170"/>
      <c r="G6" s="170"/>
      <c r="H6" s="170"/>
      <c r="I6" s="244"/>
    </row>
    <row r="7" spans="1:22" x14ac:dyDescent="0.3">
      <c r="A7" s="240" t="s">
        <v>281</v>
      </c>
      <c r="B7" s="246"/>
      <c r="C7" s="242"/>
      <c r="D7" s="243"/>
      <c r="E7" s="170"/>
      <c r="F7" s="170"/>
      <c r="G7" s="170"/>
      <c r="H7" s="170"/>
      <c r="I7" s="244"/>
    </row>
    <row r="8" spans="1:22" x14ac:dyDescent="0.3">
      <c r="A8" s="240" t="s">
        <v>279</v>
      </c>
      <c r="B8" s="241" t="e">
        <f>VLOOKUP(K8,Alapa!$G$2:$H$22,2)</f>
        <v>#N/A</v>
      </c>
      <c r="C8" s="242"/>
      <c r="D8" s="242"/>
      <c r="E8" s="242"/>
      <c r="F8" s="242"/>
      <c r="G8" s="242"/>
      <c r="H8" s="242"/>
      <c r="I8" s="244"/>
      <c r="J8" s="164" t="s">
        <v>279</v>
      </c>
      <c r="K8" s="247">
        <v>1</v>
      </c>
    </row>
    <row r="9" spans="1:22" x14ac:dyDescent="0.3">
      <c r="A9" s="240" t="s">
        <v>278</v>
      </c>
      <c r="B9" s="241" t="str">
        <f>IF(Alapa!$N$2=0," ",Alapa!$N$2)</f>
        <v xml:space="preserve"> </v>
      </c>
      <c r="C9" s="242"/>
      <c r="D9" s="243"/>
      <c r="E9" s="170"/>
      <c r="F9" s="170"/>
      <c r="G9" s="170"/>
      <c r="H9" s="170"/>
      <c r="I9" s="244"/>
    </row>
    <row r="10" spans="1:22" x14ac:dyDescent="0.3">
      <c r="A10" s="233"/>
      <c r="B10" s="248"/>
      <c r="C10" s="249"/>
      <c r="D10" s="249"/>
      <c r="E10" s="249"/>
      <c r="F10" s="249"/>
      <c r="G10" s="249"/>
      <c r="H10" s="249"/>
      <c r="I10" s="249"/>
    </row>
    <row r="11" spans="1:22" x14ac:dyDescent="0.3">
      <c r="A11" s="233"/>
      <c r="B11" s="229" t="s">
        <v>569</v>
      </c>
      <c r="C11" s="250" t="s">
        <v>570</v>
      </c>
      <c r="D11" s="249"/>
      <c r="E11" s="249"/>
      <c r="F11" s="249"/>
      <c r="G11" s="249"/>
      <c r="H11" s="249"/>
      <c r="I11" s="249"/>
    </row>
    <row r="12" spans="1:22" x14ac:dyDescent="0.3">
      <c r="A12" s="233"/>
      <c r="B12" s="229" t="s">
        <v>277</v>
      </c>
      <c r="C12" s="250" t="s">
        <v>666</v>
      </c>
      <c r="D12" s="249"/>
      <c r="E12" s="249"/>
      <c r="F12" s="249"/>
      <c r="G12" s="249"/>
      <c r="H12" s="249"/>
      <c r="I12" s="249"/>
    </row>
    <row r="13" spans="1:22" x14ac:dyDescent="0.3">
      <c r="A13" s="233"/>
      <c r="B13" s="248"/>
      <c r="C13" s="251"/>
      <c r="D13" s="249"/>
      <c r="E13" s="249"/>
      <c r="F13" s="249"/>
      <c r="G13" s="249"/>
      <c r="H13" s="249"/>
      <c r="I13" s="249"/>
    </row>
    <row r="14" spans="1:22" x14ac:dyDescent="0.3">
      <c r="A14" s="233"/>
      <c r="B14" s="229" t="s">
        <v>325</v>
      </c>
      <c r="C14" s="250" t="s">
        <v>572</v>
      </c>
      <c r="D14" s="249"/>
      <c r="E14" s="249"/>
      <c r="F14" s="249"/>
      <c r="G14" s="249"/>
      <c r="H14" s="249"/>
      <c r="I14" s="249"/>
    </row>
    <row r="15" spans="1:22" x14ac:dyDescent="0.3">
      <c r="A15" s="233"/>
      <c r="B15" s="248"/>
      <c r="C15" s="252"/>
      <c r="D15" s="249"/>
      <c r="E15" s="249"/>
      <c r="F15" s="249"/>
      <c r="G15" s="249"/>
      <c r="H15" s="249"/>
      <c r="I15" s="249"/>
    </row>
    <row r="16" spans="1:22" ht="16.5" customHeight="1" x14ac:dyDescent="0.3">
      <c r="A16" s="253" t="s">
        <v>667</v>
      </c>
      <c r="B16" s="233"/>
      <c r="C16" s="254"/>
      <c r="D16" s="249"/>
      <c r="E16" s="249"/>
      <c r="F16" s="249"/>
      <c r="G16" s="249"/>
      <c r="H16" s="249"/>
      <c r="I16" s="249"/>
    </row>
    <row r="17" spans="1:9" ht="49.5" customHeight="1" x14ac:dyDescent="0.3">
      <c r="A17" s="255"/>
      <c r="B17" s="475" t="s">
        <v>668</v>
      </c>
      <c r="C17" s="475"/>
      <c r="D17" s="475"/>
      <c r="E17" s="475"/>
      <c r="F17" s="475"/>
      <c r="G17" s="475"/>
      <c r="H17" s="475"/>
      <c r="I17" s="475"/>
    </row>
    <row r="18" spans="1:9" ht="23.25" customHeight="1" x14ac:dyDescent="0.3">
      <c r="A18" s="255"/>
      <c r="B18" s="233" t="s">
        <v>669</v>
      </c>
      <c r="C18" s="257"/>
      <c r="D18" s="257"/>
      <c r="E18" s="257"/>
      <c r="F18" s="257"/>
      <c r="G18" s="257"/>
      <c r="H18" s="257"/>
      <c r="I18" s="257"/>
    </row>
    <row r="19" spans="1:9" ht="16.5" customHeight="1" x14ac:dyDescent="0.3">
      <c r="A19" s="255"/>
      <c r="B19" s="233" t="s">
        <v>576</v>
      </c>
      <c r="C19" s="254"/>
      <c r="D19" s="249"/>
      <c r="E19" s="249"/>
      <c r="F19" s="249"/>
      <c r="G19" s="249"/>
      <c r="H19" s="249"/>
      <c r="I19" s="249"/>
    </row>
    <row r="20" spans="1:9" ht="16.5" customHeight="1" x14ac:dyDescent="0.3">
      <c r="A20" s="255"/>
      <c r="B20" s="258" t="s">
        <v>577</v>
      </c>
      <c r="C20" s="254"/>
      <c r="D20" s="249"/>
      <c r="E20" s="249"/>
      <c r="F20" s="249"/>
      <c r="G20" s="249"/>
      <c r="H20" s="249"/>
      <c r="I20" s="249"/>
    </row>
    <row r="21" spans="1:9" ht="16.5" customHeight="1" x14ac:dyDescent="0.3">
      <c r="A21" s="255"/>
      <c r="B21" s="259" t="s">
        <v>578</v>
      </c>
      <c r="C21" s="254"/>
      <c r="D21" s="249"/>
      <c r="E21" s="249"/>
      <c r="F21" s="249"/>
      <c r="G21" s="249"/>
      <c r="H21" s="249"/>
      <c r="I21" s="249"/>
    </row>
    <row r="22" spans="1:9" ht="16.5" customHeight="1" x14ac:dyDescent="0.3">
      <c r="A22" s="255"/>
      <c r="B22" s="259" t="s">
        <v>579</v>
      </c>
      <c r="C22" s="254"/>
      <c r="D22" s="249"/>
      <c r="E22" s="249"/>
      <c r="F22" s="249"/>
      <c r="G22" s="249"/>
      <c r="H22" s="249"/>
      <c r="I22" s="249"/>
    </row>
    <row r="23" spans="1:9" x14ac:dyDescent="0.3">
      <c r="A23" s="233"/>
      <c r="B23" s="260"/>
      <c r="C23" s="233"/>
      <c r="D23" s="249"/>
      <c r="E23" s="249"/>
      <c r="F23" s="249"/>
      <c r="G23" s="249"/>
      <c r="H23" s="249"/>
      <c r="I23" s="249"/>
    </row>
    <row r="24" spans="1:9" ht="49.5" x14ac:dyDescent="0.3">
      <c r="A24" s="261" t="s">
        <v>580</v>
      </c>
      <c r="B24" s="262" t="s">
        <v>581</v>
      </c>
      <c r="C24" s="262" t="s">
        <v>582</v>
      </c>
      <c r="D24" s="262" t="s">
        <v>583</v>
      </c>
      <c r="E24" s="262" t="s">
        <v>584</v>
      </c>
      <c r="F24" s="262" t="s">
        <v>329</v>
      </c>
      <c r="G24" s="263" t="s">
        <v>585</v>
      </c>
      <c r="H24" s="263" t="s">
        <v>585</v>
      </c>
      <c r="I24" s="264" t="s">
        <v>269</v>
      </c>
    </row>
    <row r="25" spans="1:9" ht="18" customHeight="1" x14ac:dyDescent="0.3">
      <c r="A25" s="265">
        <f>COUNT($A$24:A24)+1</f>
        <v>1</v>
      </c>
      <c r="B25" s="266" t="s">
        <v>586</v>
      </c>
      <c r="C25" s="267"/>
      <c r="D25" s="268"/>
      <c r="E25" s="269"/>
      <c r="F25" s="269"/>
      <c r="G25" s="269"/>
      <c r="H25" s="269"/>
      <c r="I25" s="270"/>
    </row>
    <row r="26" spans="1:9" ht="18" customHeight="1" x14ac:dyDescent="0.3">
      <c r="A26" s="265">
        <f>COUNT($A$24:A25)+1</f>
        <v>2</v>
      </c>
      <c r="B26" s="271" t="s">
        <v>670</v>
      </c>
      <c r="C26" s="272"/>
      <c r="D26" s="273"/>
      <c r="E26" s="233"/>
      <c r="F26" s="233"/>
      <c r="G26" s="233"/>
      <c r="H26" s="233"/>
      <c r="I26" s="274"/>
    </row>
    <row r="27" spans="1:9" x14ac:dyDescent="0.3">
      <c r="A27" s="265">
        <f>COUNT($A$24:A26)+1</f>
        <v>3</v>
      </c>
      <c r="B27" s="275" t="s">
        <v>671</v>
      </c>
      <c r="C27" s="272"/>
      <c r="D27" s="276"/>
      <c r="E27" s="277"/>
      <c r="F27" s="277"/>
      <c r="G27" s="277"/>
      <c r="H27" s="277"/>
      <c r="I27" s="278"/>
    </row>
    <row r="28" spans="1:9" ht="38.25" x14ac:dyDescent="0.3">
      <c r="A28" s="265">
        <f>COUNT($A$24:A27)+1</f>
        <v>4</v>
      </c>
      <c r="B28" s="279" t="s">
        <v>672</v>
      </c>
      <c r="C28" s="280" t="s">
        <v>673</v>
      </c>
      <c r="D28" s="281"/>
      <c r="E28" s="281"/>
      <c r="F28" s="281"/>
      <c r="G28" s="282" t="s">
        <v>566</v>
      </c>
      <c r="H28" s="282"/>
      <c r="I28" s="283"/>
    </row>
    <row r="29" spans="1:9" ht="51" x14ac:dyDescent="0.3">
      <c r="A29" s="265">
        <f>COUNT($A$24:A28)+1</f>
        <v>5</v>
      </c>
      <c r="B29" s="284"/>
      <c r="C29" s="285" t="s">
        <v>674</v>
      </c>
      <c r="D29" s="281"/>
      <c r="E29" s="281"/>
      <c r="F29" s="281"/>
      <c r="G29" s="282" t="s">
        <v>566</v>
      </c>
      <c r="H29" s="282"/>
      <c r="I29" s="283"/>
    </row>
    <row r="30" spans="1:9" ht="51" x14ac:dyDescent="0.3">
      <c r="A30" s="265">
        <f>COUNT($A$24:A29)+1</f>
        <v>6</v>
      </c>
      <c r="B30" s="284"/>
      <c r="C30" s="285" t="s">
        <v>675</v>
      </c>
      <c r="D30" s="281"/>
      <c r="E30" s="281"/>
      <c r="F30" s="281"/>
      <c r="G30" s="282" t="s">
        <v>566</v>
      </c>
      <c r="H30" s="282"/>
      <c r="I30" s="283"/>
    </row>
    <row r="31" spans="1:9" ht="89.25" x14ac:dyDescent="0.3">
      <c r="A31" s="265">
        <f>COUNT($A$24:A30)+1</f>
        <v>7</v>
      </c>
      <c r="B31" s="284"/>
      <c r="C31" s="285" t="s">
        <v>676</v>
      </c>
      <c r="D31" s="281"/>
      <c r="E31" s="281"/>
      <c r="F31" s="281"/>
      <c r="G31" s="282" t="s">
        <v>566</v>
      </c>
      <c r="H31" s="282"/>
      <c r="I31" s="283"/>
    </row>
    <row r="32" spans="1:9" ht="76.5" x14ac:dyDescent="0.3">
      <c r="A32" s="265">
        <f>COUNT($A$24:A31)+1</f>
        <v>8</v>
      </c>
      <c r="B32" s="296"/>
      <c r="C32" s="285" t="s">
        <v>677</v>
      </c>
      <c r="D32" s="281"/>
      <c r="E32" s="281"/>
      <c r="F32" s="281"/>
      <c r="G32" s="282" t="s">
        <v>566</v>
      </c>
      <c r="H32" s="282"/>
      <c r="I32" s="283"/>
    </row>
    <row r="33" spans="1:9" x14ac:dyDescent="0.3">
      <c r="A33" s="265">
        <f>COUNT($A$24:A32)+1</f>
        <v>9</v>
      </c>
      <c r="B33" s="275" t="s">
        <v>678</v>
      </c>
      <c r="C33" s="286"/>
      <c r="D33" s="287"/>
      <c r="E33" s="287"/>
      <c r="F33" s="287"/>
      <c r="G33" s="287"/>
      <c r="H33" s="287"/>
      <c r="I33" s="288"/>
    </row>
    <row r="34" spans="1:9" ht="51" x14ac:dyDescent="0.3">
      <c r="A34" s="265">
        <f>COUNT($A$24:A33)+1</f>
        <v>10</v>
      </c>
      <c r="B34" s="279" t="s">
        <v>679</v>
      </c>
      <c r="C34" s="285" t="s">
        <v>680</v>
      </c>
      <c r="D34" s="281"/>
      <c r="E34" s="281"/>
      <c r="F34" s="281"/>
      <c r="G34" s="282" t="s">
        <v>567</v>
      </c>
      <c r="H34" s="282"/>
      <c r="I34" s="283"/>
    </row>
    <row r="35" spans="1:9" ht="25.5" x14ac:dyDescent="0.3">
      <c r="A35" s="265">
        <v>11</v>
      </c>
      <c r="B35" s="296"/>
      <c r="C35" s="294" t="s">
        <v>681</v>
      </c>
      <c r="D35" s="281"/>
      <c r="E35" s="281"/>
      <c r="F35" s="281"/>
      <c r="G35" s="282" t="s">
        <v>567</v>
      </c>
      <c r="H35" s="282"/>
      <c r="I35" s="283"/>
    </row>
    <row r="36" spans="1:9" ht="25.5" x14ac:dyDescent="0.3">
      <c r="A36" s="265">
        <v>12</v>
      </c>
      <c r="B36" s="296"/>
      <c r="C36" s="294" t="s">
        <v>682</v>
      </c>
      <c r="D36" s="281"/>
      <c r="E36" s="281"/>
      <c r="F36" s="281"/>
      <c r="G36" s="282" t="s">
        <v>567</v>
      </c>
      <c r="H36" s="282"/>
      <c r="I36" s="283"/>
    </row>
    <row r="37" spans="1:9" x14ac:dyDescent="0.3">
      <c r="A37" s="265">
        <v>13</v>
      </c>
      <c r="B37" s="271" t="s">
        <v>683</v>
      </c>
      <c r="C37" s="272"/>
      <c r="D37" s="291"/>
      <c r="E37" s="291"/>
      <c r="F37" s="291"/>
      <c r="G37" s="291"/>
      <c r="H37" s="291"/>
      <c r="I37" s="292"/>
    </row>
    <row r="38" spans="1:9" x14ac:dyDescent="0.3">
      <c r="A38" s="265">
        <v>14</v>
      </c>
      <c r="B38" s="293" t="s">
        <v>684</v>
      </c>
      <c r="C38" s="286"/>
      <c r="D38" s="287"/>
      <c r="E38" s="287"/>
      <c r="F38" s="287"/>
      <c r="G38" s="287"/>
      <c r="H38" s="287"/>
      <c r="I38" s="288"/>
    </row>
    <row r="39" spans="1:9" x14ac:dyDescent="0.3">
      <c r="A39" s="265">
        <v>15</v>
      </c>
      <c r="B39" s="321" t="s">
        <v>685</v>
      </c>
      <c r="C39" s="272"/>
      <c r="D39" s="291"/>
      <c r="E39" s="291"/>
      <c r="F39" s="291"/>
      <c r="G39" s="291"/>
      <c r="H39" s="291"/>
      <c r="I39" s="292"/>
    </row>
    <row r="40" spans="1:9" x14ac:dyDescent="0.3">
      <c r="A40" s="265">
        <v>16</v>
      </c>
      <c r="B40" s="321" t="s">
        <v>686</v>
      </c>
      <c r="C40" s="272"/>
      <c r="D40" s="291"/>
      <c r="E40" s="291"/>
      <c r="F40" s="291"/>
      <c r="G40" s="291"/>
      <c r="H40" s="291"/>
      <c r="I40" s="292"/>
    </row>
    <row r="41" spans="1:9" x14ac:dyDescent="0.3">
      <c r="A41" s="265">
        <v>17</v>
      </c>
      <c r="B41" s="321" t="s">
        <v>687</v>
      </c>
      <c r="C41" s="272"/>
      <c r="D41" s="291"/>
      <c r="E41" s="291"/>
      <c r="F41" s="291"/>
      <c r="G41" s="291"/>
      <c r="H41" s="291"/>
      <c r="I41" s="292"/>
    </row>
    <row r="42" spans="1:9" x14ac:dyDescent="0.3">
      <c r="A42" s="265">
        <v>18</v>
      </c>
      <c r="B42" s="321" t="s">
        <v>688</v>
      </c>
      <c r="C42" s="272"/>
      <c r="D42" s="291"/>
      <c r="E42" s="291"/>
      <c r="F42" s="291"/>
      <c r="G42" s="291"/>
      <c r="H42" s="291"/>
      <c r="I42" s="292"/>
    </row>
    <row r="43" spans="1:9" x14ac:dyDescent="0.3">
      <c r="A43" s="265">
        <v>19</v>
      </c>
      <c r="B43" s="321" t="s">
        <v>689</v>
      </c>
      <c r="C43" s="272"/>
      <c r="D43" s="291"/>
      <c r="E43" s="291"/>
      <c r="F43" s="291"/>
      <c r="G43" s="291"/>
      <c r="H43" s="291"/>
      <c r="I43" s="292"/>
    </row>
    <row r="44" spans="1:9" x14ac:dyDescent="0.3">
      <c r="A44" s="265">
        <v>20</v>
      </c>
      <c r="B44" s="321" t="s">
        <v>690</v>
      </c>
      <c r="C44" s="272"/>
      <c r="D44" s="291"/>
      <c r="E44" s="291"/>
      <c r="F44" s="291"/>
      <c r="G44" s="291"/>
      <c r="H44" s="291"/>
      <c r="I44" s="292"/>
    </row>
    <row r="45" spans="1:9" x14ac:dyDescent="0.3">
      <c r="A45" s="265">
        <v>21</v>
      </c>
      <c r="B45" s="279" t="s">
        <v>672</v>
      </c>
      <c r="C45" s="322" t="s">
        <v>691</v>
      </c>
      <c r="D45" s="281"/>
      <c r="E45" s="281"/>
      <c r="F45" s="281"/>
      <c r="G45" s="282" t="s">
        <v>561</v>
      </c>
      <c r="H45" s="282" t="s">
        <v>564</v>
      </c>
      <c r="I45" s="283"/>
    </row>
    <row r="46" spans="1:9" ht="51" x14ac:dyDescent="0.3">
      <c r="A46" s="265">
        <v>22</v>
      </c>
      <c r="B46" s="296"/>
      <c r="C46" s="322" t="s">
        <v>692</v>
      </c>
      <c r="D46" s="281"/>
      <c r="E46" s="281"/>
      <c r="F46" s="281"/>
      <c r="G46" s="282" t="s">
        <v>561</v>
      </c>
      <c r="H46" s="282" t="s">
        <v>564</v>
      </c>
      <c r="I46" s="283"/>
    </row>
    <row r="47" spans="1:9" x14ac:dyDescent="0.3">
      <c r="A47" s="265">
        <v>23</v>
      </c>
      <c r="B47" s="296"/>
      <c r="C47" s="322" t="s">
        <v>693</v>
      </c>
      <c r="D47" s="281"/>
      <c r="E47" s="281"/>
      <c r="F47" s="281"/>
      <c r="G47" s="282" t="s">
        <v>561</v>
      </c>
      <c r="H47" s="282" t="s">
        <v>564</v>
      </c>
      <c r="I47" s="283"/>
    </row>
    <row r="48" spans="1:9" x14ac:dyDescent="0.3">
      <c r="A48" s="265">
        <v>24</v>
      </c>
      <c r="B48" s="296"/>
      <c r="C48" s="322" t="s">
        <v>694</v>
      </c>
      <c r="D48" s="281"/>
      <c r="E48" s="281"/>
      <c r="F48" s="281"/>
      <c r="G48" s="282" t="s">
        <v>561</v>
      </c>
      <c r="H48" s="282" t="s">
        <v>564</v>
      </c>
      <c r="I48" s="283"/>
    </row>
    <row r="49" spans="1:9" ht="25.5" x14ac:dyDescent="0.3">
      <c r="A49" s="265">
        <v>25</v>
      </c>
      <c r="B49" s="296"/>
      <c r="C49" s="322" t="s">
        <v>695</v>
      </c>
      <c r="D49" s="281"/>
      <c r="E49" s="281"/>
      <c r="F49" s="281"/>
      <c r="G49" s="282" t="s">
        <v>561</v>
      </c>
      <c r="H49" s="282" t="s">
        <v>564</v>
      </c>
      <c r="I49" s="283"/>
    </row>
    <row r="50" spans="1:9" x14ac:dyDescent="0.3">
      <c r="A50" s="265">
        <v>26</v>
      </c>
      <c r="B50" s="296"/>
      <c r="C50" s="322" t="s">
        <v>696</v>
      </c>
      <c r="D50" s="281"/>
      <c r="E50" s="281"/>
      <c r="F50" s="281"/>
      <c r="G50" s="282" t="s">
        <v>561</v>
      </c>
      <c r="H50" s="282" t="s">
        <v>564</v>
      </c>
      <c r="I50" s="283"/>
    </row>
    <row r="51" spans="1:9" ht="38.25" x14ac:dyDescent="0.3">
      <c r="A51" s="265">
        <v>27</v>
      </c>
      <c r="B51" s="296"/>
      <c r="C51" s="322" t="s">
        <v>697</v>
      </c>
      <c r="D51" s="281"/>
      <c r="E51" s="281"/>
      <c r="F51" s="281"/>
      <c r="G51" s="282" t="s">
        <v>561</v>
      </c>
      <c r="H51" s="282" t="s">
        <v>564</v>
      </c>
      <c r="I51" s="283"/>
    </row>
    <row r="52" spans="1:9" ht="51" x14ac:dyDescent="0.3">
      <c r="A52" s="265">
        <v>28</v>
      </c>
      <c r="B52" s="296"/>
      <c r="C52" s="322" t="s">
        <v>698</v>
      </c>
      <c r="D52" s="281"/>
      <c r="E52" s="281"/>
      <c r="F52" s="281"/>
      <c r="G52" s="282" t="s">
        <v>561</v>
      </c>
      <c r="H52" s="282" t="s">
        <v>564</v>
      </c>
      <c r="I52" s="283"/>
    </row>
    <row r="53" spans="1:9" ht="25.5" x14ac:dyDescent="0.3">
      <c r="A53" s="265">
        <v>29</v>
      </c>
      <c r="B53" s="296"/>
      <c r="C53" s="294" t="s">
        <v>699</v>
      </c>
      <c r="D53" s="281"/>
      <c r="E53" s="281"/>
      <c r="F53" s="281"/>
      <c r="G53" s="282" t="s">
        <v>561</v>
      </c>
      <c r="H53" s="282" t="s">
        <v>564</v>
      </c>
      <c r="I53" s="283"/>
    </row>
    <row r="54" spans="1:9" ht="25.5" x14ac:dyDescent="0.3">
      <c r="A54" s="265">
        <v>30</v>
      </c>
      <c r="B54" s="296"/>
      <c r="C54" s="294" t="s">
        <v>700</v>
      </c>
      <c r="D54" s="281"/>
      <c r="E54" s="281"/>
      <c r="F54" s="281"/>
      <c r="G54" s="282" t="s">
        <v>561</v>
      </c>
      <c r="H54" s="282" t="s">
        <v>564</v>
      </c>
      <c r="I54" s="283"/>
    </row>
    <row r="55" spans="1:9" ht="25.5" x14ac:dyDescent="0.3">
      <c r="A55" s="265">
        <v>31</v>
      </c>
      <c r="B55" s="296"/>
      <c r="C55" s="294" t="s">
        <v>701</v>
      </c>
      <c r="D55" s="281"/>
      <c r="E55" s="281"/>
      <c r="F55" s="281"/>
      <c r="G55" s="282" t="s">
        <v>561</v>
      </c>
      <c r="H55" s="282" t="s">
        <v>564</v>
      </c>
      <c r="I55" s="283"/>
    </row>
    <row r="56" spans="1:9" x14ac:dyDescent="0.3">
      <c r="A56" s="265">
        <v>32</v>
      </c>
      <c r="B56" s="271" t="s">
        <v>702</v>
      </c>
      <c r="C56" s="272"/>
      <c r="D56" s="291"/>
      <c r="E56" s="291"/>
      <c r="F56" s="291"/>
      <c r="G56" s="291"/>
      <c r="H56" s="291"/>
      <c r="I56" s="292"/>
    </row>
    <row r="57" spans="1:9" x14ac:dyDescent="0.3">
      <c r="A57" s="265">
        <v>33</v>
      </c>
      <c r="B57" s="293" t="s">
        <v>703</v>
      </c>
      <c r="C57" s="286"/>
      <c r="D57" s="287"/>
      <c r="E57" s="287"/>
      <c r="F57" s="287"/>
      <c r="G57" s="287"/>
      <c r="H57" s="287"/>
      <c r="I57" s="288"/>
    </row>
    <row r="58" spans="1:9" ht="89.25" x14ac:dyDescent="0.3">
      <c r="A58" s="265">
        <v>34</v>
      </c>
      <c r="B58" s="323" t="s">
        <v>672</v>
      </c>
      <c r="C58" s="285" t="s">
        <v>704</v>
      </c>
      <c r="D58" s="281"/>
      <c r="E58" s="281"/>
      <c r="F58" s="281"/>
      <c r="G58" s="282" t="s">
        <v>560</v>
      </c>
      <c r="H58" s="282"/>
      <c r="I58" s="283"/>
    </row>
    <row r="59" spans="1:9" x14ac:dyDescent="0.3">
      <c r="A59" s="265">
        <v>35</v>
      </c>
      <c r="B59" s="271" t="s">
        <v>705</v>
      </c>
      <c r="C59" s="272"/>
      <c r="D59" s="291"/>
      <c r="E59" s="291"/>
      <c r="F59" s="291"/>
      <c r="G59" s="291"/>
      <c r="H59" s="291"/>
      <c r="I59" s="292"/>
    </row>
    <row r="60" spans="1:9" x14ac:dyDescent="0.3">
      <c r="A60" s="265">
        <v>36</v>
      </c>
      <c r="B60" s="293" t="s">
        <v>706</v>
      </c>
      <c r="C60" s="286"/>
      <c r="D60" s="287"/>
      <c r="E60" s="287"/>
      <c r="F60" s="287"/>
      <c r="G60" s="287"/>
      <c r="H60" s="287"/>
      <c r="I60" s="288"/>
    </row>
    <row r="61" spans="1:9" ht="76.5" x14ac:dyDescent="0.3">
      <c r="A61" s="265">
        <v>37</v>
      </c>
      <c r="B61" s="323" t="s">
        <v>672</v>
      </c>
      <c r="C61" s="285" t="s">
        <v>707</v>
      </c>
      <c r="D61" s="281"/>
      <c r="E61" s="281"/>
      <c r="F61" s="281"/>
      <c r="G61" s="282" t="s">
        <v>560</v>
      </c>
      <c r="H61" s="282"/>
      <c r="I61" s="283"/>
    </row>
    <row r="62" spans="1:9" x14ac:dyDescent="0.3">
      <c r="A62" s="265">
        <v>38</v>
      </c>
      <c r="B62" s="271" t="s">
        <v>587</v>
      </c>
      <c r="C62" s="272"/>
      <c r="D62" s="291"/>
      <c r="E62" s="291"/>
      <c r="F62" s="291"/>
      <c r="G62" s="291"/>
      <c r="H62" s="291"/>
      <c r="I62" s="292"/>
    </row>
    <row r="63" spans="1:9" x14ac:dyDescent="0.3">
      <c r="A63" s="265">
        <v>39</v>
      </c>
      <c r="B63" s="293" t="s">
        <v>708</v>
      </c>
      <c r="C63" s="286"/>
      <c r="D63" s="287"/>
      <c r="E63" s="287"/>
      <c r="F63" s="287"/>
      <c r="G63" s="287"/>
      <c r="H63" s="287"/>
      <c r="I63" s="288"/>
    </row>
    <row r="64" spans="1:9" ht="25.5" x14ac:dyDescent="0.3">
      <c r="A64" s="265">
        <v>40</v>
      </c>
      <c r="B64" s="279" t="s">
        <v>672</v>
      </c>
      <c r="C64" s="322" t="s">
        <v>709</v>
      </c>
      <c r="D64" s="281"/>
      <c r="E64" s="281"/>
      <c r="F64" s="281"/>
      <c r="G64" s="282" t="s">
        <v>561</v>
      </c>
      <c r="H64" s="282"/>
      <c r="I64" s="283"/>
    </row>
    <row r="65" spans="1:9" ht="25.5" x14ac:dyDescent="0.3">
      <c r="A65" s="265">
        <v>41</v>
      </c>
      <c r="B65" s="296"/>
      <c r="C65" s="294" t="s">
        <v>710</v>
      </c>
      <c r="D65" s="281"/>
      <c r="E65" s="281"/>
      <c r="F65" s="281"/>
      <c r="G65" s="282" t="s">
        <v>561</v>
      </c>
      <c r="H65" s="282"/>
      <c r="I65" s="283"/>
    </row>
    <row r="66" spans="1:9" ht="25.5" x14ac:dyDescent="0.3">
      <c r="A66" s="265">
        <v>42</v>
      </c>
      <c r="B66" s="296"/>
      <c r="C66" s="294" t="s">
        <v>711</v>
      </c>
      <c r="D66" s="281"/>
      <c r="E66" s="281"/>
      <c r="F66" s="281"/>
      <c r="G66" s="282" t="s">
        <v>561</v>
      </c>
      <c r="H66" s="282"/>
      <c r="I66" s="283"/>
    </row>
    <row r="67" spans="1:9" ht="25.5" x14ac:dyDescent="0.3">
      <c r="A67" s="265">
        <v>43</v>
      </c>
      <c r="B67" s="296"/>
      <c r="C67" s="294" t="s">
        <v>712</v>
      </c>
      <c r="D67" s="281"/>
      <c r="E67" s="281"/>
      <c r="F67" s="281"/>
      <c r="G67" s="282" t="s">
        <v>561</v>
      </c>
      <c r="H67" s="282"/>
      <c r="I67" s="283"/>
    </row>
    <row r="68" spans="1:9" ht="51" x14ac:dyDescent="0.3">
      <c r="A68" s="265">
        <v>44</v>
      </c>
      <c r="B68" s="296"/>
      <c r="C68" s="322" t="s">
        <v>713</v>
      </c>
      <c r="D68" s="281"/>
      <c r="E68" s="281"/>
      <c r="F68" s="281"/>
      <c r="G68" s="282" t="s">
        <v>561</v>
      </c>
      <c r="H68" s="282"/>
      <c r="I68" s="283"/>
    </row>
    <row r="69" spans="1:9" ht="51" x14ac:dyDescent="0.3">
      <c r="A69" s="265">
        <v>45</v>
      </c>
      <c r="B69" s="296"/>
      <c r="C69" s="294" t="s">
        <v>714</v>
      </c>
      <c r="D69" s="281"/>
      <c r="E69" s="281"/>
      <c r="F69" s="281"/>
      <c r="G69" s="282" t="s">
        <v>561</v>
      </c>
      <c r="H69" s="282"/>
      <c r="I69" s="283"/>
    </row>
    <row r="70" spans="1:9" ht="25.5" x14ac:dyDescent="0.3">
      <c r="A70" s="265">
        <v>46</v>
      </c>
      <c r="B70" s="296"/>
      <c r="C70" s="294" t="s">
        <v>715</v>
      </c>
      <c r="D70" s="281"/>
      <c r="E70" s="281"/>
      <c r="F70" s="281"/>
      <c r="G70" s="282" t="s">
        <v>561</v>
      </c>
      <c r="H70" s="282"/>
      <c r="I70" s="283"/>
    </row>
    <row r="71" spans="1:9" ht="25.5" x14ac:dyDescent="0.3">
      <c r="A71" s="265">
        <v>47</v>
      </c>
      <c r="B71" s="296"/>
      <c r="C71" s="294" t="s">
        <v>716</v>
      </c>
      <c r="D71" s="281"/>
      <c r="E71" s="281"/>
      <c r="F71" s="281"/>
      <c r="G71" s="282" t="s">
        <v>561</v>
      </c>
      <c r="H71" s="282"/>
      <c r="I71" s="283"/>
    </row>
    <row r="72" spans="1:9" ht="25.5" x14ac:dyDescent="0.3">
      <c r="A72" s="265">
        <v>48</v>
      </c>
      <c r="B72" s="296"/>
      <c r="C72" s="294" t="s">
        <v>717</v>
      </c>
      <c r="D72" s="281"/>
      <c r="E72" s="281"/>
      <c r="F72" s="281"/>
      <c r="G72" s="282" t="s">
        <v>561</v>
      </c>
      <c r="H72" s="282"/>
      <c r="I72" s="283"/>
    </row>
    <row r="73" spans="1:9" ht="25.5" x14ac:dyDescent="0.3">
      <c r="A73" s="265">
        <v>49</v>
      </c>
      <c r="B73" s="296"/>
      <c r="C73" s="294" t="s">
        <v>718</v>
      </c>
      <c r="D73" s="281"/>
      <c r="E73" s="281"/>
      <c r="F73" s="281"/>
      <c r="G73" s="282" t="s">
        <v>561</v>
      </c>
      <c r="H73" s="282"/>
      <c r="I73" s="283"/>
    </row>
    <row r="74" spans="1:9" x14ac:dyDescent="0.3">
      <c r="A74" s="265">
        <v>50</v>
      </c>
      <c r="B74" s="293" t="s">
        <v>719</v>
      </c>
      <c r="C74" s="286"/>
      <c r="D74" s="287"/>
      <c r="E74" s="287"/>
      <c r="F74" s="287"/>
      <c r="G74" s="287"/>
      <c r="H74" s="287"/>
      <c r="I74" s="288"/>
    </row>
    <row r="75" spans="1:9" ht="51" x14ac:dyDescent="0.3">
      <c r="A75" s="265">
        <v>51</v>
      </c>
      <c r="B75" s="323" t="s">
        <v>720</v>
      </c>
      <c r="C75" s="285" t="s">
        <v>721</v>
      </c>
      <c r="D75" s="281"/>
      <c r="E75" s="281"/>
      <c r="F75" s="281"/>
      <c r="G75" s="282" t="s">
        <v>94</v>
      </c>
      <c r="H75" s="282"/>
      <c r="I75" s="283"/>
    </row>
    <row r="76" spans="1:9" x14ac:dyDescent="0.3">
      <c r="A76" s="265">
        <v>52</v>
      </c>
      <c r="B76" s="293" t="s">
        <v>722</v>
      </c>
      <c r="C76" s="286"/>
      <c r="D76" s="287"/>
      <c r="E76" s="287"/>
      <c r="F76" s="287"/>
      <c r="G76" s="287"/>
      <c r="H76" s="287"/>
      <c r="I76" s="288"/>
    </row>
    <row r="77" spans="1:9" ht="102" x14ac:dyDescent="0.3">
      <c r="A77" s="265">
        <v>53</v>
      </c>
      <c r="B77" s="279" t="s">
        <v>672</v>
      </c>
      <c r="C77" s="294" t="s">
        <v>723</v>
      </c>
      <c r="D77" s="281"/>
      <c r="E77" s="281"/>
      <c r="F77" s="281"/>
      <c r="G77" s="282" t="s">
        <v>561</v>
      </c>
      <c r="H77" s="282"/>
      <c r="I77" s="283"/>
    </row>
    <row r="78" spans="1:9" ht="25.5" x14ac:dyDescent="0.3">
      <c r="A78" s="265">
        <v>54</v>
      </c>
      <c r="B78" s="296"/>
      <c r="C78" s="294" t="s">
        <v>724</v>
      </c>
      <c r="D78" s="281"/>
      <c r="E78" s="281"/>
      <c r="F78" s="281"/>
      <c r="G78" s="282" t="s">
        <v>561</v>
      </c>
      <c r="H78" s="282"/>
      <c r="I78" s="283"/>
    </row>
    <row r="79" spans="1:9" ht="25.5" x14ac:dyDescent="0.3">
      <c r="A79" s="265">
        <v>55</v>
      </c>
      <c r="B79" s="289"/>
      <c r="C79" s="294" t="s">
        <v>725</v>
      </c>
      <c r="D79" s="281"/>
      <c r="E79" s="281"/>
      <c r="F79" s="281"/>
      <c r="G79" s="282" t="s">
        <v>561</v>
      </c>
      <c r="H79" s="282"/>
      <c r="I79" s="283"/>
    </row>
    <row r="80" spans="1:9" x14ac:dyDescent="0.3">
      <c r="A80" s="265">
        <v>56</v>
      </c>
      <c r="B80" s="293" t="s">
        <v>726</v>
      </c>
      <c r="C80" s="286"/>
      <c r="D80" s="287"/>
      <c r="E80" s="287"/>
      <c r="F80" s="287"/>
      <c r="G80" s="287"/>
      <c r="H80" s="287"/>
      <c r="I80" s="288"/>
    </row>
    <row r="81" spans="1:9" ht="38.25" x14ac:dyDescent="0.3">
      <c r="A81" s="265">
        <v>57</v>
      </c>
      <c r="B81" s="279" t="s">
        <v>672</v>
      </c>
      <c r="C81" s="285" t="s">
        <v>727</v>
      </c>
      <c r="D81" s="281"/>
      <c r="E81" s="281"/>
      <c r="F81" s="281"/>
      <c r="G81" s="282" t="s">
        <v>94</v>
      </c>
      <c r="H81" s="282"/>
      <c r="I81" s="283"/>
    </row>
    <row r="82" spans="1:9" ht="38.25" x14ac:dyDescent="0.3">
      <c r="A82" s="265">
        <v>58</v>
      </c>
      <c r="B82" s="296"/>
      <c r="C82" s="322" t="s">
        <v>728</v>
      </c>
      <c r="D82" s="281"/>
      <c r="E82" s="281"/>
      <c r="F82" s="281"/>
      <c r="G82" s="282" t="s">
        <v>94</v>
      </c>
      <c r="H82" s="282"/>
      <c r="I82" s="283"/>
    </row>
    <row r="83" spans="1:9" ht="25.5" x14ac:dyDescent="0.3">
      <c r="A83" s="265">
        <v>59</v>
      </c>
      <c r="B83" s="296"/>
      <c r="C83" s="285" t="s">
        <v>729</v>
      </c>
      <c r="D83" s="281"/>
      <c r="E83" s="281"/>
      <c r="F83" s="281"/>
      <c r="G83" s="282" t="s">
        <v>94</v>
      </c>
      <c r="H83" s="282"/>
      <c r="I83" s="283"/>
    </row>
    <row r="84" spans="1:9" ht="25.5" x14ac:dyDescent="0.3">
      <c r="A84" s="265">
        <v>60</v>
      </c>
      <c r="B84" s="289"/>
      <c r="C84" s="285" t="s">
        <v>730</v>
      </c>
      <c r="D84" s="281"/>
      <c r="E84" s="281"/>
      <c r="F84" s="281"/>
      <c r="G84" s="282" t="s">
        <v>94</v>
      </c>
      <c r="H84" s="282"/>
      <c r="I84" s="283"/>
    </row>
    <row r="85" spans="1:9" x14ac:dyDescent="0.3">
      <c r="A85" s="265">
        <v>61</v>
      </c>
      <c r="B85" s="271" t="s">
        <v>597</v>
      </c>
      <c r="C85" s="272"/>
      <c r="D85" s="291"/>
      <c r="E85" s="291"/>
      <c r="F85" s="291"/>
      <c r="G85" s="291"/>
      <c r="H85" s="291"/>
      <c r="I85" s="292"/>
    </row>
    <row r="86" spans="1:9" x14ac:dyDescent="0.3">
      <c r="A86" s="265">
        <v>62</v>
      </c>
      <c r="B86" s="293" t="s">
        <v>731</v>
      </c>
      <c r="C86" s="286"/>
      <c r="D86" s="287"/>
      <c r="E86" s="287"/>
      <c r="F86" s="287"/>
      <c r="G86" s="287"/>
      <c r="H86" s="287"/>
      <c r="I86" s="288"/>
    </row>
    <row r="87" spans="1:9" ht="107.25" customHeight="1" x14ac:dyDescent="0.3">
      <c r="A87" s="265">
        <v>63</v>
      </c>
      <c r="B87" s="279" t="s">
        <v>672</v>
      </c>
      <c r="C87" s="285" t="s">
        <v>732</v>
      </c>
      <c r="D87" s="281"/>
      <c r="E87" s="281"/>
      <c r="F87" s="281"/>
      <c r="G87" s="282" t="s">
        <v>562</v>
      </c>
      <c r="H87" s="282"/>
      <c r="I87" s="283"/>
    </row>
    <row r="88" spans="1:9" ht="25.5" x14ac:dyDescent="0.3">
      <c r="A88" s="265">
        <v>64</v>
      </c>
      <c r="B88" s="296"/>
      <c r="C88" s="294" t="s">
        <v>733</v>
      </c>
      <c r="D88" s="281"/>
      <c r="E88" s="281"/>
      <c r="F88" s="281"/>
      <c r="G88" s="282" t="s">
        <v>562</v>
      </c>
      <c r="H88" s="282"/>
      <c r="I88" s="283"/>
    </row>
    <row r="89" spans="1:9" ht="25.5" x14ac:dyDescent="0.3">
      <c r="A89" s="265">
        <v>65</v>
      </c>
      <c r="B89" s="296"/>
      <c r="C89" s="294" t="s">
        <v>734</v>
      </c>
      <c r="D89" s="281"/>
      <c r="E89" s="281"/>
      <c r="F89" s="281"/>
      <c r="G89" s="282" t="s">
        <v>562</v>
      </c>
      <c r="H89" s="282"/>
      <c r="I89" s="283"/>
    </row>
    <row r="90" spans="1:9" ht="25.5" x14ac:dyDescent="0.3">
      <c r="A90" s="265">
        <v>66</v>
      </c>
      <c r="B90" s="296"/>
      <c r="C90" s="294" t="s">
        <v>735</v>
      </c>
      <c r="D90" s="281"/>
      <c r="E90" s="281"/>
      <c r="F90" s="281"/>
      <c r="G90" s="282" t="s">
        <v>562</v>
      </c>
      <c r="H90" s="282"/>
      <c r="I90" s="283"/>
    </row>
    <row r="91" spans="1:9" ht="63.75" customHeight="1" x14ac:dyDescent="0.3">
      <c r="A91" s="265">
        <v>67</v>
      </c>
      <c r="B91" s="296"/>
      <c r="C91" s="285" t="s">
        <v>736</v>
      </c>
      <c r="D91" s="281"/>
      <c r="E91" s="281"/>
      <c r="F91" s="281"/>
      <c r="G91" s="282" t="s">
        <v>562</v>
      </c>
      <c r="H91" s="282"/>
      <c r="I91" s="283"/>
    </row>
    <row r="92" spans="1:9" ht="76.5" x14ac:dyDescent="0.3">
      <c r="A92" s="265">
        <v>68</v>
      </c>
      <c r="B92" s="289"/>
      <c r="C92" s="285" t="s">
        <v>737</v>
      </c>
      <c r="D92" s="281"/>
      <c r="E92" s="281"/>
      <c r="F92" s="281"/>
      <c r="G92" s="282" t="s">
        <v>562</v>
      </c>
      <c r="H92" s="282"/>
      <c r="I92" s="283"/>
    </row>
    <row r="93" spans="1:9" x14ac:dyDescent="0.3">
      <c r="A93" s="265">
        <v>69</v>
      </c>
      <c r="B93" s="271" t="s">
        <v>600</v>
      </c>
      <c r="C93" s="272"/>
      <c r="D93" s="291"/>
      <c r="E93" s="291"/>
      <c r="F93" s="291"/>
      <c r="G93" s="291"/>
      <c r="H93" s="291"/>
      <c r="I93" s="292"/>
    </row>
    <row r="94" spans="1:9" x14ac:dyDescent="0.3">
      <c r="A94" s="265">
        <v>70</v>
      </c>
      <c r="B94" s="293" t="s">
        <v>738</v>
      </c>
      <c r="C94" s="286"/>
      <c r="D94" s="287"/>
      <c r="E94" s="287"/>
      <c r="F94" s="287"/>
      <c r="G94" s="287"/>
      <c r="H94" s="287"/>
      <c r="I94" s="288"/>
    </row>
    <row r="95" spans="1:9" ht="51" x14ac:dyDescent="0.3">
      <c r="A95" s="265">
        <v>71</v>
      </c>
      <c r="B95" s="279" t="s">
        <v>672</v>
      </c>
      <c r="C95" s="285" t="s">
        <v>739</v>
      </c>
      <c r="D95" s="281"/>
      <c r="E95" s="281"/>
      <c r="F95" s="281"/>
      <c r="G95" s="282" t="s">
        <v>560</v>
      </c>
      <c r="H95" s="282" t="s">
        <v>94</v>
      </c>
      <c r="I95" s="283"/>
    </row>
    <row r="96" spans="1:9" ht="38.25" x14ac:dyDescent="0.3">
      <c r="A96" s="265">
        <v>72</v>
      </c>
      <c r="B96" s="296"/>
      <c r="C96" s="285" t="s">
        <v>740</v>
      </c>
      <c r="D96" s="281"/>
      <c r="E96" s="281"/>
      <c r="F96" s="281"/>
      <c r="G96" s="282" t="s">
        <v>560</v>
      </c>
      <c r="H96" s="282" t="s">
        <v>94</v>
      </c>
      <c r="I96" s="283"/>
    </row>
    <row r="97" spans="1:9" ht="25.5" x14ac:dyDescent="0.3">
      <c r="A97" s="265">
        <v>73</v>
      </c>
      <c r="B97" s="296"/>
      <c r="C97" s="294" t="s">
        <v>741</v>
      </c>
      <c r="D97" s="281"/>
      <c r="E97" s="281"/>
      <c r="F97" s="281"/>
      <c r="G97" s="282" t="s">
        <v>560</v>
      </c>
      <c r="H97" s="282" t="s">
        <v>94</v>
      </c>
      <c r="I97" s="283"/>
    </row>
    <row r="98" spans="1:9" ht="25.5" x14ac:dyDescent="0.3">
      <c r="A98" s="265">
        <v>74</v>
      </c>
      <c r="B98" s="296"/>
      <c r="C98" s="294" t="s">
        <v>742</v>
      </c>
      <c r="D98" s="281"/>
      <c r="E98" s="281"/>
      <c r="F98" s="281"/>
      <c r="G98" s="282" t="s">
        <v>560</v>
      </c>
      <c r="H98" s="282" t="s">
        <v>94</v>
      </c>
      <c r="I98" s="283"/>
    </row>
    <row r="99" spans="1:9" ht="25.5" x14ac:dyDescent="0.3">
      <c r="A99" s="265">
        <v>75</v>
      </c>
      <c r="B99" s="289"/>
      <c r="C99" s="294" t="s">
        <v>743</v>
      </c>
      <c r="D99" s="281"/>
      <c r="E99" s="281"/>
      <c r="F99" s="281"/>
      <c r="G99" s="282" t="s">
        <v>560</v>
      </c>
      <c r="H99" s="282" t="s">
        <v>94</v>
      </c>
      <c r="I99" s="283"/>
    </row>
    <row r="100" spans="1:9" x14ac:dyDescent="0.3">
      <c r="A100" s="265">
        <v>76</v>
      </c>
      <c r="B100" s="293" t="s">
        <v>744</v>
      </c>
      <c r="C100" s="286"/>
      <c r="D100" s="287"/>
      <c r="E100" s="287"/>
      <c r="F100" s="287"/>
      <c r="G100" s="287"/>
      <c r="H100" s="287"/>
      <c r="I100" s="288"/>
    </row>
    <row r="101" spans="1:9" ht="38.25" x14ac:dyDescent="0.3">
      <c r="A101" s="265">
        <v>77</v>
      </c>
      <c r="B101" s="279" t="s">
        <v>672</v>
      </c>
      <c r="C101" s="285" t="s">
        <v>745</v>
      </c>
      <c r="D101" s="281"/>
      <c r="E101" s="281"/>
      <c r="F101" s="281"/>
      <c r="G101" s="282" t="s">
        <v>560</v>
      </c>
      <c r="H101" s="282" t="s">
        <v>561</v>
      </c>
      <c r="I101" s="283"/>
    </row>
    <row r="102" spans="1:9" ht="25.5" x14ac:dyDescent="0.3">
      <c r="A102" s="265">
        <v>78</v>
      </c>
      <c r="B102" s="296"/>
      <c r="C102" s="285" t="s">
        <v>746</v>
      </c>
      <c r="D102" s="281"/>
      <c r="E102" s="281"/>
      <c r="F102" s="281"/>
      <c r="G102" s="282" t="s">
        <v>560</v>
      </c>
      <c r="H102" s="282" t="s">
        <v>561</v>
      </c>
      <c r="I102" s="283"/>
    </row>
    <row r="103" spans="1:9" ht="25.5" x14ac:dyDescent="0.3">
      <c r="A103" s="265">
        <v>79</v>
      </c>
      <c r="B103" s="289"/>
      <c r="C103" s="285" t="s">
        <v>747</v>
      </c>
      <c r="D103" s="281"/>
      <c r="E103" s="281"/>
      <c r="F103" s="281"/>
      <c r="G103" s="282" t="s">
        <v>560</v>
      </c>
      <c r="H103" s="282" t="s">
        <v>561</v>
      </c>
      <c r="I103" s="283"/>
    </row>
    <row r="104" spans="1:9" x14ac:dyDescent="0.3">
      <c r="A104" s="265">
        <v>80</v>
      </c>
      <c r="B104" s="293" t="s">
        <v>748</v>
      </c>
      <c r="C104" s="286"/>
      <c r="D104" s="287"/>
      <c r="E104" s="287"/>
      <c r="F104" s="287"/>
      <c r="G104" s="287"/>
      <c r="H104" s="287"/>
      <c r="I104" s="288"/>
    </row>
    <row r="105" spans="1:9" ht="51" x14ac:dyDescent="0.3">
      <c r="A105" s="265">
        <v>81</v>
      </c>
      <c r="B105" s="323" t="s">
        <v>672</v>
      </c>
      <c r="C105" s="285" t="s">
        <v>749</v>
      </c>
      <c r="D105" s="281"/>
      <c r="E105" s="281"/>
      <c r="F105" s="281"/>
      <c r="G105" s="282" t="s">
        <v>566</v>
      </c>
      <c r="H105" s="282"/>
      <c r="I105" s="283"/>
    </row>
    <row r="106" spans="1:9" x14ac:dyDescent="0.3">
      <c r="A106" s="265">
        <v>82</v>
      </c>
      <c r="B106" s="271" t="s">
        <v>634</v>
      </c>
      <c r="C106" s="272"/>
      <c r="D106" s="291"/>
      <c r="E106" s="291"/>
      <c r="F106" s="291"/>
      <c r="G106" s="291"/>
      <c r="H106" s="291"/>
      <c r="I106" s="292"/>
    </row>
    <row r="107" spans="1:9" x14ac:dyDescent="0.3">
      <c r="A107" s="265">
        <v>83</v>
      </c>
      <c r="B107" s="293" t="s">
        <v>750</v>
      </c>
      <c r="C107" s="286"/>
      <c r="D107" s="287"/>
      <c r="E107" s="287"/>
      <c r="F107" s="287"/>
      <c r="G107" s="287"/>
      <c r="H107" s="287"/>
      <c r="I107" s="288"/>
    </row>
    <row r="108" spans="1:9" ht="51" x14ac:dyDescent="0.3">
      <c r="A108" s="265">
        <v>84</v>
      </c>
      <c r="B108" s="279" t="s">
        <v>672</v>
      </c>
      <c r="C108" s="285" t="s">
        <v>751</v>
      </c>
      <c r="D108" s="281"/>
      <c r="E108" s="281"/>
      <c r="F108" s="281"/>
      <c r="G108" s="282" t="s">
        <v>561</v>
      </c>
      <c r="H108" s="282" t="s">
        <v>564</v>
      </c>
      <c r="I108" s="283"/>
    </row>
    <row r="109" spans="1:9" ht="25.5" x14ac:dyDescent="0.3">
      <c r="A109" s="265">
        <v>85</v>
      </c>
      <c r="B109" s="296"/>
      <c r="C109" s="294" t="s">
        <v>752</v>
      </c>
      <c r="D109" s="281"/>
      <c r="E109" s="281"/>
      <c r="F109" s="281"/>
      <c r="G109" s="282" t="s">
        <v>561</v>
      </c>
      <c r="H109" s="282" t="s">
        <v>564</v>
      </c>
      <c r="I109" s="283"/>
    </row>
    <row r="110" spans="1:9" ht="25.5" x14ac:dyDescent="0.3">
      <c r="A110" s="265">
        <v>86</v>
      </c>
      <c r="B110" s="296"/>
      <c r="C110" s="294" t="s">
        <v>753</v>
      </c>
      <c r="D110" s="281"/>
      <c r="E110" s="281"/>
      <c r="F110" s="281"/>
      <c r="G110" s="282" t="s">
        <v>561</v>
      </c>
      <c r="H110" s="282" t="s">
        <v>564</v>
      </c>
      <c r="I110" s="283"/>
    </row>
    <row r="111" spans="1:9" ht="25.5" x14ac:dyDescent="0.3">
      <c r="A111" s="265">
        <v>87</v>
      </c>
      <c r="B111" s="289"/>
      <c r="C111" s="294" t="s">
        <v>754</v>
      </c>
      <c r="D111" s="281"/>
      <c r="E111" s="281"/>
      <c r="F111" s="281"/>
      <c r="G111" s="282" t="s">
        <v>561</v>
      </c>
      <c r="H111" s="282" t="s">
        <v>564</v>
      </c>
      <c r="I111" s="283"/>
    </row>
    <row r="112" spans="1:9" x14ac:dyDescent="0.3">
      <c r="A112" s="265">
        <v>88</v>
      </c>
      <c r="B112" s="271" t="s">
        <v>755</v>
      </c>
      <c r="C112" s="272"/>
      <c r="D112" s="291"/>
      <c r="E112" s="291"/>
      <c r="F112" s="291"/>
      <c r="G112" s="291"/>
      <c r="H112" s="291"/>
      <c r="I112" s="292"/>
    </row>
    <row r="113" spans="1:9" x14ac:dyDescent="0.3">
      <c r="A113" s="265">
        <v>89</v>
      </c>
      <c r="B113" s="293" t="s">
        <v>756</v>
      </c>
      <c r="C113" s="286"/>
      <c r="D113" s="287"/>
      <c r="E113" s="287"/>
      <c r="F113" s="287"/>
      <c r="G113" s="287"/>
      <c r="H113" s="287"/>
      <c r="I113" s="288"/>
    </row>
    <row r="114" spans="1:9" ht="153" x14ac:dyDescent="0.3">
      <c r="A114" s="265">
        <v>90</v>
      </c>
      <c r="B114" s="279" t="s">
        <v>672</v>
      </c>
      <c r="C114" s="285" t="s">
        <v>757</v>
      </c>
      <c r="D114" s="281"/>
      <c r="E114" s="281"/>
      <c r="F114" s="281"/>
      <c r="G114" s="282" t="s">
        <v>561</v>
      </c>
      <c r="H114" s="282" t="s">
        <v>94</v>
      </c>
      <c r="I114" s="283"/>
    </row>
    <row r="115" spans="1:9" ht="25.5" x14ac:dyDescent="0.3">
      <c r="A115" s="265">
        <v>91</v>
      </c>
      <c r="B115" s="296"/>
      <c r="C115" s="285" t="s">
        <v>758</v>
      </c>
      <c r="D115" s="281"/>
      <c r="E115" s="281"/>
      <c r="F115" s="281"/>
      <c r="G115" s="282" t="s">
        <v>561</v>
      </c>
      <c r="H115" s="282" t="s">
        <v>94</v>
      </c>
      <c r="I115" s="283"/>
    </row>
    <row r="116" spans="1:9" ht="25.5" x14ac:dyDescent="0.3">
      <c r="A116" s="265">
        <v>92</v>
      </c>
      <c r="B116" s="289"/>
      <c r="C116" s="285" t="s">
        <v>759</v>
      </c>
      <c r="D116" s="281"/>
      <c r="E116" s="281"/>
      <c r="F116" s="281"/>
      <c r="G116" s="282" t="s">
        <v>561</v>
      </c>
      <c r="H116" s="282" t="s">
        <v>94</v>
      </c>
      <c r="I116" s="283"/>
    </row>
    <row r="117" spans="1:9" x14ac:dyDescent="0.3">
      <c r="A117" s="265">
        <v>93</v>
      </c>
      <c r="B117" s="271" t="s">
        <v>649</v>
      </c>
      <c r="C117" s="272"/>
      <c r="D117" s="291"/>
      <c r="E117" s="291"/>
      <c r="F117" s="291"/>
      <c r="G117" s="291"/>
      <c r="H117" s="291"/>
      <c r="I117" s="292"/>
    </row>
    <row r="118" spans="1:9" x14ac:dyDescent="0.3">
      <c r="A118" s="265">
        <v>94</v>
      </c>
      <c r="B118" s="293" t="s">
        <v>760</v>
      </c>
      <c r="C118" s="286"/>
      <c r="D118" s="287"/>
      <c r="E118" s="287"/>
      <c r="F118" s="287"/>
      <c r="G118" s="287"/>
      <c r="H118" s="287"/>
      <c r="I118" s="288"/>
    </row>
    <row r="119" spans="1:9" ht="76.5" x14ac:dyDescent="0.3">
      <c r="A119" s="265">
        <v>95</v>
      </c>
      <c r="B119" s="279" t="s">
        <v>720</v>
      </c>
      <c r="C119" s="285" t="s">
        <v>761</v>
      </c>
      <c r="D119" s="281"/>
      <c r="E119" s="281"/>
      <c r="F119" s="281"/>
      <c r="G119" s="282" t="s">
        <v>567</v>
      </c>
      <c r="H119" s="282"/>
      <c r="I119" s="283"/>
    </row>
    <row r="120" spans="1:9" x14ac:dyDescent="0.3">
      <c r="A120" s="265">
        <v>96</v>
      </c>
      <c r="B120" s="293" t="s">
        <v>762</v>
      </c>
      <c r="C120" s="286"/>
      <c r="D120" s="287"/>
      <c r="E120" s="287"/>
      <c r="F120" s="287"/>
      <c r="G120" s="287"/>
      <c r="H120" s="287"/>
      <c r="I120" s="288"/>
    </row>
    <row r="121" spans="1:9" ht="51" x14ac:dyDescent="0.3">
      <c r="A121" s="265">
        <v>97</v>
      </c>
      <c r="B121" s="279" t="s">
        <v>672</v>
      </c>
      <c r="C121" s="285" t="s">
        <v>763</v>
      </c>
      <c r="D121" s="281"/>
      <c r="E121" s="281"/>
      <c r="F121" s="281"/>
      <c r="G121" s="282" t="s">
        <v>567</v>
      </c>
      <c r="H121" s="282"/>
      <c r="I121" s="283"/>
    </row>
    <row r="122" spans="1:9" ht="25.5" x14ac:dyDescent="0.3">
      <c r="A122" s="265">
        <v>98</v>
      </c>
      <c r="B122" s="296"/>
      <c r="C122" s="285" t="s">
        <v>764</v>
      </c>
      <c r="D122" s="281"/>
      <c r="E122" s="281"/>
      <c r="F122" s="281"/>
      <c r="G122" s="282" t="s">
        <v>567</v>
      </c>
      <c r="H122" s="282"/>
      <c r="I122" s="283"/>
    </row>
    <row r="123" spans="1:9" ht="25.5" x14ac:dyDescent="0.3">
      <c r="A123" s="265">
        <v>99</v>
      </c>
      <c r="B123" s="289"/>
      <c r="C123" s="285" t="s">
        <v>765</v>
      </c>
      <c r="D123" s="281"/>
      <c r="E123" s="281"/>
      <c r="F123" s="281"/>
      <c r="G123" s="282" t="s">
        <v>567</v>
      </c>
      <c r="H123" s="282"/>
      <c r="I123" s="283"/>
    </row>
    <row r="124" spans="1:9" x14ac:dyDescent="0.3">
      <c r="A124" s="265">
        <v>100</v>
      </c>
      <c r="B124" s="293" t="s">
        <v>766</v>
      </c>
      <c r="C124" s="286"/>
      <c r="D124" s="287"/>
      <c r="E124" s="287"/>
      <c r="F124" s="287"/>
      <c r="G124" s="287"/>
      <c r="H124" s="287"/>
      <c r="I124" s="288"/>
    </row>
    <row r="125" spans="1:9" ht="25.5" x14ac:dyDescent="0.3">
      <c r="A125" s="265">
        <v>101</v>
      </c>
      <c r="B125" s="279" t="s">
        <v>720</v>
      </c>
      <c r="C125" s="285" t="s">
        <v>767</v>
      </c>
      <c r="D125" s="281"/>
      <c r="E125" s="281"/>
      <c r="F125" s="281"/>
      <c r="G125" s="282" t="s">
        <v>567</v>
      </c>
      <c r="H125" s="282"/>
      <c r="I125" s="283"/>
    </row>
    <row r="126" spans="1:9" x14ac:dyDescent="0.3">
      <c r="A126" s="265">
        <v>102</v>
      </c>
      <c r="B126" s="293" t="s">
        <v>768</v>
      </c>
      <c r="C126" s="286"/>
      <c r="D126" s="287"/>
      <c r="E126" s="287"/>
      <c r="F126" s="287"/>
      <c r="G126" s="287"/>
      <c r="H126" s="287"/>
      <c r="I126" s="288"/>
    </row>
    <row r="127" spans="1:9" ht="102" x14ac:dyDescent="0.3">
      <c r="A127" s="265">
        <v>103</v>
      </c>
      <c r="B127" s="279" t="s">
        <v>720</v>
      </c>
      <c r="C127" s="285" t="s">
        <v>769</v>
      </c>
      <c r="D127" s="281"/>
      <c r="E127" s="281"/>
      <c r="F127" s="281"/>
      <c r="G127" s="282" t="s">
        <v>567</v>
      </c>
      <c r="H127" s="282"/>
      <c r="I127" s="283"/>
    </row>
    <row r="128" spans="1:9" x14ac:dyDescent="0.3">
      <c r="A128" s="265">
        <v>104</v>
      </c>
      <c r="B128" s="271" t="s">
        <v>652</v>
      </c>
      <c r="C128" s="272"/>
      <c r="D128" s="291"/>
      <c r="E128" s="291"/>
      <c r="F128" s="291"/>
      <c r="G128" s="291"/>
      <c r="H128" s="291"/>
      <c r="I128" s="292"/>
    </row>
    <row r="129" spans="1:9" x14ac:dyDescent="0.3">
      <c r="A129" s="265">
        <v>105</v>
      </c>
      <c r="B129" s="293" t="s">
        <v>770</v>
      </c>
      <c r="C129" s="286"/>
      <c r="D129" s="287"/>
      <c r="E129" s="287"/>
      <c r="F129" s="287"/>
      <c r="G129" s="287"/>
      <c r="H129" s="287"/>
      <c r="I129" s="288"/>
    </row>
    <row r="130" spans="1:9" ht="25.5" x14ac:dyDescent="0.3">
      <c r="A130" s="265">
        <v>106</v>
      </c>
      <c r="B130" s="279" t="s">
        <v>672</v>
      </c>
      <c r="C130" s="285" t="s">
        <v>771</v>
      </c>
      <c r="D130" s="281"/>
      <c r="E130" s="281"/>
      <c r="F130" s="281"/>
      <c r="G130" s="282" t="s">
        <v>567</v>
      </c>
      <c r="H130" s="282"/>
      <c r="I130" s="283"/>
    </row>
    <row r="131" spans="1:9" x14ac:dyDescent="0.3">
      <c r="A131" s="298"/>
      <c r="B131" s="299"/>
      <c r="C131" s="252"/>
      <c r="D131" s="269"/>
      <c r="E131" s="269"/>
      <c r="F131" s="269"/>
      <c r="G131" s="269"/>
      <c r="H131" s="269"/>
      <c r="I131" s="270"/>
    </row>
    <row r="132" spans="1:9" x14ac:dyDescent="0.3">
      <c r="A132" s="300"/>
      <c r="B132" s="216"/>
      <c r="C132" s="201" t="s">
        <v>9</v>
      </c>
      <c r="D132" s="163"/>
      <c r="E132" s="163"/>
      <c r="F132" s="163"/>
      <c r="G132" s="163"/>
      <c r="H132" s="163"/>
      <c r="I132" s="274"/>
    </row>
    <row r="133" spans="1:9" ht="49.5" x14ac:dyDescent="0.3">
      <c r="A133" s="300"/>
      <c r="B133" s="216"/>
      <c r="C133" s="301" t="s">
        <v>8</v>
      </c>
      <c r="D133" s="262" t="s">
        <v>583</v>
      </c>
      <c r="E133" s="262" t="s">
        <v>584</v>
      </c>
      <c r="F133" s="264" t="s">
        <v>329</v>
      </c>
      <c r="G133" s="302"/>
      <c r="H133" s="303"/>
      <c r="I133" s="274"/>
    </row>
    <row r="134" spans="1:9" x14ac:dyDescent="0.3">
      <c r="A134" s="300"/>
      <c r="B134" s="216"/>
      <c r="C134" s="304" t="s">
        <v>4</v>
      </c>
      <c r="D134" s="209">
        <f>COUNTA(D28:D130)</f>
        <v>0</v>
      </c>
      <c r="E134" s="209">
        <f>COUNTA(E28:E130)</f>
        <v>0</v>
      </c>
      <c r="F134" s="305">
        <f>COUNTA(F28:F130)</f>
        <v>0</v>
      </c>
      <c r="G134" s="300"/>
      <c r="H134" s="163"/>
      <c r="I134" s="274"/>
    </row>
    <row r="135" spans="1:9" x14ac:dyDescent="0.3">
      <c r="A135" s="300"/>
      <c r="B135" s="216"/>
      <c r="C135" s="306" t="s">
        <v>3</v>
      </c>
      <c r="D135" s="307">
        <f>IF(SUM($D134:$F134)=0,0,D134/SUM($D134:$F134))</f>
        <v>0</v>
      </c>
      <c r="E135" s="307">
        <f>IF(SUM($D134:$F134)=0,0,E134/SUM($D134:$F134))</f>
        <v>0</v>
      </c>
      <c r="F135" s="308">
        <f>IF(SUM($D134:$F134)=0,0,F134/SUM($D134:$F134))</f>
        <v>0</v>
      </c>
      <c r="G135" s="309"/>
      <c r="H135" s="310"/>
      <c r="I135" s="274"/>
    </row>
    <row r="136" spans="1:9" x14ac:dyDescent="0.3">
      <c r="A136" s="300"/>
      <c r="B136" s="216"/>
      <c r="C136" s="163"/>
      <c r="D136" s="163"/>
      <c r="E136" s="163"/>
      <c r="F136" s="163"/>
      <c r="G136" s="163"/>
      <c r="H136" s="163"/>
      <c r="I136" s="274"/>
    </row>
    <row r="137" spans="1:9" x14ac:dyDescent="0.3">
      <c r="A137" s="300"/>
      <c r="B137" s="216"/>
      <c r="C137" s="163"/>
      <c r="D137" s="163"/>
      <c r="E137" s="163"/>
      <c r="F137" s="163"/>
      <c r="G137" s="163"/>
      <c r="H137" s="163"/>
      <c r="I137" s="274"/>
    </row>
    <row r="138" spans="1:9" x14ac:dyDescent="0.3">
      <c r="A138" s="311" t="s">
        <v>2</v>
      </c>
      <c r="B138" s="218"/>
      <c r="C138" s="219"/>
      <c r="D138" s="219"/>
      <c r="E138" s="219"/>
      <c r="F138" s="219"/>
      <c r="G138" s="219"/>
      <c r="H138" s="219"/>
      <c r="I138" s="312"/>
    </row>
    <row r="139" spans="1:9" x14ac:dyDescent="0.3">
      <c r="A139" s="313"/>
      <c r="B139" s="221"/>
      <c r="C139" s="222"/>
      <c r="D139" s="222"/>
      <c r="E139" s="222"/>
      <c r="F139" s="222"/>
      <c r="G139" s="222"/>
      <c r="H139" s="222"/>
      <c r="I139" s="312"/>
    </row>
    <row r="140" spans="1:9" x14ac:dyDescent="0.3">
      <c r="A140" s="314" t="s">
        <v>1</v>
      </c>
      <c r="B140" s="218"/>
      <c r="C140" s="219"/>
      <c r="D140" s="219"/>
      <c r="E140" s="219"/>
      <c r="F140" s="219"/>
      <c r="G140" s="219"/>
      <c r="H140" s="219"/>
      <c r="I140" s="312"/>
    </row>
    <row r="141" spans="1:9" x14ac:dyDescent="0.3">
      <c r="A141" s="315"/>
      <c r="B141" s="221"/>
      <c r="C141" s="224"/>
      <c r="D141" s="224"/>
      <c r="E141" s="224"/>
      <c r="F141" s="224"/>
      <c r="G141" s="224"/>
      <c r="H141" s="224"/>
      <c r="I141" s="312"/>
    </row>
    <row r="142" spans="1:9" x14ac:dyDescent="0.3">
      <c r="A142" s="316"/>
      <c r="B142" s="317"/>
      <c r="C142" s="318"/>
      <c r="D142" s="317"/>
      <c r="E142" s="317"/>
      <c r="F142" s="317"/>
      <c r="G142" s="317"/>
      <c r="H142" s="317"/>
      <c r="I142" s="319"/>
    </row>
  </sheetData>
  <mergeCells count="2">
    <mergeCell ref="A4:I4"/>
    <mergeCell ref="B17:I17"/>
  </mergeCells>
  <dataValidations count="1">
    <dataValidation type="list" allowBlank="1" showInputMessage="1" showErrorMessage="1" sqref="G130:H130 G45:H55 G28:H32 G58:H58 G61:H61 G34:H36 G75:H75 G64:H73 G77:H79 G81:H84 G87:H92 G95:H99 G105:H105 G101:H103 G108:H111 G119:H119 G114:H116 G121:H123 G125:H125 G127:H127" xr:uid="{3DEDB03E-9065-4E23-9147-B28447B0FDB3}">
      <formula1>$N$1:$V$1</formula1>
    </dataValidation>
  </dataValidations>
  <pageMargins left="0.70866141732283472" right="0.70866141732283472" top="0.74803149606299213" bottom="0.74803149606299213" header="0.31496062992125984" footer="0.31496062992125984"/>
  <pageSetup paperSize="9" scale="27" fitToHeight="10" orientation="portrait" verticalDpi="300" r:id="rId1"/>
  <headerFooter>
    <oddFooter>&amp;L&amp;"Arial Narrow,Normál"&amp;8&amp;F/&amp;A&amp;C&amp;"Arial Narrow,Normál"&amp;8&amp;P/&amp;N&amp;R&amp;"Arial Narrow,Normál"&amp;8DigitAudit/AuditDok</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18</vt:i4>
      </vt:variant>
      <vt:variant>
        <vt:lpstr>Névvel ellátott tartományok</vt:lpstr>
      </vt:variant>
      <vt:variant>
        <vt:i4>14</vt:i4>
      </vt:variant>
    </vt:vector>
  </HeadingPairs>
  <TitlesOfParts>
    <vt:vector size="32" baseType="lpstr">
      <vt:lpstr>Munkalap2_</vt:lpstr>
      <vt:lpstr>KK-04-00</vt:lpstr>
      <vt:lpstr>KK-04-01</vt:lpstr>
      <vt:lpstr>SZTV_VALT_2025</vt:lpstr>
      <vt:lpstr>SZTV_VALT_2024</vt:lpstr>
      <vt:lpstr>SZTV_VALT_2023</vt:lpstr>
      <vt:lpstr>SZTV_VALT_2022</vt:lpstr>
      <vt:lpstr>SZTV_VALT_2021</vt:lpstr>
      <vt:lpstr>SZTV_VALT_2020</vt:lpstr>
      <vt:lpstr>SZTV_VALT_2019</vt:lpstr>
      <vt:lpstr>SZTV_VALT_2018</vt:lpstr>
      <vt:lpstr>SZTV_VALT_2017</vt:lpstr>
      <vt:lpstr>SZTV_VALT_2016</vt:lpstr>
      <vt:lpstr>Alapa</vt:lpstr>
      <vt:lpstr>Import_M</vt:lpstr>
      <vt:lpstr>Import_O</vt:lpstr>
      <vt:lpstr>Import_F</vt:lpstr>
      <vt:lpstr>Import_FK</vt:lpstr>
      <vt:lpstr>'KK-04-00'!Nyomtatási_cím</vt:lpstr>
      <vt:lpstr>'KK-04-01'!Nyomtatási_cím</vt:lpstr>
      <vt:lpstr>Munkalap2_!Nyomtatási_cím</vt:lpstr>
      <vt:lpstr>SZTV_VALT_2016!Nyomtatási_cím</vt:lpstr>
      <vt:lpstr>SZTV_VALT_2017!Nyomtatási_cím</vt:lpstr>
      <vt:lpstr>SZTV_VALT_2018!Nyomtatási_cím</vt:lpstr>
      <vt:lpstr>SZTV_VALT_2019!Nyomtatási_cím</vt:lpstr>
      <vt:lpstr>SZTV_VALT_2020!Nyomtatási_cím</vt:lpstr>
      <vt:lpstr>SZTV_VALT_2021!Nyomtatási_cím</vt:lpstr>
      <vt:lpstr>SZTV_VALT_2022!Nyomtatási_cím</vt:lpstr>
      <vt:lpstr>SZTV_VALT_2023!Nyomtatási_cím</vt:lpstr>
      <vt:lpstr>SZTV_VALT_2024!Nyomtatási_cím</vt:lpstr>
      <vt:lpstr>SZTV_VALT_2025!Nyomtatási_cím</vt:lpstr>
      <vt:lpstr>Munkalap2_!Nyomtatási_terület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v.1.26.1.0.1#2026. 04. 30.</dc:description>
  <cp:lastPrinted>2021-04-16T13:55:24Z</cp:lastPrinted>
  <dcterms:created xsi:type="dcterms:W3CDTF">2021-04-16T13:51:50Z</dcterms:created>
  <dcterms:modified xsi:type="dcterms:W3CDTF">2026-04-29T07:25:12Z</dcterms:modified>
</cp:coreProperties>
</file>