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1. KM Mérleg\03. KM-AIII Bef\"/>
    </mc:Choice>
  </mc:AlternateContent>
  <xr:revisionPtr revIDLastSave="0" documentId="13_ncr:1_{AC66E2A6-8E2A-402C-B188-4AA9A4B1EB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23" r:id="rId1"/>
    <sheet name="KM-AIII-10-1" sheetId="10" r:id="rId2"/>
    <sheet name="KM-AIII-10-2" sheetId="11" r:id="rId3"/>
    <sheet name="KM-AIII-10-3" sheetId="12" r:id="rId4"/>
    <sheet name="KM-AIII-10-4" sheetId="13" r:id="rId5"/>
    <sheet name="KM-AIII-10-5" sheetId="9" r:id="rId6"/>
    <sheet name="KM-AIII-10-6" sheetId="8" r:id="rId7"/>
    <sheet name="Alapa" sheetId="2" r:id="rId8"/>
    <sheet name="Import_M" sheetId="3" r:id="rId9"/>
    <sheet name="Import_O" sheetId="4" r:id="rId10"/>
    <sheet name="Import_F" sheetId="5" r:id="rId11"/>
    <sheet name="Import_FK" sheetId="6" r:id="rId12"/>
    <sheet name="Import_KK" sheetId="7" r:id="rId13"/>
  </sheets>
  <definedNames>
    <definedName name="_xlnm.Database">#REF!</definedName>
    <definedName name="K" localSheetId="2" hidden="1">{#N/A,#N/A,TRUE,"A1";#N/A,#N/A,TRUE,"A2";#N/A,#N/A,TRUE,"B1"}</definedName>
    <definedName name="K" localSheetId="3" hidden="1">{#N/A,#N/A,TRUE,"A1";#N/A,#N/A,TRUE,"A2";#N/A,#N/A,TRUE,"B1"}</definedName>
    <definedName name="K" localSheetId="4" hidden="1">{#N/A,#N/A,TRUE,"A1";#N/A,#N/A,TRUE,"A2";#N/A,#N/A,TRUE,"B1"}</definedName>
    <definedName name="K" hidden="1">{#N/A,#N/A,TRUE,"A1";#N/A,#N/A,TRUE,"A2";#N/A,#N/A,TRUE,"B1"}</definedName>
    <definedName name="KörlevMező">#REF!</definedName>
    <definedName name="_xlnm.Print_Titles" localSheetId="5">'KM-AIII-10-5'!$1:$9</definedName>
    <definedName name="_xlnm.Print_Titles" localSheetId="0">Munkalap2_!$1:$8</definedName>
    <definedName name="_xlnm.Print_Area" localSheetId="0">Munkalap2_!$A$1:$F$43</definedName>
    <definedName name="TABLE" localSheetId="7">Alapa!$C$27</definedName>
    <definedName name="TABLE_2" localSheetId="7">Alapa!$C$27</definedName>
    <definedName name="wrn.Proba." localSheetId="1" hidden="1">{#N/A,#N/A,TRUE,"A1";#N/A,#N/A,TRUE,"A2";#N/A,#N/A,TRUE,"B1"}</definedName>
    <definedName name="wrn.Proba." localSheetId="2" hidden="1">{#N/A,#N/A,TRUE,"A1";#N/A,#N/A,TRUE,"A2";#N/A,#N/A,TRUE,"B1"}</definedName>
    <definedName name="wrn.Proba." localSheetId="3" hidden="1">{#N/A,#N/A,TRUE,"A1";#N/A,#N/A,TRUE,"A2";#N/A,#N/A,TRUE,"B1"}</definedName>
    <definedName name="wrn.Proba." localSheetId="4" hidden="1">{#N/A,#N/A,TRUE,"A1";#N/A,#N/A,TRUE,"A2";#N/A,#N/A,TRUE,"B1"}</definedName>
    <definedName name="wrn.Proba." localSheetId="5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23" l="1"/>
  <c r="A12" i="23"/>
  <c r="A11" i="23"/>
  <c r="A10" i="23"/>
  <c r="D9" i="23"/>
  <c r="C9" i="23"/>
  <c r="B9" i="23"/>
  <c r="I5" i="23"/>
  <c r="I4" i="23"/>
  <c r="B7" i="23"/>
  <c r="C6" i="23"/>
  <c r="B6" i="23"/>
  <c r="D5" i="23"/>
  <c r="C5" i="23"/>
  <c r="B5" i="23"/>
  <c r="K8" i="23"/>
  <c r="J8" i="23"/>
  <c r="K7" i="23"/>
  <c r="J7" i="23"/>
  <c r="K6" i="23"/>
  <c r="J6" i="23"/>
  <c r="K5" i="23"/>
  <c r="J5" i="23"/>
  <c r="K4" i="23"/>
  <c r="J4" i="23"/>
  <c r="B4" i="23"/>
  <c r="D3" i="23"/>
  <c r="D7" i="23"/>
  <c r="C7" i="23"/>
  <c r="G7" i="9"/>
  <c r="A7" i="9"/>
  <c r="A6" i="9"/>
  <c r="H45" i="9"/>
  <c r="F14" i="9"/>
  <c r="F12" i="9"/>
  <c r="A5" i="9"/>
  <c r="I5" i="13"/>
  <c r="F5" i="13"/>
  <c r="F4" i="13"/>
  <c r="A5" i="13"/>
  <c r="A4" i="13"/>
  <c r="I5" i="12"/>
  <c r="F5" i="12"/>
  <c r="F4" i="12"/>
  <c r="A5" i="12"/>
  <c r="A4" i="12"/>
  <c r="E6" i="11"/>
  <c r="E5" i="11"/>
  <c r="E4" i="11"/>
  <c r="A5" i="11"/>
  <c r="A4" i="11"/>
  <c r="K5" i="10"/>
  <c r="I5" i="10"/>
  <c r="I4" i="10"/>
  <c r="A5" i="10"/>
  <c r="A4" i="10"/>
  <c r="K33" i="13"/>
  <c r="J33" i="13"/>
  <c r="I33" i="13"/>
  <c r="G33" i="13"/>
  <c r="F33" i="13"/>
  <c r="D33" i="13"/>
  <c r="C33" i="13"/>
  <c r="L32" i="13"/>
  <c r="E32" i="13"/>
  <c r="H32" i="13" s="1"/>
  <c r="L31" i="13"/>
  <c r="E31" i="13"/>
  <c r="H31" i="13" s="1"/>
  <c r="L30" i="13"/>
  <c r="E30" i="13"/>
  <c r="H30" i="13" s="1"/>
  <c r="L29" i="13"/>
  <c r="E29" i="13"/>
  <c r="H29" i="13" s="1"/>
  <c r="L28" i="13"/>
  <c r="E28" i="13"/>
  <c r="H28" i="13" s="1"/>
  <c r="H24" i="13"/>
  <c r="F24" i="13"/>
  <c r="D24" i="13"/>
  <c r="C24" i="13"/>
  <c r="E23" i="13"/>
  <c r="G23" i="13" s="1"/>
  <c r="K23" i="13" s="1"/>
  <c r="E22" i="13"/>
  <c r="G22" i="13" s="1"/>
  <c r="K22" i="13" s="1"/>
  <c r="E21" i="13"/>
  <c r="G21" i="13" s="1"/>
  <c r="K21" i="13" s="1"/>
  <c r="E20" i="13"/>
  <c r="G20" i="13" s="1"/>
  <c r="K20" i="13" s="1"/>
  <c r="E19" i="13"/>
  <c r="E24" i="13" s="1"/>
  <c r="I15" i="13"/>
  <c r="G15" i="13"/>
  <c r="F15" i="13"/>
  <c r="E15" i="13"/>
  <c r="D15" i="13"/>
  <c r="C15" i="13"/>
  <c r="H14" i="13"/>
  <c r="J14" i="13" s="1"/>
  <c r="H13" i="13"/>
  <c r="J13" i="13" s="1"/>
  <c r="H12" i="13"/>
  <c r="J12" i="13" s="1"/>
  <c r="H11" i="13"/>
  <c r="J11" i="13" s="1"/>
  <c r="H10" i="13"/>
  <c r="H15" i="13" s="1"/>
  <c r="E2" i="13"/>
  <c r="D2" i="13"/>
  <c r="H33" i="13" l="1"/>
  <c r="J10" i="13"/>
  <c r="J15" i="13" s="1"/>
  <c r="E33" i="13"/>
  <c r="G19" i="13"/>
  <c r="G24" i="13" l="1"/>
  <c r="K19" i="13"/>
  <c r="K24" i="13" s="1"/>
  <c r="L18" i="12" l="1"/>
  <c r="I18" i="12"/>
  <c r="G18" i="12"/>
  <c r="F18" i="12"/>
  <c r="M17" i="12"/>
  <c r="H17" i="12"/>
  <c r="J17" i="12" s="1"/>
  <c r="M16" i="12"/>
  <c r="H16" i="12"/>
  <c r="J16" i="12" s="1"/>
  <c r="M15" i="12"/>
  <c r="H15" i="12"/>
  <c r="J15" i="12" s="1"/>
  <c r="M14" i="12"/>
  <c r="H14" i="12"/>
  <c r="J14" i="12" s="1"/>
  <c r="M13" i="12"/>
  <c r="H13" i="12"/>
  <c r="J13" i="12" s="1"/>
  <c r="M12" i="12"/>
  <c r="H12" i="12"/>
  <c r="J12" i="12" s="1"/>
  <c r="M11" i="12"/>
  <c r="H11" i="12"/>
  <c r="J11" i="12" s="1"/>
  <c r="M10" i="12"/>
  <c r="M18" i="12" s="1"/>
  <c r="H10" i="12"/>
  <c r="H18" i="12" s="1"/>
  <c r="E2" i="12"/>
  <c r="D2" i="12"/>
  <c r="J10" i="12" l="1"/>
  <c r="J18" i="12" s="1"/>
  <c r="G22" i="11" l="1"/>
  <c r="G23" i="11" s="1"/>
  <c r="F22" i="11"/>
  <c r="F23" i="11" s="1"/>
  <c r="E22" i="11"/>
  <c r="E23" i="11" s="1"/>
  <c r="D22" i="11"/>
  <c r="D23" i="11" s="1"/>
  <c r="C22" i="11"/>
  <c r="C23" i="11" s="1"/>
  <c r="B22" i="11"/>
  <c r="B23" i="11" s="1"/>
  <c r="G20" i="11"/>
  <c r="F20" i="11"/>
  <c r="E20" i="11"/>
  <c r="D20" i="11"/>
  <c r="C20" i="11"/>
  <c r="B20" i="11"/>
  <c r="G15" i="11"/>
  <c r="E15" i="11"/>
  <c r="D15" i="11"/>
  <c r="E2" i="11"/>
  <c r="D2" i="11"/>
  <c r="K24" i="10" l="1"/>
  <c r="K22" i="10"/>
  <c r="J19" i="10"/>
  <c r="J25" i="10" s="1"/>
  <c r="I19" i="10"/>
  <c r="H19" i="10"/>
  <c r="G19" i="10"/>
  <c r="G25" i="10" s="1"/>
  <c r="F19" i="10"/>
  <c r="F25" i="10" s="1"/>
  <c r="C19" i="10"/>
  <c r="B19" i="10"/>
  <c r="K17" i="10"/>
  <c r="K16" i="10"/>
  <c r="K15" i="10"/>
  <c r="K14" i="10"/>
  <c r="K13" i="10"/>
  <c r="K12" i="10"/>
  <c r="K11" i="10"/>
  <c r="K10" i="10"/>
  <c r="K9" i="10"/>
  <c r="K19" i="10" s="1"/>
  <c r="E2" i="10"/>
  <c r="D2" i="10"/>
  <c r="H60" i="9"/>
  <c r="G60" i="9"/>
  <c r="F60" i="9"/>
  <c r="G59" i="9"/>
  <c r="F59" i="9"/>
  <c r="H58" i="9"/>
  <c r="H57" i="9"/>
  <c r="H56" i="9"/>
  <c r="H55" i="9"/>
  <c r="H54" i="9"/>
  <c r="H53" i="9"/>
  <c r="H52" i="9"/>
  <c r="H51" i="9"/>
  <c r="H50" i="9"/>
  <c r="H49" i="9"/>
  <c r="H59" i="9" s="1"/>
  <c r="H43" i="9"/>
  <c r="G43" i="9"/>
  <c r="F43" i="9"/>
  <c r="G42" i="9"/>
  <c r="F42" i="9"/>
  <c r="H41" i="9"/>
  <c r="H40" i="9"/>
  <c r="H39" i="9"/>
  <c r="H38" i="9"/>
  <c r="H37" i="9"/>
  <c r="H36" i="9"/>
  <c r="H35" i="9"/>
  <c r="H34" i="9"/>
  <c r="H33" i="9"/>
  <c r="H32" i="9"/>
  <c r="H42" i="9" s="1"/>
  <c r="H29" i="9"/>
  <c r="G29" i="9"/>
  <c r="F29" i="9"/>
  <c r="G28" i="9"/>
  <c r="F28" i="9"/>
  <c r="F45" i="9" s="1"/>
  <c r="F48" i="9" s="1"/>
  <c r="H27" i="9"/>
  <c r="H26" i="9"/>
  <c r="H25" i="9"/>
  <c r="H24" i="9"/>
  <c r="H23" i="9"/>
  <c r="H22" i="9"/>
  <c r="H21" i="9"/>
  <c r="H20" i="9"/>
  <c r="H19" i="9"/>
  <c r="H18" i="9"/>
  <c r="H28" i="9" s="1"/>
  <c r="A18" i="9"/>
  <c r="B23" i="10" l="1"/>
  <c r="B25" i="10"/>
  <c r="C25" i="10"/>
  <c r="C23" i="10"/>
  <c r="H23" i="10"/>
  <c r="H25" i="10"/>
  <c r="I25" i="10"/>
  <c r="I23" i="10"/>
  <c r="K25" i="10"/>
  <c r="F23" i="10"/>
  <c r="J23" i="10"/>
  <c r="G23" i="10"/>
  <c r="A19" i="9"/>
  <c r="K23" i="10" l="1"/>
  <c r="A20" i="9"/>
  <c r="A21" i="9" l="1"/>
  <c r="A22" i="9" l="1"/>
  <c r="A23" i="9" l="1"/>
  <c r="A24" i="9" l="1"/>
  <c r="A25" i="9"/>
  <c r="A26" i="9" s="1"/>
  <c r="A27" i="9" l="1"/>
  <c r="A32" i="9" l="1"/>
  <c r="A33" i="9" s="1"/>
  <c r="A34" i="9" s="1"/>
  <c r="A35" i="9" s="1"/>
  <c r="A36" i="9" s="1"/>
  <c r="A37" i="9" s="1"/>
  <c r="A38" i="9" s="1"/>
  <c r="A39" i="9" s="1"/>
  <c r="A40" i="9" s="1"/>
  <c r="A41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</calcChain>
</file>

<file path=xl/sharedStrings.xml><?xml version="1.0" encoding="utf-8"?>
<sst xmlns="http://schemas.openxmlformats.org/spreadsheetml/2006/main" count="427" uniqueCount="274">
  <si>
    <t>MUNKALAP</t>
  </si>
  <si>
    <t>Fordulónap:</t>
  </si>
  <si>
    <t>Készítette:</t>
  </si>
  <si>
    <t>Ügyfél neve:</t>
  </si>
  <si>
    <t>TERV</t>
  </si>
  <si>
    <t>TÉNY</t>
  </si>
  <si>
    <t>Készült:</t>
  </si>
  <si>
    <t>Végrehajtási lényegesség %-a</t>
  </si>
  <si>
    <t>Beszámoló szintű  lényegesség</t>
  </si>
  <si>
    <t>Jóváhagyta:</t>
  </si>
  <si>
    <t xml:space="preserve">Végrehajtási lényegesség </t>
  </si>
  <si>
    <t>Ellenőrizve:</t>
  </si>
  <si>
    <t xml:space="preserve">Specifikus lényegesség </t>
  </si>
  <si>
    <t>Ellenőrizte:</t>
  </si>
  <si>
    <t xml:space="preserve">Elhanyagolható hiba </t>
  </si>
  <si>
    <t>a csalás kockázatának becslése.</t>
  </si>
  <si>
    <t>a lényeges hibás állítás becslése.</t>
  </si>
  <si>
    <t>Cél:</t>
  </si>
  <si>
    <t>Nincs érték</t>
  </si>
  <si>
    <t>Feladat:</t>
  </si>
  <si>
    <t>Módszer:</t>
  </si>
  <si>
    <t>Eredmény:</t>
  </si>
  <si>
    <t>Következtetés:</t>
  </si>
  <si>
    <t>A munkacsoport tagjai:</t>
  </si>
  <si>
    <t>az eredendő kockázatok becslése.</t>
  </si>
  <si>
    <t>A vizsgálati eljárások teljes körűen lezárultak, az adatok és információk elégséges bizonyítékot szolgáltattak a következtetéshez.</t>
  </si>
  <si>
    <t>A terület lényeges hibás állítástól mentes.</t>
  </si>
  <si>
    <t>Referencia</t>
  </si>
  <si>
    <t>Elvégezve?</t>
  </si>
  <si>
    <t>IGEN</t>
  </si>
  <si>
    <t>NEM</t>
  </si>
  <si>
    <t>NÉ</t>
  </si>
  <si>
    <t>17-19. BEFEKTETETT PÉNZÜGYI ESZKÖZÖK</t>
  </si>
  <si>
    <t xml:space="preserve">A befektetett pénzügyi eszközök között azokat az eszközöket (részesedés, értékpapír, adott kölcsön) kell kimutatni, </t>
  </si>
  <si>
    <t xml:space="preserve">amelyeket a gazdálkodó azzal a céllal fektetett be más gazdálkodónál, adott át más gazdálkodónak, hogy ott tartós jövedelemre </t>
  </si>
  <si>
    <t xml:space="preserve">(osztalékra, illetve kamatra) tegyen szert, vagy befolyásolási, irányítási, ellenőrzési lehetőséget érjen el. </t>
  </si>
  <si>
    <t xml:space="preserve">A kezelt vagyonra szóló tartós követelést, valamint a befektetett pénzügyi eszközök értékhelyesbítését szintén a befektetett </t>
  </si>
  <si>
    <t>pénzügyi eszközök között kell a mérlegben kimutatni.</t>
  </si>
  <si>
    <t>17. TULAJDONI RÉSZESEDÉST JELENTŐ BEFEKTETÉSEK (TARTÓS RÉSZESEDÉSEK)</t>
  </si>
  <si>
    <t>Növekedések:</t>
  </si>
  <si>
    <t>T 17            -  K 491  Nyitás</t>
  </si>
  <si>
    <t>T 171-172  -  K 384    Társaság alapításakor, jegyzett tőkéjének növelésekor a befizetett (átutalt) jegyzett tőke összege</t>
  </si>
  <si>
    <t>T 171-172  -  K 97       Az apportként átadott eszközök szerződésben rögzített értéke</t>
  </si>
  <si>
    <t>T 171-172  -  K 384    Vásárolt részesedés beszerzési áron számított értéke</t>
  </si>
  <si>
    <t>T 171-172  -  K 4792</t>
  </si>
  <si>
    <t xml:space="preserve">   Apportként kapott részesedés</t>
  </si>
  <si>
    <t>T 171-172  -   K 97</t>
  </si>
  <si>
    <t xml:space="preserve">  Térítés nélküli átvétel</t>
  </si>
  <si>
    <t>T 171-172  -</t>
  </si>
  <si>
    <t xml:space="preserve">  K 371-372 Nem tartós részesedés átminősítése tartós részesedéssé</t>
  </si>
  <si>
    <t>Csökkenések:</t>
  </si>
  <si>
    <t xml:space="preserve">K 171-172  -  K 366 </t>
  </si>
  <si>
    <t xml:space="preserve">   Részesedés értékesítéskori kivezetése</t>
  </si>
  <si>
    <t>K 171-172  -  T 87</t>
  </si>
  <si>
    <t xml:space="preserve">   Megszűnt  részesedés nyilvántartás szerinti értéke</t>
  </si>
  <si>
    <t>K 171-172  -  T 371-372 Tartós részesedés átminősítése nem tartós részesedéssé</t>
  </si>
  <si>
    <t>K 17           -  T 492   Zárás</t>
  </si>
  <si>
    <t>177. Részesedések értékhelyesbítése</t>
  </si>
  <si>
    <t>T 177  -  K 417  Értékhelyesbítés elszámolása</t>
  </si>
  <si>
    <t>K 177  -  T 417  Értékhelyesbítés csökkentése vagy megszüntetése</t>
  </si>
  <si>
    <r>
      <t xml:space="preserve">179. Részesedések értékvesztése </t>
    </r>
    <r>
      <rPr>
        <sz val="11"/>
        <color rgb="FFFF0000"/>
        <rFont val="Arial Narrow"/>
        <family val="2"/>
        <charset val="238"/>
      </rPr>
      <t>*</t>
    </r>
    <r>
      <rPr>
        <sz val="11"/>
        <rFont val="Arial Narrow"/>
        <family val="2"/>
        <charset val="238"/>
      </rPr>
      <t>(és annak visszaírása)</t>
    </r>
  </si>
  <si>
    <t xml:space="preserve">K 179   -  T 8741  </t>
  </si>
  <si>
    <t>Értékvesztés elszámolása</t>
  </si>
  <si>
    <r>
      <t>*</t>
    </r>
    <r>
      <rPr>
        <sz val="11"/>
        <rFont val="Arial Narrow"/>
        <family val="2"/>
        <charset val="238"/>
      </rPr>
      <t xml:space="preserve"> T 179  -   K 8746   </t>
    </r>
  </si>
  <si>
    <t>Értékvesztés visszaírása</t>
  </si>
  <si>
    <t xml:space="preserve">T 179   -   K 171-172  </t>
  </si>
  <si>
    <t>Értékvesztés átvezetése a részesedés kivezetésekor (értékesítés, apport, stb.)</t>
  </si>
  <si>
    <t>18. HITELVISZONYT MEGTESTESÍTŐ ÉRTÉKPAPÍROK</t>
  </si>
  <si>
    <t>T 18           -  K 491  Nyitás</t>
  </si>
  <si>
    <t>T 181-184  -  K 384  Értékpapírok beszerzése</t>
  </si>
  <si>
    <t>T 181-184  -  K 4792</t>
  </si>
  <si>
    <t xml:space="preserve">   Apportként kapott értékpapir</t>
  </si>
  <si>
    <t>T 181-184  -   K 96</t>
  </si>
  <si>
    <t>Térítés nélküli átvétel</t>
  </si>
  <si>
    <t>T 181-184  -</t>
  </si>
  <si>
    <t xml:space="preserve">  K 371-372 Nem tartós értékpapír átminősítése tartós értékpapírrá</t>
  </si>
  <si>
    <t xml:space="preserve">K 181-184  -  K 366 </t>
  </si>
  <si>
    <t xml:space="preserve">  Értékpapírok értékesítéskori kivezetése</t>
  </si>
  <si>
    <t>K 181-184  -  T 371-372 Tartós értékpapír átminősítése nem tartós értékpapírrá</t>
  </si>
  <si>
    <t>K 18           -  T 492   Zárás</t>
  </si>
  <si>
    <r>
      <t xml:space="preserve">189. Értékpapírok értékvesztése </t>
    </r>
    <r>
      <rPr>
        <sz val="11"/>
        <color rgb="FFFF0000"/>
        <rFont val="Arial Narrow"/>
        <family val="2"/>
        <charset val="238"/>
      </rPr>
      <t>*</t>
    </r>
    <r>
      <rPr>
        <sz val="11"/>
        <rFont val="Arial Narrow"/>
        <family val="2"/>
        <charset val="238"/>
      </rPr>
      <t>(és annak visszaírása)</t>
    </r>
  </si>
  <si>
    <t xml:space="preserve">K 189   -  T 8742  </t>
  </si>
  <si>
    <r>
      <t>*</t>
    </r>
    <r>
      <rPr>
        <sz val="11"/>
        <rFont val="Arial Narrow"/>
        <family val="2"/>
        <charset val="238"/>
      </rPr>
      <t xml:space="preserve"> T 189  -  K 8747   </t>
    </r>
  </si>
  <si>
    <t xml:space="preserve">T 189   -  K 181-184 </t>
  </si>
  <si>
    <t>Értékvesztés átvezetése az értékpapír kivezetésekor (értékesítés, apport, stb.)</t>
  </si>
  <si>
    <t>19. TARTÓSAN ADOTT KÖLCSÖNÖK</t>
  </si>
  <si>
    <t>T 191-198  -  K 381, 384</t>
  </si>
  <si>
    <t>Kölcsön folyósítása</t>
  </si>
  <si>
    <t>K 191-198  -  T 381, 384</t>
  </si>
  <si>
    <t>Kölcsön törlesztése</t>
  </si>
  <si>
    <r>
      <t xml:space="preserve">199. Tartósan adott kölcsönök (és bankbetétek) értékvesztése </t>
    </r>
    <r>
      <rPr>
        <sz val="11"/>
        <color rgb="FFFF0000"/>
        <rFont val="Arial Narrow"/>
        <family val="2"/>
        <charset val="238"/>
      </rPr>
      <t>*</t>
    </r>
    <r>
      <rPr>
        <sz val="11"/>
        <rFont val="Arial Narrow"/>
        <family val="2"/>
        <charset val="238"/>
      </rPr>
      <t>(és annak visszaírása)</t>
    </r>
  </si>
  <si>
    <t xml:space="preserve">K 199   -  T 8743  </t>
  </si>
  <si>
    <r>
      <t>*</t>
    </r>
    <r>
      <rPr>
        <sz val="11"/>
        <rFont val="Arial Narrow"/>
        <family val="2"/>
        <charset val="238"/>
      </rPr>
      <t xml:space="preserve"> T 199  -  K 8748  </t>
    </r>
  </si>
  <si>
    <t xml:space="preserve">T 199   -  K 191-198 </t>
  </si>
  <si>
    <t xml:space="preserve">Értékvesztés átvezetése a tartós kölcsön kivezetésekor </t>
  </si>
  <si>
    <t>Kapcsolat az analitikus nyilvántartással:</t>
  </si>
  <si>
    <t>A befektetett pénzügyi eszközökről analitikát kell vezetni, aminek legalább az alábbiakat tartalmaznia kell (a részesedés fajtájától függően, értelemszerűen):</t>
  </si>
  <si>
    <t>-        a befektetés megnevezését, azonosító adatait</t>
  </si>
  <si>
    <t>-        a befektetés illetve a vásárlás időpontját</t>
  </si>
  <si>
    <t>-        a vételi érték és névértéket</t>
  </si>
  <si>
    <t>-        az időközben bekövetkezett csökkenés(eke)t</t>
  </si>
  <si>
    <t>-        a lejárat időpontját</t>
  </si>
  <si>
    <t>-        a (tőzsdei) árfolyamokat</t>
  </si>
  <si>
    <t>az értékvesztés összegét, az elszámolás időpontját</t>
  </si>
  <si>
    <t>Az alkalmazottaknak, illetve másnak adott hosszúlejáratú kölcsönökről olyan analitikát kell vezetni, ami tartalmazza:</t>
  </si>
  <si>
    <t>-        a kölcsönbe vevő azonosításához szükséges adatokat</t>
  </si>
  <si>
    <t>-        a folyósítás idejét, összegét, jellegét</t>
  </si>
  <si>
    <t>-        a lejárat idejét</t>
  </si>
  <si>
    <t>-        a törlesztendő részletek esedékességét és nagyságát</t>
  </si>
  <si>
    <t>-        a ténylegesen törlesztett részleteket, a törlesztések időpontjait</t>
  </si>
  <si>
    <t>-        a kamatokat</t>
  </si>
  <si>
    <t>-        és ha van a biztosítékokat.</t>
  </si>
  <si>
    <t xml:space="preserve">Az analitikába az adatokat az esemény megtörténtekor haladéktalanul be kell jegyezni. Az </t>
  </si>
  <si>
    <t xml:space="preserve">analitikát évvégén a főkönyvi számlával egyeztetni kell és az eltéréseket meg kell állapítani. </t>
  </si>
  <si>
    <t xml:space="preserve">Amennyiben a főkönyvi számlán az eltérés oka nem állapítható meg, akkor az ellenőrzött </t>
  </si>
  <si>
    <t>analitika alapján a főkönyvi számlát helyesbíteni kell.</t>
  </si>
  <si>
    <t>KM-AIII-10-1</t>
  </si>
  <si>
    <t>KM-AIII-10-2</t>
  </si>
  <si>
    <t>KM-AIII-10-3</t>
  </si>
  <si>
    <t>KM-AIII-10-4</t>
  </si>
  <si>
    <t>◄◄ NEM SZERKESZTHETŐ SOR !!</t>
  </si>
  <si>
    <t>A KÖNYVVVIZSGÁLAT TERJEDELME</t>
  </si>
  <si>
    <t>Használati útmutató:</t>
  </si>
  <si>
    <t>1. lépés</t>
  </si>
  <si>
    <t>Lépjen a B5 cellára és válassza ki a vizsgálati terület elnevezését.</t>
  </si>
  <si>
    <t>Dátum:</t>
  </si>
  <si>
    <t>Ellenőr:</t>
  </si>
  <si>
    <t>E Ft</t>
  </si>
  <si>
    <t>Vizsgált állomány (számlaegyenleg, ügyletcsoport) megnevezése</t>
  </si>
  <si>
    <t>Könyvi érték</t>
  </si>
  <si>
    <t>Tervezett végrehajtási lényegesség</t>
  </si>
  <si>
    <t>2. lépés</t>
  </si>
  <si>
    <t>Írja be a B14 cellába a vizsgálat alá vont állomány nevét, és a D13 cellába az állomány könyv szerinti értékét.</t>
  </si>
  <si>
    <t>VIZSGÁLATRA KIVÁLASZTOTT TÉTELEK</t>
  </si>
  <si>
    <t>Nagyértékű tételeket jellemző küszöbérték: ABS(Könyvi érték) &gt;, mint:</t>
  </si>
  <si>
    <t>3. lépés</t>
  </si>
  <si>
    <t xml:space="preserve">Állapítsa meg és írja az F25 cellába a Nagy értékű tételeket jellemző küszöbértéket. </t>
  </si>
  <si>
    <t>Sorsz.</t>
  </si>
  <si>
    <t>Megnevezés</t>
  </si>
  <si>
    <t>Ft</t>
  </si>
  <si>
    <t>A küszöbérték nem lehet nagyobb, mint a tényadatok alapján megállapított végrehajtási lényegesség.</t>
  </si>
  <si>
    <t>Küszöbértéket elérő tételek:</t>
  </si>
  <si>
    <t>Jellemző</t>
  </si>
  <si>
    <t>Főkönyvi sz.</t>
  </si>
  <si>
    <t>Azonosító</t>
  </si>
  <si>
    <t>Valósérték</t>
  </si>
  <si>
    <t>Eltérés</t>
  </si>
  <si>
    <t>Megjegyzés</t>
  </si>
  <si>
    <t>4. lépés</t>
  </si>
  <si>
    <t>Az analitikus nyilvántartásokból válassza ki a küszöbértéket elérő tételeket és rögzítse a táblázatba az adatokat</t>
  </si>
  <si>
    <t>Nagy értékű</t>
  </si>
  <si>
    <t>5. lépés</t>
  </si>
  <si>
    <t>A gazdasági események értékelésével állapítsa meg a tétel Valósértékét és rögzítse a táblázatba.</t>
  </si>
  <si>
    <t>ÚJ SOR FELVITELE:</t>
  </si>
  <si>
    <r>
      <t xml:space="preserve">A táblázat sorai szükség esetén az </t>
    </r>
    <r>
      <rPr>
        <b/>
        <sz val="10"/>
        <rFont val="Arial Narrow"/>
        <family val="2"/>
        <charset val="238"/>
      </rPr>
      <t>ÖSSZESEN sor feletti sor</t>
    </r>
    <r>
      <rPr>
        <sz val="10"/>
        <rFont val="Arial Narrow"/>
        <family val="2"/>
        <charset val="238"/>
      </rPr>
      <t xml:space="preserve"> kijelölésével, jobbegér </t>
    </r>
    <r>
      <rPr>
        <b/>
        <sz val="10"/>
        <rFont val="Arial Narrow"/>
        <family val="2"/>
        <charset val="238"/>
      </rPr>
      <t>Beszúrás</t>
    </r>
    <r>
      <rPr>
        <sz val="10"/>
        <rFont val="Arial Narrow"/>
        <family val="2"/>
        <charset val="238"/>
      </rPr>
      <t xml:space="preserve"> paranccsal növelhető.</t>
    </r>
  </si>
  <si>
    <t>Az új sorba az Eltérés képletet a felettes sor másolásával kell beírni.</t>
  </si>
  <si>
    <t>Összesen</t>
  </si>
  <si>
    <t>Összesen / Könyvi érték %-os aránya</t>
  </si>
  <si>
    <t>Jelentős kockázatú (konkrét) tételek:</t>
  </si>
  <si>
    <t>6. lépés</t>
  </si>
  <si>
    <t>Az analitikus nyilvántartásokból válassza ki a jelentős kockázatot hordozó tételeket és rögzítse azokat a táblázatban.</t>
  </si>
  <si>
    <t>7. lépés</t>
  </si>
  <si>
    <t>A gazdasági esemény értékelésével állapítsa meg a tételek Valósértékét és rögzítse a táblázatba.</t>
  </si>
  <si>
    <t>A kiválasztás elméleti szempontjait a KIVALASZTAS munkalapon olvashatja, gyakorlati útmutatót a KONKRET munkalapon találhat.</t>
  </si>
  <si>
    <t>►►►►</t>
  </si>
  <si>
    <t>KIVALASZTAS</t>
  </si>
  <si>
    <t>KONKRET</t>
  </si>
  <si>
    <t>Maradékegyenleg:</t>
  </si>
  <si>
    <t>8. lépés</t>
  </si>
  <si>
    <t xml:space="preserve">A képletezés megállapítja, hogy a Maradékegyenleg kisebb, vagy nagyobb a Végrehajtási hibánál. </t>
  </si>
  <si>
    <t>9. lépés</t>
  </si>
  <si>
    <t>Ha nagyobb, akkor több tételt kell vizsgálni, ha kisebb a vizsgálat lezárható.</t>
  </si>
  <si>
    <t>Maradékegyenleg mintavételes vizsgálata:</t>
  </si>
  <si>
    <t>Vizsgálandó összeg:</t>
  </si>
  <si>
    <t>Minta tétel</t>
  </si>
  <si>
    <t>10. lépés</t>
  </si>
  <si>
    <t>Az analitikus nyilvántartásokból AuditTeszt programmal válasszon minta tételeket és rögzítse azokat a táblázatba.</t>
  </si>
  <si>
    <t>11. lépés</t>
  </si>
  <si>
    <t>ezer Ft-ban</t>
  </si>
  <si>
    <t>MEGNEVEZÉS</t>
  </si>
  <si>
    <t>TARTÓS RÉSZESEDÉS KAPCS. VÁLL-BAN</t>
  </si>
  <si>
    <t>TARTÓSAN ADOTT KÖLCSÖN KAPCS. VÁLL.</t>
  </si>
  <si>
    <t>Tartós jelentős tulajdoni részesedés</t>
  </si>
  <si>
    <t>Tartósan adott kölcsön jelentős tulajdoni r.v.</t>
  </si>
  <si>
    <t>EGYÉB TARTÓS RÉSZESEDÉS</t>
  </si>
  <si>
    <t>TARTÓSAN ADOTT KÖLCSÖN EGYÉB RÉSZ. VISZ. VÁLL.</t>
  </si>
  <si>
    <t>EGYÉB TARTÓSAN ADOTT KÖLCSÖN</t>
  </si>
  <si>
    <t>TARTÓS HITELVISZ.-T MEGTEST. ÉRTÉKPAPÍR</t>
  </si>
  <si>
    <t>ÉRTÉKHELYES-BÍTÉS</t>
  </si>
  <si>
    <t>BEFEKTETETT PÉNZÜGYI ESZKÖZÖK ÖSSZESEN</t>
  </si>
  <si>
    <t>NYITÓ ÉRTÉK</t>
  </si>
  <si>
    <t xml:space="preserve">Növekedés </t>
  </si>
  <si>
    <t xml:space="preserve">Csökkenés </t>
  </si>
  <si>
    <t>Nyitó értékvesztés</t>
  </si>
  <si>
    <t>Értékvesztés</t>
  </si>
  <si>
    <t>Deviza árfoly-különbözet</t>
  </si>
  <si>
    <t>Értékhelyesbítés</t>
  </si>
  <si>
    <t>Átsorolás</t>
  </si>
  <si>
    <t>ZÁRÓ ÉRTÉK</t>
  </si>
  <si>
    <t>Főkönyv (Ft)</t>
  </si>
  <si>
    <t>Beszámoló</t>
  </si>
  <si>
    <t xml:space="preserve">                                                            </t>
  </si>
  <si>
    <t>Befektetett pénzügyi eszközök változása</t>
  </si>
  <si>
    <t>A Társaság megnevezése, 
amelyben a részesedés van</t>
  </si>
  <si>
    <t>A részesedés
 kelte</t>
  </si>
  <si>
    <t>Darabszám</t>
  </si>
  <si>
    <t>Névérték</t>
  </si>
  <si>
    <t>Beszerzési ár</t>
  </si>
  <si>
    <t>A részesedés
mértéke, %</t>
  </si>
  <si>
    <t>Könyv szerinti érték</t>
  </si>
  <si>
    <t>Társaság 1</t>
  </si>
  <si>
    <t>Társaság 2</t>
  </si>
  <si>
    <t>Társaság 3</t>
  </si>
  <si>
    <t>Társaság 4</t>
  </si>
  <si>
    <t>Társaság 5</t>
  </si>
  <si>
    <t>Társaság 6</t>
  </si>
  <si>
    <t>Összesen:</t>
  </si>
  <si>
    <t>Saját tőke/Jegyzett tőke</t>
  </si>
  <si>
    <t>Befektetés könyv sz. értéke/névértéke</t>
  </si>
  <si>
    <t>Piaci érték</t>
  </si>
  <si>
    <t>Értékvesztés (-)</t>
  </si>
  <si>
    <t>Megállapítás (jelentős/nem jelentős)</t>
  </si>
  <si>
    <t>Megállapítás (tartós)</t>
  </si>
  <si>
    <t>Minősítés (értékvesztés szükséges-e)</t>
  </si>
  <si>
    <t>Tartós részesedések értékelése</t>
  </si>
  <si>
    <t xml:space="preserve"> </t>
  </si>
  <si>
    <t>Vásárlás időpontja</t>
  </si>
  <si>
    <t>Kamat %</t>
  </si>
  <si>
    <t>Lejárat</t>
  </si>
  <si>
    <t>Mennyiség</t>
  </si>
  <si>
    <t xml:space="preserve">Névérték </t>
  </si>
  <si>
    <t>Bekerülési érték összesen</t>
  </si>
  <si>
    <t>Értékvesztés +
Visszaírás</t>
  </si>
  <si>
    <t>Mérleg szerinti érték</t>
  </si>
  <si>
    <t>Értékhelyesbítés 
(csak tartós részesedésekre)</t>
  </si>
  <si>
    <t>Értékelés módszere</t>
  </si>
  <si>
    <t>Tartós részesedések, hitelviszonyt megtestesítő értékpapírok</t>
  </si>
  <si>
    <t>KOROSÍTOTT KÖVETELÉS</t>
  </si>
  <si>
    <t>Azonosító / 
Sorszám</t>
  </si>
  <si>
    <t>Vevő/Adós neve</t>
  </si>
  <si>
    <t>&lt;30 nap</t>
  </si>
  <si>
    <t>31-90 nap közötti</t>
  </si>
  <si>
    <t>91-180 nap közötti</t>
  </si>
  <si>
    <t>181-360 nap közötti</t>
  </si>
  <si>
    <t>&gt;360</t>
  </si>
  <si>
    <t>Záró értékvesztés</t>
  </si>
  <si>
    <t>Mérleg érték</t>
  </si>
  <si>
    <t>1.</t>
  </si>
  <si>
    <t>2.</t>
  </si>
  <si>
    <t>3.</t>
  </si>
  <si>
    <t>4.</t>
  </si>
  <si>
    <t>5.</t>
  </si>
  <si>
    <t>EGYENLEGKÖZLÉS /  VISSZAIGAZOLÁS</t>
  </si>
  <si>
    <t>Kiküldött egyenleg</t>
  </si>
  <si>
    <t>Visszaigazolt</t>
  </si>
  <si>
    <t>Eltérésből vizsgálatig befolyt</t>
  </si>
  <si>
    <t>Fennmaradt eltérés</t>
  </si>
  <si>
    <t>Tisztázott eltérés</t>
  </si>
  <si>
    <t>Eltérés oka/Intézkedés*</t>
  </si>
  <si>
    <t>Tisztázatlan egyenleg</t>
  </si>
  <si>
    <t>*fizetési felszólítás; nem válaszolt; megszűnt; haladékot kapott; fizetési meghagyás; peres ügyszakban; jogerősen megítélt; csődvédelem; csődegyezség; végelszámolás; felszámolás; igazoltan megtérülő; egyéb.</t>
  </si>
  <si>
    <t>ÉRTÉKVESZTÉSZ SZÁMÍTÁSA</t>
  </si>
  <si>
    <t>Fordulónapon fennálló</t>
  </si>
  <si>
    <t>Mk-kor fennálló</t>
  </si>
  <si>
    <t>Mk-ig befolyt</t>
  </si>
  <si>
    <t>Vitatott / 
Behajthatatlan</t>
  </si>
  <si>
    <t>Értékvesztés alapja</t>
  </si>
  <si>
    <t xml:space="preserve">Nyitó értékvesztés </t>
  </si>
  <si>
    <t>Tárgy évi visszaírás</t>
  </si>
  <si>
    <t>Tárgy évi értékvesztés</t>
  </si>
  <si>
    <t>Adott kölcsönök értékelése</t>
  </si>
  <si>
    <t>KM-AIII-5</t>
  </si>
  <si>
    <t>Egyéb dokumentumok - Munkaprogram végrehajtás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</si>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</sst>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\ ##0"/>
    <numFmt numFmtId="165" formatCode="#,##0_ ;[Red]\-#,##0\ "/>
    <numFmt numFmtId="166" formatCode="#\ ###\ ###\ ###\ ##0"/>
    <numFmt numFmtId="167" formatCode="yyyy\.mm\.dd"/>
    <numFmt numFmtId="168" formatCode="General&quot;.&quot;"/>
  </numFmts>
  <fonts count="47" x14ac:knownFonts="1">
    <font>
      <sz val="11"/>
      <name val="Arial Narrow"/>
      <family val="2"/>
      <charset val="238"/>
    </font>
    <font>
      <sz val="11"/>
      <name val="Arial Narrow"/>
      <family val="2"/>
      <charset val="238"/>
    </font>
    <font>
      <sz val="11"/>
      <color rgb="FFFFFFFF"/>
      <name val="Calibri"/>
      <family val="2"/>
      <charset val="238"/>
    </font>
    <font>
      <sz val="9"/>
      <name val="Arial"/>
      <family val="2"/>
      <charset val="238"/>
    </font>
    <font>
      <sz val="11"/>
      <name val="Times New Roman CE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0"/>
      <name val="Arial"/>
      <family val="2"/>
      <charset val="238"/>
    </font>
    <font>
      <b/>
      <sz val="11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b/>
      <sz val="11"/>
      <name val="Arial"/>
      <family val="2"/>
      <charset val="238"/>
    </font>
    <font>
      <u/>
      <sz val="11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u/>
      <sz val="11"/>
      <name val="Arial Narrow"/>
      <family val="2"/>
      <charset val="238"/>
    </font>
    <font>
      <b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Arial"/>
      <family val="2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4"/>
      <name val="Arial Narrow"/>
      <family val="2"/>
      <charset val="238"/>
    </font>
    <font>
      <b/>
      <sz val="10"/>
      <color rgb="FF0000FF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i/>
      <sz val="10"/>
      <name val="Arial Narrow"/>
      <family val="2"/>
      <charset val="238"/>
    </font>
    <font>
      <b/>
      <u/>
      <sz val="12"/>
      <name val="Arial Narrow"/>
      <family val="2"/>
      <charset val="238"/>
    </font>
    <font>
      <b/>
      <u/>
      <sz val="1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sz val="11"/>
      <color indexed="8"/>
      <name val="Arial"/>
      <family val="2"/>
    </font>
    <font>
      <b/>
      <sz val="11"/>
      <color rgb="FF0066FF"/>
      <name val="Arial"/>
      <family val="2"/>
      <charset val="238"/>
    </font>
    <font>
      <sz val="10"/>
      <color rgb="FF000000"/>
      <name val="Arial Narrow"/>
      <family val="2"/>
      <charset val="238"/>
    </font>
    <font>
      <sz val="10"/>
      <color rgb="FFFFFFFF"/>
      <name val="Arial Narrow"/>
      <family val="2"/>
      <charset val="238"/>
    </font>
    <font>
      <sz val="11"/>
      <name val="Arial CE"/>
    </font>
    <font>
      <sz val="11"/>
      <color rgb="FFFFFFFF"/>
      <name val="Arial Narrow"/>
      <family val="2"/>
      <charset val="238"/>
    </font>
    <font>
      <b/>
      <sz val="8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69696"/>
        <bgColor indexed="64"/>
      </patternFill>
    </fill>
  </fills>
  <borders count="91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/>
      <diagonal/>
    </border>
  </borders>
  <cellStyleXfs count="9">
    <xf numFmtId="165" fontId="0" fillId="0" borderId="0">
      <alignment horizontal="left" vertical="top" wrapText="1"/>
    </xf>
    <xf numFmtId="0" fontId="5" fillId="0" borderId="0"/>
    <xf numFmtId="0" fontId="20" fillId="0" borderId="0"/>
    <xf numFmtId="0" fontId="20" fillId="0" borderId="0"/>
    <xf numFmtId="0" fontId="5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1" fillId="0" borderId="0"/>
    <xf numFmtId="0" fontId="1" fillId="0" borderId="0"/>
  </cellStyleXfs>
  <cellXfs count="442">
    <xf numFmtId="165" fontId="0" fillId="0" borderId="0" xfId="0">
      <alignment horizontal="left" vertical="top" wrapText="1"/>
    </xf>
    <xf numFmtId="165" fontId="1" fillId="3" borderId="0" xfId="0" applyFont="1" applyFill="1" applyAlignment="1"/>
    <xf numFmtId="165" fontId="6" fillId="0" borderId="0" xfId="0" applyFont="1" applyFill="1" applyAlignment="1"/>
    <xf numFmtId="165" fontId="0" fillId="0" borderId="0" xfId="0" applyFont="1" applyFill="1" applyAlignment="1"/>
    <xf numFmtId="165" fontId="2" fillId="0" borderId="0" xfId="0" applyFont="1" applyFill="1" applyAlignment="1"/>
    <xf numFmtId="166" fontId="0" fillId="0" borderId="0" xfId="0" applyNumberFormat="1" applyFont="1" applyFill="1" applyAlignment="1">
      <alignment horizontal="right"/>
    </xf>
    <xf numFmtId="167" fontId="0" fillId="0" borderId="0" xfId="0" applyNumberFormat="1" applyFont="1" applyFill="1" applyAlignment="1"/>
    <xf numFmtId="165" fontId="4" fillId="0" borderId="0" xfId="0" applyFont="1" applyFill="1" applyAlignment="1"/>
    <xf numFmtId="165" fontId="0" fillId="0" borderId="0" xfId="0" applyFont="1" applyFill="1" applyAlignment="1">
      <alignment wrapText="1"/>
    </xf>
    <xf numFmtId="3" fontId="0" fillId="0" borderId="0" xfId="0" applyNumberFormat="1" applyFont="1" applyFill="1" applyAlignment="1"/>
    <xf numFmtId="166" fontId="0" fillId="0" borderId="0" xfId="0" applyNumberFormat="1" applyFont="1" applyFill="1" applyAlignment="1">
      <alignment horizontal="right"/>
    </xf>
    <xf numFmtId="165" fontId="5" fillId="0" borderId="0" xfId="0" applyFont="1" applyFill="1" applyAlignment="1"/>
    <xf numFmtId="3" fontId="5" fillId="0" borderId="0" xfId="0" applyNumberFormat="1" applyFont="1" applyFill="1" applyAlignment="1"/>
    <xf numFmtId="165" fontId="3" fillId="0" borderId="0" xfId="0" applyFont="1" applyFill="1" applyAlignment="1"/>
    <xf numFmtId="165" fontId="6" fillId="2" borderId="0" xfId="0" applyFont="1" applyFill="1" applyAlignment="1">
      <alignment horizontal="left"/>
    </xf>
    <xf numFmtId="165" fontId="8" fillId="0" borderId="0" xfId="0" applyFont="1" applyFill="1" applyAlignment="1">
      <alignment vertical="top"/>
    </xf>
    <xf numFmtId="166" fontId="11" fillId="0" borderId="0" xfId="0" applyNumberFormat="1" applyFont="1" applyFill="1" applyAlignment="1">
      <alignment horizontal="right"/>
    </xf>
    <xf numFmtId="165" fontId="11" fillId="0" borderId="0" xfId="0" applyFont="1" applyFill="1" applyAlignment="1"/>
    <xf numFmtId="0" fontId="1" fillId="0" borderId="0" xfId="1" applyFont="1"/>
    <xf numFmtId="0" fontId="5" fillId="0" borderId="0" xfId="1"/>
    <xf numFmtId="0" fontId="9" fillId="0" borderId="0" xfId="1" applyFont="1" applyAlignment="1">
      <alignment vertical="center"/>
    </xf>
    <xf numFmtId="0" fontId="12" fillId="0" borderId="0" xfId="1" applyFont="1"/>
    <xf numFmtId="0" fontId="1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1" fillId="0" borderId="0" xfId="1" applyFont="1" applyAlignment="1">
      <alignment horizontal="left"/>
    </xf>
    <xf numFmtId="0" fontId="1" fillId="0" borderId="0" xfId="1" applyFont="1" applyAlignment="1">
      <alignment vertical="center"/>
    </xf>
    <xf numFmtId="0" fontId="9" fillId="0" borderId="0" xfId="1" applyFont="1"/>
    <xf numFmtId="0" fontId="13" fillId="0" borderId="0" xfId="1" applyFont="1" applyAlignment="1">
      <alignment horizontal="left" vertical="center"/>
    </xf>
    <xf numFmtId="0" fontId="13" fillId="0" borderId="0" xfId="1" applyFont="1"/>
    <xf numFmtId="0" fontId="12" fillId="0" borderId="0" xfId="1" applyFont="1" applyAlignment="1">
      <alignment horizontal="left" vertical="center"/>
    </xf>
    <xf numFmtId="0" fontId="14" fillId="0" borderId="0" xfId="1" applyFont="1"/>
    <xf numFmtId="0" fontId="1" fillId="0" borderId="0" xfId="1" applyFont="1" applyAlignment="1">
      <alignment horizontal="left" vertical="center" indent="2"/>
    </xf>
    <xf numFmtId="0" fontId="15" fillId="0" borderId="0" xfId="1" applyFont="1"/>
    <xf numFmtId="0" fontId="16" fillId="0" borderId="0" xfId="1" applyFont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5" fillId="0" borderId="0" xfId="1" applyAlignment="1">
      <alignment horizontal="left"/>
    </xf>
    <xf numFmtId="0" fontId="17" fillId="0" borderId="0" xfId="1" applyFont="1" applyAlignment="1">
      <alignment horizontal="left" vertical="center" indent="2"/>
    </xf>
    <xf numFmtId="0" fontId="17" fillId="0" borderId="0" xfId="1" applyFont="1" applyAlignment="1">
      <alignment horizontal="left"/>
    </xf>
    <xf numFmtId="0" fontId="17" fillId="0" borderId="0" xfId="1" applyFont="1" applyAlignment="1">
      <alignment horizontal="justify" vertical="center"/>
    </xf>
    <xf numFmtId="0" fontId="17" fillId="0" borderId="0" xfId="1" applyFont="1"/>
    <xf numFmtId="0" fontId="18" fillId="0" borderId="0" xfId="1" applyFont="1"/>
    <xf numFmtId="0" fontId="17" fillId="0" borderId="0" xfId="1" applyFont="1" applyAlignment="1"/>
    <xf numFmtId="0" fontId="15" fillId="0" borderId="0" xfId="1" applyFont="1" applyAlignment="1">
      <alignment horizontal="left" vertical="center"/>
    </xf>
    <xf numFmtId="0" fontId="17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9" fillId="0" borderId="0" xfId="1" applyFont="1"/>
    <xf numFmtId="0" fontId="9" fillId="5" borderId="0" xfId="2" applyFont="1" applyFill="1" applyAlignment="1">
      <alignment horizontal="left"/>
    </xf>
    <xf numFmtId="0" fontId="21" fillId="0" borderId="0" xfId="2" applyFont="1" applyFill="1"/>
    <xf numFmtId="0" fontId="21" fillId="5" borderId="0" xfId="2" applyFont="1" applyFill="1"/>
    <xf numFmtId="0" fontId="22" fillId="5" borderId="0" xfId="2" applyFont="1" applyFill="1"/>
    <xf numFmtId="0" fontId="21" fillId="6" borderId="0" xfId="2" applyFont="1" applyFill="1"/>
    <xf numFmtId="0" fontId="22" fillId="6" borderId="0" xfId="2" applyFont="1" applyFill="1"/>
    <xf numFmtId="0" fontId="22" fillId="5" borderId="0" xfId="2" applyFont="1" applyFill="1" applyAlignment="1">
      <alignment horizontal="center"/>
    </xf>
    <xf numFmtId="0" fontId="23" fillId="6" borderId="0" xfId="3" applyFont="1" applyFill="1"/>
    <xf numFmtId="0" fontId="21" fillId="3" borderId="0" xfId="2" applyFont="1" applyFill="1"/>
    <xf numFmtId="0" fontId="24" fillId="0" borderId="0" xfId="2" applyFont="1" applyFill="1"/>
    <xf numFmtId="0" fontId="22" fillId="5" borderId="0" xfId="2" applyFont="1" applyFill="1" applyBorder="1" applyAlignment="1">
      <alignment horizontal="right"/>
    </xf>
    <xf numFmtId="0" fontId="9" fillId="6" borderId="0" xfId="2" applyFont="1" applyFill="1"/>
    <xf numFmtId="0" fontId="22" fillId="7" borderId="0" xfId="2" applyFont="1" applyFill="1" applyAlignment="1">
      <alignment horizontal="center"/>
    </xf>
    <xf numFmtId="0" fontId="22" fillId="0" borderId="0" xfId="2" applyFont="1" applyFill="1"/>
    <xf numFmtId="0" fontId="25" fillId="3" borderId="0" xfId="2" applyFont="1" applyFill="1"/>
    <xf numFmtId="0" fontId="6" fillId="0" borderId="0" xfId="4" applyFont="1" applyFill="1" applyAlignment="1"/>
    <xf numFmtId="0" fontId="22" fillId="6" borderId="0" xfId="2" applyFont="1" applyFill="1" applyBorder="1"/>
    <xf numFmtId="0" fontId="26" fillId="5" borderId="5" xfId="2" applyFont="1" applyFill="1" applyBorder="1"/>
    <xf numFmtId="0" fontId="26" fillId="5" borderId="6" xfId="2" applyFont="1" applyFill="1" applyBorder="1"/>
    <xf numFmtId="0" fontId="27" fillId="5" borderId="6" xfId="2" applyFont="1" applyFill="1" applyBorder="1"/>
    <xf numFmtId="14" fontId="26" fillId="3" borderId="6" xfId="2" applyNumberFormat="1" applyFont="1" applyFill="1" applyBorder="1" applyAlignment="1">
      <alignment horizontal="center"/>
    </xf>
    <xf numFmtId="49" fontId="26" fillId="5" borderId="6" xfId="2" applyNumberFormat="1" applyFont="1" applyFill="1" applyBorder="1"/>
    <xf numFmtId="0" fontId="27" fillId="5" borderId="7" xfId="2" applyFont="1" applyFill="1" applyBorder="1"/>
    <xf numFmtId="0" fontId="27" fillId="6" borderId="0" xfId="2" applyFont="1" applyFill="1"/>
    <xf numFmtId="0" fontId="26" fillId="5" borderId="8" xfId="2" applyFont="1" applyFill="1" applyBorder="1"/>
    <xf numFmtId="0" fontId="26" fillId="5" borderId="9" xfId="2" applyFont="1" applyFill="1" applyBorder="1"/>
    <xf numFmtId="0" fontId="27" fillId="5" borderId="9" xfId="2" applyFont="1" applyFill="1" applyBorder="1"/>
    <xf numFmtId="0" fontId="27" fillId="0" borderId="0" xfId="2" applyFont="1" applyFill="1"/>
    <xf numFmtId="0" fontId="26" fillId="0" borderId="10" xfId="2" applyFont="1" applyFill="1" applyBorder="1"/>
    <xf numFmtId="0" fontId="27" fillId="0" borderId="10" xfId="2" applyFont="1" applyFill="1" applyBorder="1"/>
    <xf numFmtId="0" fontId="27" fillId="0" borderId="11" xfId="2" applyFont="1" applyFill="1" applyBorder="1"/>
    <xf numFmtId="0" fontId="27" fillId="0" borderId="6" xfId="2" applyFont="1" applyFill="1" applyBorder="1"/>
    <xf numFmtId="0" fontId="27" fillId="0" borderId="7" xfId="2" applyFont="1" applyFill="1" applyBorder="1"/>
    <xf numFmtId="0" fontId="27" fillId="5" borderId="0" xfId="2" applyFont="1" applyFill="1" applyBorder="1"/>
    <xf numFmtId="0" fontId="22" fillId="5" borderId="0" xfId="2" applyFont="1" applyFill="1" applyBorder="1" applyAlignment="1">
      <alignment horizontal="center"/>
    </xf>
    <xf numFmtId="0" fontId="28" fillId="5" borderId="12" xfId="2" applyFont="1" applyFill="1" applyBorder="1" applyAlignment="1">
      <alignment vertical="center"/>
    </xf>
    <xf numFmtId="0" fontId="27" fillId="0" borderId="13" xfId="2" applyFont="1" applyFill="1" applyBorder="1"/>
    <xf numFmtId="0" fontId="22" fillId="5" borderId="14" xfId="2" applyFont="1" applyFill="1" applyBorder="1" applyAlignment="1">
      <alignment horizontal="center"/>
    </xf>
    <xf numFmtId="0" fontId="22" fillId="5" borderId="15" xfId="2" applyFont="1" applyFill="1" applyBorder="1" applyAlignment="1">
      <alignment horizontal="center"/>
    </xf>
    <xf numFmtId="0" fontId="21" fillId="3" borderId="0" xfId="2" applyFont="1" applyFill="1" applyBorder="1" applyAlignment="1">
      <alignment vertical="top"/>
    </xf>
    <xf numFmtId="0" fontId="29" fillId="3" borderId="16" xfId="2" applyFont="1" applyFill="1" applyBorder="1"/>
    <xf numFmtId="0" fontId="27" fillId="3" borderId="17" xfId="2" applyFont="1" applyFill="1" applyBorder="1"/>
    <xf numFmtId="165" fontId="22" fillId="3" borderId="18" xfId="2" applyNumberFormat="1" applyFont="1" applyFill="1" applyBorder="1" applyAlignment="1">
      <alignment horizontal="right"/>
    </xf>
    <xf numFmtId="165" fontId="22" fillId="0" borderId="19" xfId="2" applyNumberFormat="1" applyFont="1" applyFill="1" applyBorder="1" applyAlignment="1">
      <alignment horizontal="right"/>
    </xf>
    <xf numFmtId="0" fontId="27" fillId="0" borderId="0" xfId="2" applyFont="1" applyFill="1" applyBorder="1"/>
    <xf numFmtId="0" fontId="27" fillId="5" borderId="0" xfId="2" applyFont="1" applyFill="1"/>
    <xf numFmtId="0" fontId="30" fillId="6" borderId="0" xfId="2" applyFont="1" applyFill="1" applyBorder="1"/>
    <xf numFmtId="0" fontId="31" fillId="0" borderId="0" xfId="2" applyFont="1" applyBorder="1" applyAlignment="1">
      <alignment horizontal="left" vertical="top"/>
    </xf>
    <xf numFmtId="0" fontId="32" fillId="0" borderId="0" xfId="2" applyFont="1" applyBorder="1" applyAlignment="1">
      <alignment horizontal="left" vertical="top"/>
    </xf>
    <xf numFmtId="0" fontId="33" fillId="5" borderId="0" xfId="2" applyFont="1" applyFill="1" applyBorder="1" applyAlignment="1">
      <alignment horizontal="center"/>
    </xf>
    <xf numFmtId="0" fontId="22" fillId="0" borderId="15" xfId="2" applyFont="1" applyFill="1" applyBorder="1" applyAlignment="1">
      <alignment horizontal="right"/>
    </xf>
    <xf numFmtId="165" fontId="22" fillId="3" borderId="19" xfId="2" applyNumberFormat="1" applyFont="1" applyFill="1" applyBorder="1"/>
    <xf numFmtId="0" fontId="21" fillId="5" borderId="0" xfId="2" applyFont="1" applyFill="1" applyBorder="1"/>
    <xf numFmtId="0" fontId="22" fillId="0" borderId="20" xfId="2" applyFont="1" applyFill="1" applyBorder="1"/>
    <xf numFmtId="0" fontId="22" fillId="0" borderId="21" xfId="2" quotePrefix="1" applyFont="1" applyFill="1" applyBorder="1" applyAlignment="1">
      <alignment horizontal="center" vertical="top"/>
    </xf>
    <xf numFmtId="0" fontId="22" fillId="0" borderId="22" xfId="2" quotePrefix="1" applyFont="1" applyFill="1" applyBorder="1" applyAlignment="1">
      <alignment horizontal="right" vertical="top"/>
    </xf>
    <xf numFmtId="0" fontId="27" fillId="0" borderId="23" xfId="2" applyFont="1" applyFill="1" applyBorder="1"/>
    <xf numFmtId="0" fontId="22" fillId="0" borderId="24" xfId="2" quotePrefix="1" applyFont="1" applyFill="1" applyBorder="1" applyAlignment="1">
      <alignment vertical="top"/>
    </xf>
    <xf numFmtId="0" fontId="22" fillId="0" borderId="4" xfId="2" quotePrefix="1" applyFont="1" applyFill="1" applyBorder="1" applyAlignment="1">
      <alignment horizontal="center" vertical="top"/>
    </xf>
    <xf numFmtId="0" fontId="22" fillId="0" borderId="4" xfId="2" applyFont="1" applyFill="1" applyBorder="1" applyAlignment="1">
      <alignment horizontal="center"/>
    </xf>
    <xf numFmtId="165" fontId="22" fillId="0" borderId="4" xfId="2" applyNumberFormat="1" applyFont="1" applyFill="1" applyBorder="1" applyAlignment="1">
      <alignment horizontal="center"/>
    </xf>
    <xf numFmtId="0" fontId="22" fillId="0" borderId="25" xfId="2" applyFont="1" applyFill="1" applyBorder="1" applyAlignment="1">
      <alignment horizontal="center"/>
    </xf>
    <xf numFmtId="168" fontId="22" fillId="0" borderId="23" xfId="2" applyNumberFormat="1" applyFont="1" applyBorder="1" applyAlignment="1">
      <alignment horizontal="center" vertical="top"/>
    </xf>
    <xf numFmtId="0" fontId="21" fillId="6" borderId="24" xfId="2" applyFont="1" applyFill="1" applyBorder="1" applyAlignment="1">
      <alignment horizontal="left"/>
    </xf>
    <xf numFmtId="0" fontId="21" fillId="0" borderId="4" xfId="2" applyFont="1" applyBorder="1" applyAlignment="1">
      <alignment horizontal="center" vertical="top"/>
    </xf>
    <xf numFmtId="3" fontId="21" fillId="3" borderId="4" xfId="2" applyNumberFormat="1" applyFont="1" applyFill="1" applyBorder="1" applyAlignment="1" applyProtection="1">
      <alignment vertical="top"/>
      <protection locked="0"/>
    </xf>
    <xf numFmtId="1" fontId="21" fillId="3" borderId="4" xfId="2" applyNumberFormat="1" applyFont="1" applyFill="1" applyBorder="1" applyAlignment="1" applyProtection="1">
      <alignment vertical="top"/>
      <protection locked="0"/>
    </xf>
    <xf numFmtId="165" fontId="21" fillId="3" borderId="4" xfId="2" applyNumberFormat="1" applyFont="1" applyFill="1" applyBorder="1" applyAlignment="1" applyProtection="1">
      <alignment vertical="top"/>
      <protection locked="0"/>
    </xf>
    <xf numFmtId="165" fontId="21" fillId="0" borderId="4" xfId="2" applyNumberFormat="1" applyFont="1" applyFill="1" applyBorder="1" applyAlignment="1" applyProtection="1">
      <alignment vertical="top"/>
      <protection locked="0"/>
    </xf>
    <xf numFmtId="0" fontId="21" fillId="3" borderId="4" xfId="2" applyFont="1" applyFill="1" applyBorder="1" applyAlignment="1" applyProtection="1">
      <alignment vertical="top"/>
      <protection locked="0"/>
    </xf>
    <xf numFmtId="3" fontId="21" fillId="3" borderId="26" xfId="2" applyNumberFormat="1" applyFont="1" applyFill="1" applyBorder="1" applyAlignment="1" applyProtection="1">
      <alignment vertical="top"/>
      <protection locked="0"/>
    </xf>
    <xf numFmtId="0" fontId="26" fillId="6" borderId="0" xfId="2" applyFont="1" applyFill="1"/>
    <xf numFmtId="0" fontId="21" fillId="3" borderId="0" xfId="2" applyFont="1" applyFill="1" applyBorder="1"/>
    <xf numFmtId="168" fontId="22" fillId="0" borderId="27" xfId="2" applyNumberFormat="1" applyFont="1" applyBorder="1" applyAlignment="1">
      <alignment horizontal="center" vertical="top"/>
    </xf>
    <xf numFmtId="0" fontId="22" fillId="0" borderId="28" xfId="2" applyFont="1" applyFill="1" applyBorder="1" applyAlignment="1" applyProtection="1">
      <alignment vertical="top"/>
      <protection locked="0"/>
    </xf>
    <xf numFmtId="0" fontId="22" fillId="0" borderId="9" xfId="2" applyFont="1" applyFill="1" applyBorder="1" applyAlignment="1" applyProtection="1">
      <alignment vertical="top"/>
      <protection locked="0"/>
    </xf>
    <xf numFmtId="0" fontId="21" fillId="0" borderId="9" xfId="2" applyFont="1" applyFill="1" applyBorder="1" applyAlignment="1">
      <alignment vertical="top"/>
    </xf>
    <xf numFmtId="0" fontId="21" fillId="0" borderId="29" xfId="2" applyFont="1" applyFill="1" applyBorder="1" applyAlignment="1">
      <alignment vertical="top"/>
    </xf>
    <xf numFmtId="165" fontId="22" fillId="0" borderId="30" xfId="2" applyNumberFormat="1" applyFont="1" applyBorder="1" applyAlignment="1">
      <alignment vertical="top"/>
    </xf>
    <xf numFmtId="0" fontId="21" fillId="8" borderId="28" xfId="2" applyFont="1" applyFill="1" applyBorder="1" applyAlignment="1">
      <alignment vertical="top"/>
    </xf>
    <xf numFmtId="0" fontId="21" fillId="8" borderId="31" xfId="2" applyFont="1" applyFill="1" applyBorder="1" applyAlignment="1">
      <alignment vertical="top"/>
    </xf>
    <xf numFmtId="0" fontId="27" fillId="0" borderId="32" xfId="2" applyFont="1" applyFill="1" applyBorder="1"/>
    <xf numFmtId="0" fontId="22" fillId="0" borderId="6" xfId="2" applyFont="1" applyFill="1" applyBorder="1" applyAlignment="1" applyProtection="1">
      <alignment vertical="top"/>
      <protection locked="0"/>
    </xf>
    <xf numFmtId="0" fontId="21" fillId="0" borderId="6" xfId="2" applyFont="1" applyFill="1" applyBorder="1" applyAlignment="1">
      <alignment vertical="top"/>
    </xf>
    <xf numFmtId="10" fontId="22" fillId="0" borderId="33" xfId="2" applyNumberFormat="1" applyFont="1" applyFill="1" applyBorder="1" applyAlignment="1">
      <alignment vertical="top"/>
    </xf>
    <xf numFmtId="0" fontId="21" fillId="0" borderId="34" xfId="2" applyFont="1" applyFill="1" applyBorder="1" applyAlignment="1">
      <alignment vertical="top"/>
    </xf>
    <xf numFmtId="0" fontId="27" fillId="0" borderId="35" xfId="2" applyFont="1" applyFill="1" applyBorder="1"/>
    <xf numFmtId="0" fontId="22" fillId="0" borderId="0" xfId="2" applyFont="1" applyFill="1" applyBorder="1" applyAlignment="1" applyProtection="1">
      <alignment vertical="top"/>
      <protection locked="0"/>
    </xf>
    <xf numFmtId="10" fontId="21" fillId="0" borderId="0" xfId="2" applyNumberFormat="1" applyFont="1" applyBorder="1" applyAlignment="1">
      <alignment vertical="top"/>
    </xf>
    <xf numFmtId="165" fontId="21" fillId="0" borderId="0" xfId="2" applyNumberFormat="1" applyFont="1" applyBorder="1" applyAlignment="1">
      <alignment vertical="top"/>
    </xf>
    <xf numFmtId="10" fontId="21" fillId="0" borderId="36" xfId="2" applyNumberFormat="1" applyFont="1" applyBorder="1" applyAlignment="1">
      <alignment vertical="top"/>
    </xf>
    <xf numFmtId="0" fontId="27" fillId="0" borderId="37" xfId="2" applyFont="1" applyFill="1" applyBorder="1"/>
    <xf numFmtId="0" fontId="22" fillId="0" borderId="38" xfId="2" quotePrefix="1" applyFont="1" applyFill="1" applyBorder="1" applyAlignment="1">
      <alignment vertical="top"/>
    </xf>
    <xf numFmtId="0" fontId="22" fillId="0" borderId="33" xfId="2" quotePrefix="1" applyFont="1" applyFill="1" applyBorder="1" applyAlignment="1">
      <alignment horizontal="center" vertical="top"/>
    </xf>
    <xf numFmtId="0" fontId="22" fillId="0" borderId="33" xfId="2" applyFont="1" applyFill="1" applyBorder="1" applyAlignment="1">
      <alignment horizontal="center"/>
    </xf>
    <xf numFmtId="165" fontId="22" fillId="0" borderId="33" xfId="2" applyNumberFormat="1" applyFont="1" applyFill="1" applyBorder="1" applyAlignment="1">
      <alignment horizontal="center"/>
    </xf>
    <xf numFmtId="0" fontId="22" fillId="0" borderId="39" xfId="2" applyFont="1" applyFill="1" applyBorder="1" applyAlignment="1"/>
    <xf numFmtId="0" fontId="21" fillId="6" borderId="40" xfId="2" applyFont="1" applyFill="1" applyBorder="1" applyAlignment="1">
      <alignment horizontal="left"/>
    </xf>
    <xf numFmtId="0" fontId="21" fillId="3" borderId="41" xfId="2" applyFont="1" applyFill="1" applyBorder="1" applyAlignment="1" applyProtection="1">
      <alignment horizontal="center" vertical="top"/>
      <protection locked="0"/>
    </xf>
    <xf numFmtId="3" fontId="21" fillId="3" borderId="41" xfId="2" applyNumberFormat="1" applyFont="1" applyFill="1" applyBorder="1" applyAlignment="1" applyProtection="1">
      <alignment vertical="top"/>
      <protection locked="0"/>
    </xf>
    <xf numFmtId="1" fontId="21" fillId="3" borderId="41" xfId="2" applyNumberFormat="1" applyFont="1" applyFill="1" applyBorder="1" applyAlignment="1" applyProtection="1">
      <alignment vertical="top"/>
      <protection locked="0"/>
    </xf>
    <xf numFmtId="165" fontId="21" fillId="3" borderId="41" xfId="2" applyNumberFormat="1" applyFont="1" applyFill="1" applyBorder="1" applyAlignment="1" applyProtection="1">
      <alignment vertical="top"/>
      <protection locked="0"/>
    </xf>
    <xf numFmtId="165" fontId="21" fillId="0" borderId="41" xfId="2" applyNumberFormat="1" applyFont="1" applyFill="1" applyBorder="1" applyAlignment="1" applyProtection="1">
      <alignment vertical="top"/>
      <protection locked="0"/>
    </xf>
    <xf numFmtId="0" fontId="21" fillId="3" borderId="41" xfId="2" applyFont="1" applyFill="1" applyBorder="1" applyAlignment="1" applyProtection="1">
      <alignment vertical="top"/>
      <protection locked="0"/>
    </xf>
    <xf numFmtId="3" fontId="21" fillId="3" borderId="42" xfId="2" applyNumberFormat="1" applyFont="1" applyFill="1" applyBorder="1" applyAlignment="1" applyProtection="1">
      <alignment vertical="top"/>
      <protection locked="0"/>
    </xf>
    <xf numFmtId="0" fontId="35" fillId="6" borderId="0" xfId="5" applyFont="1" applyFill="1" applyAlignment="1" applyProtection="1"/>
    <xf numFmtId="0" fontId="27" fillId="0" borderId="43" xfId="2" applyFont="1" applyFill="1" applyBorder="1"/>
    <xf numFmtId="0" fontId="27" fillId="0" borderId="44" xfId="2" applyFont="1" applyFill="1" applyBorder="1"/>
    <xf numFmtId="0" fontId="22" fillId="0" borderId="5" xfId="2" applyFont="1" applyFill="1" applyBorder="1" applyAlignment="1">
      <alignment horizontal="left" vertical="top"/>
    </xf>
    <xf numFmtId="10" fontId="21" fillId="0" borderId="6" xfId="2" applyNumberFormat="1" applyFont="1" applyBorder="1" applyAlignment="1">
      <alignment vertical="top"/>
    </xf>
    <xf numFmtId="10" fontId="21" fillId="0" borderId="7" xfId="2" applyNumberFormat="1" applyFont="1" applyBorder="1" applyAlignment="1">
      <alignment vertical="top"/>
    </xf>
    <xf numFmtId="165" fontId="22" fillId="0" borderId="45" xfId="2" applyNumberFormat="1" applyFont="1" applyBorder="1" applyAlignment="1">
      <alignment vertical="top"/>
    </xf>
    <xf numFmtId="0" fontId="33" fillId="0" borderId="0" xfId="2" applyFont="1" applyFill="1" applyBorder="1" applyAlignment="1">
      <alignment horizontal="center" vertical="center"/>
    </xf>
    <xf numFmtId="0" fontId="27" fillId="0" borderId="46" xfId="2" applyFont="1" applyFill="1" applyBorder="1"/>
    <xf numFmtId="0" fontId="27" fillId="0" borderId="47" xfId="2" applyFont="1" applyFill="1" applyBorder="1"/>
    <xf numFmtId="0" fontId="21" fillId="0" borderId="48" xfId="2" applyFont="1" applyBorder="1" applyAlignment="1">
      <alignment vertical="top"/>
    </xf>
    <xf numFmtId="0" fontId="21" fillId="0" borderId="48" xfId="2" applyFont="1" applyFill="1" applyBorder="1" applyAlignment="1">
      <alignment vertical="top"/>
    </xf>
    <xf numFmtId="0" fontId="22" fillId="0" borderId="40" xfId="2" applyFont="1" applyFill="1" applyBorder="1" applyAlignment="1">
      <alignment horizontal="right" vertical="top"/>
    </xf>
    <xf numFmtId="165" fontId="22" fillId="0" borderId="41" xfId="2" applyNumberFormat="1" applyFont="1" applyBorder="1" applyAlignment="1">
      <alignment vertical="top"/>
    </xf>
    <xf numFmtId="0" fontId="21" fillId="8" borderId="49" xfId="2" applyFont="1" applyFill="1" applyBorder="1" applyAlignment="1">
      <alignment vertical="top"/>
    </xf>
    <xf numFmtId="0" fontId="21" fillId="8" borderId="48" xfId="2" applyFont="1" applyFill="1" applyBorder="1" applyAlignment="1">
      <alignment vertical="top"/>
    </xf>
    <xf numFmtId="0" fontId="21" fillId="8" borderId="42" xfId="2" applyFont="1" applyFill="1" applyBorder="1" applyAlignment="1">
      <alignment vertical="top"/>
    </xf>
    <xf numFmtId="0" fontId="27" fillId="0" borderId="50" xfId="2" applyFont="1" applyFill="1" applyBorder="1"/>
    <xf numFmtId="0" fontId="22" fillId="0" borderId="51" xfId="2" applyFont="1" applyFill="1" applyBorder="1" applyAlignment="1" applyProtection="1">
      <alignment vertical="center"/>
      <protection locked="0"/>
    </xf>
    <xf numFmtId="0" fontId="22" fillId="0" borderId="51" xfId="2" applyFont="1" applyFill="1" applyBorder="1" applyAlignment="1" applyProtection="1">
      <alignment vertical="top"/>
      <protection locked="0"/>
    </xf>
    <xf numFmtId="0" fontId="21" fillId="0" borderId="51" xfId="2" applyFont="1" applyFill="1" applyBorder="1" applyAlignment="1">
      <alignment vertical="top"/>
    </xf>
    <xf numFmtId="10" fontId="22" fillId="0" borderId="52" xfId="2" applyNumberFormat="1" applyFont="1" applyBorder="1" applyAlignment="1">
      <alignment vertical="top"/>
    </xf>
    <xf numFmtId="0" fontId="21" fillId="0" borderId="53" xfId="2" applyFont="1" applyFill="1" applyBorder="1" applyAlignment="1">
      <alignment vertical="top"/>
    </xf>
    <xf numFmtId="0" fontId="22" fillId="0" borderId="0" xfId="2" applyFont="1" applyFill="1" applyBorder="1" applyAlignment="1" applyProtection="1">
      <alignment vertical="center"/>
      <protection locked="0"/>
    </xf>
    <xf numFmtId="0" fontId="21" fillId="0" borderId="0" xfId="2" applyFont="1" applyFill="1" applyBorder="1" applyAlignment="1">
      <alignment vertical="top"/>
    </xf>
    <xf numFmtId="10" fontId="22" fillId="0" borderId="0" xfId="2" applyNumberFormat="1" applyFont="1" applyBorder="1" applyAlignment="1">
      <alignment vertical="top"/>
    </xf>
    <xf numFmtId="0" fontId="6" fillId="2" borderId="0" xfId="4" applyFont="1" applyFill="1" applyAlignment="1">
      <alignment horizontal="left"/>
    </xf>
    <xf numFmtId="0" fontId="7" fillId="2" borderId="0" xfId="4" applyFont="1" applyFill="1" applyAlignment="1"/>
    <xf numFmtId="0" fontId="36" fillId="2" borderId="0" xfId="4" applyFont="1" applyFill="1" applyAlignment="1"/>
    <xf numFmtId="0" fontId="7" fillId="3" borderId="0" xfId="4" applyFont="1" applyFill="1" applyAlignment="1"/>
    <xf numFmtId="0" fontId="37" fillId="2" borderId="0" xfId="4" applyFont="1" applyFill="1" applyAlignment="1"/>
    <xf numFmtId="0" fontId="23" fillId="3" borderId="0" xfId="4" applyFont="1" applyFill="1" applyAlignment="1"/>
    <xf numFmtId="0" fontId="6" fillId="2" borderId="0" xfId="4" applyFont="1" applyFill="1" applyAlignment="1"/>
    <xf numFmtId="0" fontId="22" fillId="2" borderId="54" xfId="4" applyFont="1" applyFill="1" applyBorder="1" applyAlignment="1">
      <alignment horizontal="left" vertical="top"/>
    </xf>
    <xf numFmtId="0" fontId="22" fillId="2" borderId="55" xfId="4" applyFont="1" applyFill="1" applyBorder="1" applyAlignment="1">
      <alignment horizontal="left" vertical="top"/>
    </xf>
    <xf numFmtId="0" fontId="7" fillId="2" borderId="56" xfId="4" applyFont="1" applyFill="1" applyBorder="1" applyAlignment="1"/>
    <xf numFmtId="0" fontId="22" fillId="2" borderId="55" xfId="4" applyFont="1" applyFill="1" applyBorder="1" applyAlignment="1" applyProtection="1">
      <alignment horizontal="left" vertical="center"/>
      <protection hidden="1"/>
    </xf>
    <xf numFmtId="0" fontId="22" fillId="2" borderId="55" xfId="4" applyFont="1" applyFill="1" applyBorder="1" applyAlignment="1">
      <alignment horizontal="left"/>
    </xf>
    <xf numFmtId="14" fontId="22" fillId="2" borderId="55" xfId="4" applyNumberFormat="1" applyFont="1" applyFill="1" applyBorder="1" applyAlignment="1">
      <alignment horizontal="left" vertical="top"/>
    </xf>
    <xf numFmtId="0" fontId="22" fillId="2" borderId="56" xfId="4" applyFont="1" applyFill="1" applyBorder="1" applyAlignment="1"/>
    <xf numFmtId="0" fontId="9" fillId="3" borderId="0" xfId="4" applyFont="1" applyFill="1" applyAlignment="1"/>
    <xf numFmtId="0" fontId="21" fillId="9" borderId="0" xfId="4" applyFont="1" applyFill="1" applyAlignment="1"/>
    <xf numFmtId="0" fontId="22" fillId="2" borderId="0" xfId="4" applyFont="1" applyFill="1" applyAlignment="1">
      <alignment horizontal="left" vertical="top"/>
    </xf>
    <xf numFmtId="0" fontId="22" fillId="2" borderId="57" xfId="4" applyFont="1" applyFill="1" applyBorder="1" applyAlignment="1">
      <alignment horizontal="left" vertical="top"/>
    </xf>
    <xf numFmtId="14" fontId="22" fillId="2" borderId="0" xfId="4" applyNumberFormat="1" applyFont="1" applyFill="1" applyAlignment="1">
      <alignment horizontal="left" vertical="top"/>
    </xf>
    <xf numFmtId="0" fontId="21" fillId="2" borderId="0" xfId="4" applyFont="1" applyFill="1" applyAlignment="1" applyProtection="1">
      <alignment horizontal="left" vertical="center"/>
      <protection hidden="1"/>
    </xf>
    <xf numFmtId="0" fontId="22" fillId="2" borderId="0" xfId="4" applyFont="1" applyFill="1" applyAlignment="1" applyProtection="1">
      <alignment horizontal="left" vertical="center"/>
      <protection hidden="1"/>
    </xf>
    <xf numFmtId="0" fontId="22" fillId="2" borderId="0" xfId="4" applyFont="1" applyFill="1" applyAlignment="1" applyProtection="1">
      <alignment horizontal="left"/>
      <protection hidden="1"/>
    </xf>
    <xf numFmtId="0" fontId="21" fillId="2" borderId="0" xfId="4" applyFont="1" applyFill="1" applyAlignment="1" applyProtection="1">
      <alignment horizontal="centerContinuous"/>
      <protection hidden="1"/>
    </xf>
    <xf numFmtId="0" fontId="21" fillId="2" borderId="0" xfId="4" applyFont="1" applyFill="1" applyAlignment="1" applyProtection="1">
      <alignment horizontal="right"/>
      <protection hidden="1"/>
    </xf>
    <xf numFmtId="0" fontId="22" fillId="2" borderId="58" xfId="4" applyFont="1" applyFill="1" applyBorder="1" applyAlignment="1" applyProtection="1">
      <alignment horizontal="left" vertical="center"/>
      <protection hidden="1"/>
    </xf>
    <xf numFmtId="0" fontId="22" fillId="2" borderId="59" xfId="4" applyFont="1" applyFill="1" applyBorder="1" applyAlignment="1" applyProtection="1">
      <alignment horizontal="center" vertical="center" wrapText="1"/>
      <protection hidden="1"/>
    </xf>
    <xf numFmtId="0" fontId="22" fillId="2" borderId="59" xfId="4" applyFont="1" applyFill="1" applyBorder="1" applyAlignment="1" applyProtection="1">
      <alignment horizontal="centerContinuous" vertical="center" wrapText="1"/>
      <protection hidden="1"/>
    </xf>
    <xf numFmtId="0" fontId="22" fillId="2" borderId="60" xfId="4" applyFont="1" applyFill="1" applyBorder="1" applyAlignment="1" applyProtection="1">
      <alignment horizontal="center" vertical="center" wrapText="1"/>
      <protection hidden="1"/>
    </xf>
    <xf numFmtId="0" fontId="21" fillId="2" borderId="61" xfId="4" applyFont="1" applyFill="1" applyBorder="1" applyAlignment="1" applyProtection="1">
      <alignment horizontal="left" vertical="center"/>
      <protection hidden="1"/>
    </xf>
    <xf numFmtId="165" fontId="21" fillId="3" borderId="62" xfId="4" applyNumberFormat="1" applyFont="1" applyFill="1" applyBorder="1" applyAlignment="1" applyProtection="1">
      <alignment horizontal="right" vertical="center"/>
      <protection locked="0"/>
    </xf>
    <xf numFmtId="165" fontId="22" fillId="2" borderId="63" xfId="4" applyNumberFormat="1" applyFont="1" applyFill="1" applyBorder="1" applyAlignment="1" applyProtection="1">
      <alignment horizontal="right" vertical="center"/>
      <protection hidden="1"/>
    </xf>
    <xf numFmtId="0" fontId="21" fillId="2" borderId="64" xfId="4" applyFont="1" applyFill="1" applyBorder="1" applyAlignment="1" applyProtection="1">
      <alignment horizontal="left" vertical="center"/>
      <protection hidden="1"/>
    </xf>
    <xf numFmtId="165" fontId="21" fillId="3" borderId="65" xfId="4" applyNumberFormat="1" applyFont="1" applyFill="1" applyBorder="1" applyAlignment="1" applyProtection="1">
      <alignment horizontal="right" vertical="center"/>
      <protection hidden="1"/>
    </xf>
    <xf numFmtId="165" fontId="21" fillId="3" borderId="65" xfId="4" applyNumberFormat="1" applyFont="1" applyFill="1" applyBorder="1" applyAlignment="1" applyProtection="1">
      <alignment horizontal="right" vertical="center"/>
      <protection locked="0"/>
    </xf>
    <xf numFmtId="165" fontId="22" fillId="2" borderId="66" xfId="4" applyNumberFormat="1" applyFont="1" applyFill="1" applyBorder="1" applyAlignment="1" applyProtection="1">
      <alignment horizontal="right" vertical="center"/>
      <protection hidden="1"/>
    </xf>
    <xf numFmtId="0" fontId="22" fillId="2" borderId="64" xfId="4" applyFont="1" applyFill="1" applyBorder="1" applyAlignment="1" applyProtection="1">
      <alignment horizontal="left" vertical="center"/>
      <protection hidden="1"/>
    </xf>
    <xf numFmtId="165" fontId="22" fillId="3" borderId="65" xfId="4" applyNumberFormat="1" applyFont="1" applyFill="1" applyBorder="1" applyAlignment="1" applyProtection="1">
      <alignment horizontal="right" vertical="center"/>
      <protection hidden="1"/>
    </xf>
    <xf numFmtId="165" fontId="21" fillId="9" borderId="65" xfId="4" applyNumberFormat="1" applyFont="1" applyFill="1" applyBorder="1" applyAlignment="1" applyProtection="1">
      <alignment horizontal="right" vertical="center"/>
      <protection hidden="1"/>
    </xf>
    <xf numFmtId="165" fontId="21" fillId="9" borderId="65" xfId="4" applyNumberFormat="1" applyFont="1" applyFill="1" applyBorder="1" applyAlignment="1" applyProtection="1">
      <alignment horizontal="right" vertical="center"/>
      <protection locked="0"/>
    </xf>
    <xf numFmtId="0" fontId="21" fillId="2" borderId="67" xfId="4" applyFont="1" applyFill="1" applyBorder="1" applyAlignment="1" applyProtection="1">
      <alignment horizontal="left" vertical="center"/>
      <protection hidden="1"/>
    </xf>
    <xf numFmtId="165" fontId="21" fillId="3" borderId="68" xfId="4" applyNumberFormat="1" applyFont="1" applyFill="1" applyBorder="1" applyAlignment="1" applyProtection="1">
      <alignment horizontal="right" vertical="center"/>
      <protection locked="0"/>
    </xf>
    <xf numFmtId="165" fontId="21" fillId="3" borderId="68" xfId="4" applyNumberFormat="1" applyFont="1" applyFill="1" applyBorder="1" applyAlignment="1" applyProtection="1">
      <alignment horizontal="right" vertical="center"/>
      <protection hidden="1"/>
    </xf>
    <xf numFmtId="165" fontId="22" fillId="2" borderId="69" xfId="4" applyNumberFormat="1" applyFont="1" applyFill="1" applyBorder="1" applyAlignment="1" applyProtection="1">
      <alignment horizontal="right" vertical="center"/>
      <protection hidden="1"/>
    </xf>
    <xf numFmtId="165" fontId="22" fillId="2" borderId="0" xfId="4" applyNumberFormat="1" applyFont="1" applyFill="1" applyAlignment="1" applyProtection="1">
      <alignment horizontal="right" vertical="center"/>
      <protection hidden="1"/>
    </xf>
    <xf numFmtId="165" fontId="21" fillId="2" borderId="0" xfId="4" applyNumberFormat="1" applyFont="1" applyFill="1" applyAlignment="1" applyProtection="1">
      <alignment horizontal="right" vertical="center"/>
      <protection hidden="1"/>
    </xf>
    <xf numFmtId="165" fontId="22" fillId="2" borderId="59" xfId="4" applyNumberFormat="1" applyFont="1" applyFill="1" applyBorder="1" applyAlignment="1" applyProtection="1">
      <alignment horizontal="right" vertical="center"/>
      <protection hidden="1"/>
    </xf>
    <xf numFmtId="165" fontId="22" fillId="2" borderId="60" xfId="4" applyNumberFormat="1" applyFont="1" applyFill="1" applyBorder="1" applyAlignment="1" applyProtection="1">
      <alignment horizontal="right" vertical="center"/>
      <protection hidden="1"/>
    </xf>
    <xf numFmtId="0" fontId="22" fillId="2" borderId="0" xfId="4" applyFont="1" applyFill="1" applyAlignment="1" applyProtection="1">
      <alignment horizontal="left" vertical="center" wrapText="1"/>
      <protection hidden="1"/>
    </xf>
    <xf numFmtId="165" fontId="22" fillId="2" borderId="0" xfId="4" applyNumberFormat="1" applyFont="1" applyFill="1" applyAlignment="1" applyProtection="1">
      <alignment horizontal="center" vertical="center"/>
      <protection hidden="1"/>
    </xf>
    <xf numFmtId="165" fontId="22" fillId="2" borderId="0" xfId="4" applyNumberFormat="1" applyFont="1" applyFill="1" applyAlignment="1" applyProtection="1">
      <alignment horizontal="left" vertical="center"/>
      <protection hidden="1"/>
    </xf>
    <xf numFmtId="0" fontId="21" fillId="2" borderId="70" xfId="4" applyFont="1" applyFill="1" applyBorder="1" applyAlignment="1" applyProtection="1">
      <alignment horizontal="left" vertical="center"/>
      <protection hidden="1"/>
    </xf>
    <xf numFmtId="165" fontId="21" fillId="3" borderId="71" xfId="4" applyNumberFormat="1" applyFont="1" applyFill="1" applyBorder="1" applyAlignment="1" applyProtection="1">
      <alignment horizontal="right" vertical="center"/>
      <protection hidden="1"/>
    </xf>
    <xf numFmtId="165" fontId="22" fillId="3" borderId="71" xfId="4" applyNumberFormat="1" applyFont="1" applyFill="1" applyBorder="1" applyAlignment="1" applyProtection="1">
      <alignment horizontal="right" vertical="center"/>
      <protection hidden="1"/>
    </xf>
    <xf numFmtId="165" fontId="22" fillId="2" borderId="72" xfId="4" applyNumberFormat="1" applyFont="1" applyFill="1" applyBorder="1" applyAlignment="1" applyProtection="1">
      <alignment horizontal="right" vertical="center"/>
      <protection hidden="1"/>
    </xf>
    <xf numFmtId="165" fontId="22" fillId="2" borderId="65" xfId="4" applyNumberFormat="1" applyFont="1" applyFill="1" applyBorder="1" applyAlignment="1" applyProtection="1">
      <alignment vertical="center"/>
      <protection hidden="1"/>
    </xf>
    <xf numFmtId="165" fontId="22" fillId="2" borderId="66" xfId="4" applyNumberFormat="1" applyFont="1" applyFill="1" applyBorder="1" applyAlignment="1" applyProtection="1">
      <alignment vertical="center"/>
      <protection hidden="1"/>
    </xf>
    <xf numFmtId="0" fontId="22" fillId="2" borderId="67" xfId="4" applyFont="1" applyFill="1" applyBorder="1" applyAlignment="1" applyProtection="1">
      <alignment horizontal="left" vertical="center"/>
      <protection hidden="1"/>
    </xf>
    <xf numFmtId="165" fontId="22" fillId="2" borderId="68" xfId="4" applyNumberFormat="1" applyFont="1" applyFill="1" applyBorder="1" applyAlignment="1" applyProtection="1">
      <alignment horizontal="right" vertical="center"/>
      <protection hidden="1"/>
    </xf>
    <xf numFmtId="0" fontId="21" fillId="2" borderId="0" xfId="4" applyFont="1" applyFill="1" applyAlignment="1">
      <alignment wrapText="1"/>
    </xf>
    <xf numFmtId="0" fontId="22" fillId="0" borderId="0" xfId="4" applyFont="1" applyFill="1" applyAlignment="1"/>
    <xf numFmtId="0" fontId="1" fillId="3" borderId="0" xfId="4" applyFont="1" applyFill="1" applyAlignment="1"/>
    <xf numFmtId="0" fontId="21" fillId="3" borderId="0" xfId="4" applyFont="1" applyFill="1" applyAlignment="1">
      <alignment vertical="center" wrapText="1"/>
    </xf>
    <xf numFmtId="0" fontId="21" fillId="3" borderId="0" xfId="4" applyFont="1" applyFill="1" applyAlignment="1"/>
    <xf numFmtId="0" fontId="22" fillId="0" borderId="0" xfId="4" applyFont="1" applyFill="1" applyAlignment="1">
      <alignment horizontal="left" vertical="center"/>
    </xf>
    <xf numFmtId="0" fontId="21" fillId="2" borderId="0" xfId="4" applyFont="1" applyFill="1" applyAlignment="1">
      <alignment vertical="center" wrapText="1"/>
    </xf>
    <xf numFmtId="0" fontId="21" fillId="2" borderId="0" xfId="4" applyFont="1" applyFill="1" applyAlignment="1"/>
    <xf numFmtId="0" fontId="21" fillId="2" borderId="0" xfId="4" applyFont="1" applyFill="1" applyAlignment="1">
      <alignment vertical="center"/>
    </xf>
    <xf numFmtId="0" fontId="22" fillId="2" borderId="54" xfId="4" applyFont="1" applyFill="1" applyBorder="1" applyAlignment="1" applyProtection="1">
      <alignment horizontal="left" vertical="center"/>
      <protection hidden="1"/>
    </xf>
    <xf numFmtId="0" fontId="7" fillId="0" borderId="55" xfId="4" applyFont="1" applyFill="1" applyBorder="1" applyAlignment="1"/>
    <xf numFmtId="0" fontId="7" fillId="0" borderId="56" xfId="4" applyFont="1" applyFill="1" applyBorder="1" applyAlignment="1"/>
    <xf numFmtId="0" fontId="22" fillId="2" borderId="55" xfId="4" applyFont="1" applyFill="1" applyBorder="1" applyAlignment="1"/>
    <xf numFmtId="0" fontId="22" fillId="2" borderId="70" xfId="4" applyFont="1" applyFill="1" applyBorder="1" applyAlignment="1" applyProtection="1">
      <alignment horizontal="center" vertical="center" wrapText="1"/>
      <protection hidden="1"/>
    </xf>
    <xf numFmtId="0" fontId="22" fillId="2" borderId="71" xfId="4" applyFont="1" applyFill="1" applyBorder="1" applyAlignment="1" applyProtection="1">
      <alignment horizontal="center" vertical="center" wrapText="1"/>
      <protection hidden="1"/>
    </xf>
    <xf numFmtId="0" fontId="22" fillId="2" borderId="71" xfId="4" applyFont="1" applyFill="1" applyBorder="1" applyAlignment="1" applyProtection="1">
      <alignment horizontal="center" vertical="center"/>
      <protection hidden="1"/>
    </xf>
    <xf numFmtId="0" fontId="22" fillId="2" borderId="73" xfId="4" applyFont="1" applyFill="1" applyBorder="1" applyAlignment="1" applyProtection="1">
      <alignment horizontal="center" vertical="center" wrapText="1"/>
      <protection hidden="1"/>
    </xf>
    <xf numFmtId="0" fontId="22" fillId="2" borderId="72" xfId="4" applyFont="1" applyFill="1" applyBorder="1" applyAlignment="1" applyProtection="1">
      <alignment horizontal="center" vertical="center" wrapText="1"/>
      <protection hidden="1"/>
    </xf>
    <xf numFmtId="0" fontId="21" fillId="2" borderId="74" xfId="4" applyFont="1" applyFill="1" applyBorder="1" applyAlignment="1" applyProtection="1">
      <alignment horizontal="left" vertical="center" wrapText="1"/>
      <protection locked="0"/>
    </xf>
    <xf numFmtId="14" fontId="21" fillId="3" borderId="65" xfId="4" applyNumberFormat="1" applyFont="1" applyFill="1" applyBorder="1" applyAlignment="1" applyProtection="1">
      <alignment horizontal="center" vertical="center"/>
      <protection locked="0"/>
    </xf>
    <xf numFmtId="3" fontId="21" fillId="3" borderId="65" xfId="4" applyNumberFormat="1" applyFont="1" applyFill="1" applyBorder="1" applyAlignment="1" applyProtection="1">
      <alignment horizontal="right" vertical="center"/>
      <protection locked="0"/>
    </xf>
    <xf numFmtId="3" fontId="21" fillId="3" borderId="54" xfId="4" applyNumberFormat="1" applyFont="1" applyFill="1" applyBorder="1" applyAlignment="1" applyProtection="1">
      <alignment horizontal="right" vertical="center"/>
      <protection locked="0"/>
    </xf>
    <xf numFmtId="10" fontId="21" fillId="3" borderId="54" xfId="4" applyNumberFormat="1" applyFont="1" applyFill="1" applyBorder="1" applyAlignment="1" applyProtection="1">
      <alignment horizontal="center" vertical="center"/>
      <protection locked="0"/>
    </xf>
    <xf numFmtId="3" fontId="21" fillId="3" borderId="66" xfId="4" applyNumberFormat="1" applyFont="1" applyFill="1" applyBorder="1" applyAlignment="1" applyProtection="1">
      <alignment horizontal="right" vertical="center"/>
      <protection locked="0"/>
    </xf>
    <xf numFmtId="14" fontId="21" fillId="3" borderId="65" xfId="4" applyNumberFormat="1" applyFont="1" applyFill="1" applyBorder="1" applyAlignment="1" applyProtection="1">
      <alignment horizontal="center" vertical="center"/>
      <protection hidden="1"/>
    </xf>
    <xf numFmtId="3" fontId="21" fillId="3" borderId="65" xfId="4" applyNumberFormat="1" applyFont="1" applyFill="1" applyBorder="1" applyAlignment="1" applyProtection="1">
      <alignment horizontal="right" vertical="center"/>
      <protection hidden="1"/>
    </xf>
    <xf numFmtId="3" fontId="21" fillId="3" borderId="54" xfId="4" applyNumberFormat="1" applyFont="1" applyFill="1" applyBorder="1" applyAlignment="1" applyProtection="1">
      <alignment horizontal="right" vertical="center"/>
      <protection hidden="1"/>
    </xf>
    <xf numFmtId="10" fontId="21" fillId="3" borderId="54" xfId="4" applyNumberFormat="1" applyFont="1" applyFill="1" applyBorder="1" applyAlignment="1" applyProtection="1">
      <alignment horizontal="center" vertical="center"/>
      <protection hidden="1"/>
    </xf>
    <xf numFmtId="3" fontId="21" fillId="3" borderId="66" xfId="4" applyNumberFormat="1" applyFont="1" applyFill="1" applyBorder="1" applyAlignment="1" applyProtection="1">
      <alignment horizontal="right" vertical="center"/>
      <protection hidden="1"/>
    </xf>
    <xf numFmtId="14" fontId="21" fillId="3" borderId="65" xfId="4" applyNumberFormat="1" applyFont="1" applyFill="1" applyBorder="1" applyAlignment="1" applyProtection="1">
      <alignment horizontal="right" vertical="center"/>
      <protection hidden="1"/>
    </xf>
    <xf numFmtId="0" fontId="21" fillId="2" borderId="75" xfId="4" applyFont="1" applyFill="1" applyBorder="1" applyAlignment="1" applyProtection="1">
      <alignment horizontal="left" vertical="center" wrapText="1"/>
      <protection locked="0"/>
    </xf>
    <xf numFmtId="14" fontId="21" fillId="3" borderId="76" xfId="4" applyNumberFormat="1" applyFont="1" applyFill="1" applyBorder="1" applyAlignment="1" applyProtection="1">
      <alignment horizontal="right" vertical="center"/>
      <protection hidden="1"/>
    </xf>
    <xf numFmtId="3" fontId="21" fillId="3" borderId="76" xfId="4" applyNumberFormat="1" applyFont="1" applyFill="1" applyBorder="1" applyAlignment="1" applyProtection="1">
      <alignment horizontal="right" vertical="center"/>
      <protection hidden="1"/>
    </xf>
    <xf numFmtId="3" fontId="21" fillId="3" borderId="77" xfId="4" applyNumberFormat="1" applyFont="1" applyFill="1" applyBorder="1" applyAlignment="1" applyProtection="1">
      <alignment horizontal="right" vertical="center"/>
      <protection hidden="1"/>
    </xf>
    <xf numFmtId="10" fontId="21" fillId="3" borderId="78" xfId="4" applyNumberFormat="1" applyFont="1" applyFill="1" applyBorder="1" applyAlignment="1" applyProtection="1">
      <alignment horizontal="center" vertical="center"/>
      <protection hidden="1"/>
    </xf>
    <xf numFmtId="3" fontId="21" fillId="3" borderId="79" xfId="4" applyNumberFormat="1" applyFont="1" applyFill="1" applyBorder="1" applyAlignment="1" applyProtection="1">
      <alignment horizontal="right" vertical="center"/>
      <protection hidden="1"/>
    </xf>
    <xf numFmtId="0" fontId="22" fillId="2" borderId="80" xfId="4" applyFont="1" applyFill="1" applyBorder="1" applyAlignment="1" applyProtection="1">
      <alignment horizontal="left" vertical="center"/>
      <protection hidden="1"/>
    </xf>
    <xf numFmtId="3" fontId="22" fillId="2" borderId="59" xfId="4" applyNumberFormat="1" applyFont="1" applyFill="1" applyBorder="1" applyAlignment="1" applyProtection="1">
      <alignment horizontal="right" vertical="center"/>
      <protection hidden="1"/>
    </xf>
    <xf numFmtId="3" fontId="22" fillId="2" borderId="81" xfId="4" applyNumberFormat="1" applyFont="1" applyFill="1" applyBorder="1" applyAlignment="1" applyProtection="1">
      <alignment horizontal="right" vertical="center"/>
      <protection hidden="1"/>
    </xf>
    <xf numFmtId="10" fontId="22" fillId="2" borderId="81" xfId="4" applyNumberFormat="1" applyFont="1" applyFill="1" applyBorder="1" applyAlignment="1" applyProtection="1">
      <alignment horizontal="right" vertical="center"/>
      <protection hidden="1"/>
    </xf>
    <xf numFmtId="3" fontId="22" fillId="2" borderId="60" xfId="4" applyNumberFormat="1" applyFont="1" applyFill="1" applyBorder="1" applyAlignment="1" applyProtection="1">
      <alignment horizontal="right" vertical="center"/>
      <protection hidden="1"/>
    </xf>
    <xf numFmtId="0" fontId="22" fillId="2" borderId="80" xfId="4" applyFont="1" applyFill="1" applyBorder="1" applyAlignment="1" applyProtection="1">
      <alignment horizontal="center" vertical="center"/>
      <protection hidden="1"/>
    </xf>
    <xf numFmtId="0" fontId="22" fillId="2" borderId="59" xfId="4" applyFont="1" applyFill="1" applyBorder="1" applyAlignment="1" applyProtection="1">
      <alignment horizontal="center" vertical="center"/>
      <protection hidden="1"/>
    </xf>
    <xf numFmtId="0" fontId="22" fillId="2" borderId="81" xfId="4" applyFont="1" applyFill="1" applyBorder="1" applyAlignment="1" applyProtection="1">
      <alignment horizontal="center" vertical="center"/>
      <protection hidden="1"/>
    </xf>
    <xf numFmtId="0" fontId="22" fillId="2" borderId="60" xfId="4" applyFont="1" applyFill="1" applyBorder="1" applyAlignment="1" applyProtection="1">
      <alignment horizontal="center" vertical="center"/>
      <protection hidden="1"/>
    </xf>
    <xf numFmtId="0" fontId="21" fillId="2" borderId="82" xfId="4" applyFont="1" applyFill="1" applyBorder="1" applyAlignment="1" applyProtection="1">
      <alignment horizontal="left" vertical="center"/>
      <protection hidden="1"/>
    </xf>
    <xf numFmtId="3" fontId="21" fillId="3" borderId="62" xfId="4" applyNumberFormat="1" applyFont="1" applyFill="1" applyBorder="1" applyAlignment="1" applyProtection="1">
      <alignment horizontal="right" vertical="center"/>
      <protection hidden="1"/>
    </xf>
    <xf numFmtId="3" fontId="21" fillId="3" borderId="83" xfId="4" applyNumberFormat="1" applyFont="1" applyFill="1" applyBorder="1" applyAlignment="1" applyProtection="1">
      <alignment horizontal="right" vertical="center"/>
      <protection hidden="1"/>
    </xf>
    <xf numFmtId="3" fontId="21" fillId="3" borderId="63" xfId="4" applyNumberFormat="1" applyFont="1" applyFill="1" applyBorder="1" applyAlignment="1" applyProtection="1">
      <alignment horizontal="right" vertical="center"/>
      <protection hidden="1"/>
    </xf>
    <xf numFmtId="0" fontId="21" fillId="2" borderId="74" xfId="4" applyFont="1" applyFill="1" applyBorder="1" applyAlignment="1" applyProtection="1">
      <alignment horizontal="left" vertical="center"/>
      <protection hidden="1"/>
    </xf>
    <xf numFmtId="3" fontId="21" fillId="2" borderId="65" xfId="4" applyNumberFormat="1" applyFont="1" applyFill="1" applyBorder="1" applyAlignment="1" applyProtection="1">
      <alignment horizontal="right" vertical="center"/>
      <protection hidden="1"/>
    </xf>
    <xf numFmtId="3" fontId="21" fillId="2" borderId="66" xfId="4" applyNumberFormat="1" applyFont="1" applyFill="1" applyBorder="1" applyAlignment="1" applyProtection="1">
      <alignment horizontal="right" vertical="center"/>
      <protection hidden="1"/>
    </xf>
    <xf numFmtId="3" fontId="21" fillId="2" borderId="54" xfId="4" applyNumberFormat="1" applyFont="1" applyFill="1" applyBorder="1" applyAlignment="1" applyProtection="1">
      <alignment horizontal="right" vertical="center"/>
      <protection hidden="1"/>
    </xf>
    <xf numFmtId="3" fontId="21" fillId="2" borderId="76" xfId="4" applyNumberFormat="1" applyFont="1" applyFill="1" applyBorder="1" applyAlignment="1" applyProtection="1">
      <alignment horizontal="right" vertical="center"/>
      <protection hidden="1"/>
    </xf>
    <xf numFmtId="3" fontId="21" fillId="2" borderId="79" xfId="4" applyNumberFormat="1" applyFont="1" applyFill="1" applyBorder="1" applyAlignment="1" applyProtection="1">
      <alignment horizontal="right" vertical="center"/>
      <protection hidden="1"/>
    </xf>
    <xf numFmtId="0" fontId="21" fillId="3" borderId="65" xfId="4" applyFont="1" applyFill="1" applyBorder="1" applyAlignment="1" applyProtection="1">
      <alignment horizontal="center" vertical="center"/>
      <protection hidden="1"/>
    </xf>
    <xf numFmtId="0" fontId="21" fillId="3" borderId="65" xfId="4" applyFont="1" applyFill="1" applyBorder="1" applyAlignment="1" applyProtection="1">
      <alignment horizontal="left" vertical="center"/>
      <protection hidden="1"/>
    </xf>
    <xf numFmtId="0" fontId="21" fillId="3" borderId="66" xfId="4" applyFont="1" applyFill="1" applyBorder="1" applyAlignment="1" applyProtection="1">
      <alignment horizontal="left" vertical="center"/>
      <protection hidden="1"/>
    </xf>
    <xf numFmtId="0" fontId="21" fillId="3" borderId="65" xfId="4" applyFont="1" applyFill="1" applyBorder="1" applyAlignment="1" applyProtection="1">
      <alignment horizontal="center" vertical="center" wrapText="1"/>
      <protection hidden="1"/>
    </xf>
    <xf numFmtId="0" fontId="21" fillId="3" borderId="66" xfId="4" applyFont="1" applyFill="1" applyBorder="1" applyAlignment="1" applyProtection="1">
      <alignment horizontal="center" vertical="center" wrapText="1"/>
      <protection hidden="1"/>
    </xf>
    <xf numFmtId="0" fontId="21" fillId="2" borderId="75" xfId="4" applyFont="1" applyFill="1" applyBorder="1" applyAlignment="1" applyProtection="1">
      <alignment horizontal="left" vertical="center"/>
      <protection hidden="1"/>
    </xf>
    <xf numFmtId="0" fontId="22" fillId="3" borderId="68" xfId="4" applyFont="1" applyFill="1" applyBorder="1" applyAlignment="1" applyProtection="1">
      <alignment horizontal="center" vertical="center"/>
      <protection hidden="1"/>
    </xf>
    <xf numFmtId="0" fontId="21" fillId="3" borderId="68" xfId="4" applyFont="1" applyFill="1" applyBorder="1" applyAlignment="1" applyProtection="1">
      <alignment horizontal="left" vertical="center"/>
      <protection hidden="1"/>
    </xf>
    <xf numFmtId="0" fontId="21" fillId="3" borderId="69" xfId="4" applyFont="1" applyFill="1" applyBorder="1" applyAlignment="1" applyProtection="1">
      <alignment horizontal="left" vertical="center"/>
      <protection hidden="1"/>
    </xf>
    <xf numFmtId="165" fontId="9" fillId="2" borderId="0" xfId="0" applyFont="1" applyFill="1" applyAlignment="1"/>
    <xf numFmtId="165" fontId="5" fillId="2" borderId="0" xfId="0" applyFont="1" applyFill="1" applyAlignment="1"/>
    <xf numFmtId="165" fontId="1" fillId="2" borderId="0" xfId="0" applyFont="1" applyFill="1" applyAlignment="1"/>
    <xf numFmtId="165" fontId="5" fillId="3" borderId="0" xfId="0" applyFont="1" applyFill="1" applyAlignment="1"/>
    <xf numFmtId="165" fontId="38" fillId="3" borderId="0" xfId="0" applyFont="1" applyFill="1" applyAlignment="1"/>
    <xf numFmtId="165" fontId="39" fillId="2" borderId="0" xfId="0" applyFont="1" applyFill="1" applyAlignment="1"/>
    <xf numFmtId="14" fontId="9" fillId="2" borderId="0" xfId="0" applyNumberFormat="1" applyFont="1" applyFill="1" applyAlignment="1">
      <alignment horizontal="center"/>
    </xf>
    <xf numFmtId="165" fontId="23" fillId="3" borderId="0" xfId="0" applyFont="1" applyFill="1" applyAlignment="1"/>
    <xf numFmtId="165" fontId="9" fillId="2" borderId="0" xfId="0" applyFont="1" applyFill="1" applyAlignment="1">
      <alignment horizontal="center"/>
    </xf>
    <xf numFmtId="165" fontId="9" fillId="2" borderId="54" xfId="0" applyFont="1" applyFill="1" applyBorder="1" applyAlignment="1">
      <alignment horizontal="left" vertical="top"/>
    </xf>
    <xf numFmtId="165" fontId="9" fillId="2" borderId="55" xfId="0" applyFont="1" applyFill="1" applyBorder="1" applyAlignment="1">
      <alignment horizontal="left" vertical="top"/>
    </xf>
    <xf numFmtId="165" fontId="9" fillId="2" borderId="78" xfId="0" applyFont="1" applyFill="1" applyBorder="1" applyAlignment="1" applyProtection="1">
      <alignment horizontal="left" vertical="center"/>
      <protection hidden="1"/>
    </xf>
    <xf numFmtId="165" fontId="9" fillId="2" borderId="57" xfId="0" applyFont="1" applyFill="1" applyBorder="1" applyAlignment="1">
      <alignment horizontal="left"/>
    </xf>
    <xf numFmtId="165" fontId="9" fillId="2" borderId="57" xfId="0" applyFont="1" applyFill="1" applyBorder="1" applyAlignment="1">
      <alignment horizontal="left" vertical="top"/>
    </xf>
    <xf numFmtId="165" fontId="7" fillId="2" borderId="57" xfId="0" applyFont="1" applyFill="1" applyBorder="1" applyAlignment="1"/>
    <xf numFmtId="165" fontId="5" fillId="2" borderId="57" xfId="0" applyFont="1" applyFill="1" applyBorder="1" applyAlignment="1"/>
    <xf numFmtId="165" fontId="1" fillId="2" borderId="84" xfId="0" applyFont="1" applyFill="1" applyBorder="1" applyAlignment="1" applyProtection="1">
      <protection locked="0" hidden="1"/>
    </xf>
    <xf numFmtId="165" fontId="1" fillId="2" borderId="0" xfId="0" applyFont="1" applyFill="1" applyAlignment="1" applyProtection="1">
      <protection locked="0" hidden="1"/>
    </xf>
    <xf numFmtId="14" fontId="9" fillId="2" borderId="55" xfId="0" applyNumberFormat="1" applyFont="1" applyFill="1" applyBorder="1" applyAlignment="1">
      <alignment horizontal="left" vertical="top"/>
    </xf>
    <xf numFmtId="165" fontId="38" fillId="2" borderId="55" xfId="0" applyFont="1" applyFill="1" applyBorder="1" applyAlignment="1"/>
    <xf numFmtId="165" fontId="9" fillId="2" borderId="55" xfId="0" applyFont="1" applyFill="1" applyBorder="1" applyAlignment="1"/>
    <xf numFmtId="165" fontId="1" fillId="2" borderId="56" xfId="0" applyFont="1" applyFill="1" applyBorder="1" applyAlignment="1" applyProtection="1">
      <protection locked="0" hidden="1"/>
    </xf>
    <xf numFmtId="165" fontId="9" fillId="3" borderId="0" xfId="0" applyFont="1" applyFill="1" applyAlignment="1"/>
    <xf numFmtId="165" fontId="21" fillId="9" borderId="0" xfId="0" applyFont="1" applyFill="1" applyAlignment="1"/>
    <xf numFmtId="165" fontId="1" fillId="2" borderId="0" xfId="0" applyFont="1" applyFill="1" applyAlignment="1" applyProtection="1">
      <alignment horizontal="right"/>
      <protection locked="0" hidden="1"/>
    </xf>
    <xf numFmtId="165" fontId="22" fillId="2" borderId="65" xfId="0" applyFont="1" applyFill="1" applyBorder="1" applyAlignment="1">
      <alignment horizontal="center" vertical="top" wrapText="1"/>
    </xf>
    <xf numFmtId="165" fontId="22" fillId="2" borderId="66" xfId="0" applyFont="1" applyFill="1" applyBorder="1" applyAlignment="1">
      <alignment horizontal="center" vertical="top" wrapText="1"/>
    </xf>
    <xf numFmtId="165" fontId="1" fillId="3" borderId="65" xfId="0" applyFont="1" applyFill="1" applyBorder="1" applyAlignment="1"/>
    <xf numFmtId="14" fontId="1" fillId="3" borderId="65" xfId="0" applyNumberFormat="1" applyFont="1" applyFill="1" applyBorder="1" applyAlignment="1"/>
    <xf numFmtId="10" fontId="1" fillId="3" borderId="65" xfId="0" applyNumberFormat="1" applyFont="1" applyFill="1" applyBorder="1" applyAlignment="1"/>
    <xf numFmtId="165" fontId="1" fillId="3" borderId="65" xfId="0" applyNumberFormat="1" applyFont="1" applyFill="1" applyBorder="1" applyAlignment="1"/>
    <xf numFmtId="165" fontId="1" fillId="2" borderId="65" xfId="0" applyNumberFormat="1" applyFont="1" applyFill="1" applyBorder="1" applyAlignment="1"/>
    <xf numFmtId="165" fontId="1" fillId="2" borderId="66" xfId="0" applyNumberFormat="1" applyFont="1" applyFill="1" applyBorder="1" applyAlignment="1"/>
    <xf numFmtId="165" fontId="9" fillId="2" borderId="67" xfId="0" applyFont="1" applyFill="1" applyBorder="1" applyAlignment="1"/>
    <xf numFmtId="165" fontId="9" fillId="2" borderId="68" xfId="0" applyFont="1" applyFill="1" applyBorder="1" applyAlignment="1"/>
    <xf numFmtId="165" fontId="9" fillId="2" borderId="68" xfId="0" applyNumberFormat="1" applyFont="1" applyFill="1" applyBorder="1" applyAlignment="1"/>
    <xf numFmtId="165" fontId="1" fillId="2" borderId="68" xfId="0" applyNumberFormat="1" applyFont="1" applyFill="1" applyBorder="1" applyAlignment="1"/>
    <xf numFmtId="165" fontId="9" fillId="2" borderId="69" xfId="0" applyNumberFormat="1" applyFont="1" applyFill="1" applyBorder="1" applyAlignment="1"/>
    <xf numFmtId="165" fontId="21" fillId="2" borderId="0" xfId="0" applyFont="1" applyFill="1" applyAlignment="1">
      <alignment wrapText="1"/>
    </xf>
    <xf numFmtId="165" fontId="22" fillId="0" borderId="0" xfId="0" applyFont="1" applyFill="1" applyAlignment="1"/>
    <xf numFmtId="165" fontId="21" fillId="3" borderId="0" xfId="0" applyFont="1" applyFill="1" applyAlignment="1">
      <alignment vertical="center" wrapText="1"/>
    </xf>
    <xf numFmtId="165" fontId="21" fillId="3" borderId="0" xfId="0" applyFont="1" applyFill="1" applyAlignment="1"/>
    <xf numFmtId="165" fontId="22" fillId="0" borderId="0" xfId="0" applyFont="1" applyFill="1" applyAlignment="1">
      <alignment horizontal="left" vertical="center"/>
    </xf>
    <xf numFmtId="165" fontId="21" fillId="2" borderId="0" xfId="0" applyFont="1" applyFill="1" applyAlignment="1">
      <alignment vertical="center" wrapText="1"/>
    </xf>
    <xf numFmtId="165" fontId="21" fillId="2" borderId="0" xfId="0" applyFont="1" applyFill="1" applyAlignment="1"/>
    <xf numFmtId="165" fontId="21" fillId="2" borderId="0" xfId="0" applyFont="1" applyFill="1" applyAlignment="1">
      <alignment vertical="center"/>
    </xf>
    <xf numFmtId="165" fontId="9" fillId="2" borderId="0" xfId="0" applyFont="1" applyFill="1" applyAlignment="1">
      <alignment vertical="center"/>
    </xf>
    <xf numFmtId="165" fontId="9" fillId="2" borderId="54" xfId="0" applyFont="1" applyFill="1" applyBorder="1" applyAlignment="1">
      <alignment vertical="top"/>
    </xf>
    <xf numFmtId="165" fontId="1" fillId="2" borderId="57" xfId="0" applyFont="1" applyFill="1" applyBorder="1" applyAlignment="1"/>
    <xf numFmtId="165" fontId="1" fillId="2" borderId="55" xfId="0" applyFont="1" applyFill="1" applyBorder="1" applyAlignment="1"/>
    <xf numFmtId="165" fontId="9" fillId="2" borderId="0" xfId="0" applyFont="1" applyFill="1" applyAlignment="1">
      <alignment vertical="top"/>
    </xf>
    <xf numFmtId="14" fontId="9" fillId="2" borderId="0" xfId="0" applyNumberFormat="1" applyFont="1" applyFill="1" applyAlignment="1">
      <alignment horizontal="left" vertical="top"/>
    </xf>
    <xf numFmtId="14" fontId="9" fillId="2" borderId="57" xfId="0" applyNumberFormat="1" applyFont="1" applyFill="1" applyBorder="1" applyAlignment="1">
      <alignment horizontal="left" vertical="top"/>
    </xf>
    <xf numFmtId="165" fontId="9" fillId="2" borderId="0" xfId="0" applyFont="1" applyFill="1" applyAlignment="1">
      <alignment horizontal="left" vertical="top"/>
    </xf>
    <xf numFmtId="165" fontId="27" fillId="2" borderId="0" xfId="0" applyFont="1" applyFill="1" applyAlignment="1" applyProtection="1">
      <protection locked="0" hidden="1"/>
    </xf>
    <xf numFmtId="165" fontId="26" fillId="2" borderId="70" xfId="0" applyFont="1" applyFill="1" applyBorder="1" applyAlignment="1" applyProtection="1">
      <alignment horizontal="center" vertical="center" wrapText="1"/>
      <protection locked="0" hidden="1"/>
    </xf>
    <xf numFmtId="165" fontId="26" fillId="2" borderId="71" xfId="0" applyFont="1" applyFill="1" applyBorder="1" applyAlignment="1" applyProtection="1">
      <alignment horizontal="center" vertical="center" wrapText="1"/>
      <protection locked="0" hidden="1"/>
    </xf>
    <xf numFmtId="165" fontId="26" fillId="2" borderId="87" xfId="0" applyFont="1" applyFill="1" applyBorder="1" applyAlignment="1" applyProtection="1">
      <alignment horizontal="center" vertical="center" wrapText="1"/>
      <protection locked="0" hidden="1"/>
    </xf>
    <xf numFmtId="165" fontId="8" fillId="2" borderId="0" xfId="0" applyFont="1" applyFill="1" applyAlignment="1"/>
    <xf numFmtId="165" fontId="27" fillId="2" borderId="64" xfId="0" applyFont="1" applyFill="1" applyBorder="1" applyAlignment="1" applyProtection="1">
      <alignment horizontal="center"/>
      <protection locked="0" hidden="1"/>
    </xf>
    <xf numFmtId="165" fontId="27" fillId="3" borderId="65" xfId="0" applyFont="1" applyFill="1" applyBorder="1" applyAlignment="1" applyProtection="1">
      <alignment horizontal="left"/>
      <protection locked="0" hidden="1"/>
    </xf>
    <xf numFmtId="165" fontId="27" fillId="3" borderId="65" xfId="0" applyNumberFormat="1" applyFont="1" applyFill="1" applyBorder="1" applyAlignment="1" applyProtection="1">
      <protection locked="0" hidden="1"/>
    </xf>
    <xf numFmtId="165" fontId="27" fillId="2" borderId="65" xfId="0" applyNumberFormat="1" applyFont="1" applyFill="1" applyBorder="1" applyAlignment="1" applyProtection="1">
      <protection locked="0" hidden="1"/>
    </xf>
    <xf numFmtId="165" fontId="27" fillId="2" borderId="66" xfId="0" applyNumberFormat="1" applyFont="1" applyFill="1" applyBorder="1" applyAlignment="1" applyProtection="1">
      <protection locked="0" hidden="1"/>
    </xf>
    <xf numFmtId="165" fontId="27" fillId="2" borderId="67" xfId="0" applyFont="1" applyFill="1" applyBorder="1" applyAlignment="1" applyProtection="1">
      <protection locked="0" hidden="1"/>
    </xf>
    <xf numFmtId="165" fontId="22" fillId="2" borderId="77" xfId="0" applyFont="1" applyFill="1" applyBorder="1" applyAlignment="1"/>
    <xf numFmtId="165" fontId="22" fillId="2" borderId="68" xfId="0" applyNumberFormat="1" applyFont="1" applyFill="1" applyBorder="1" applyAlignment="1"/>
    <xf numFmtId="165" fontId="22" fillId="2" borderId="69" xfId="0" applyNumberFormat="1" applyFont="1" applyFill="1" applyBorder="1" applyAlignment="1"/>
    <xf numFmtId="165" fontId="26" fillId="2" borderId="73" xfId="0" applyFont="1" applyFill="1" applyBorder="1" applyAlignment="1" applyProtection="1">
      <alignment horizontal="center" vertical="center" wrapText="1"/>
      <protection locked="0" hidden="1"/>
    </xf>
    <xf numFmtId="165" fontId="26" fillId="2" borderId="72" xfId="0" applyFont="1" applyFill="1" applyBorder="1" applyAlignment="1" applyProtection="1">
      <alignment horizontal="center" vertical="center" wrapText="1"/>
      <protection locked="0" hidden="1"/>
    </xf>
    <xf numFmtId="165" fontId="27" fillId="3" borderId="54" xfId="0" applyNumberFormat="1" applyFont="1" applyFill="1" applyBorder="1" applyAlignment="1" applyProtection="1">
      <protection locked="0" hidden="1"/>
    </xf>
    <xf numFmtId="165" fontId="27" fillId="3" borderId="56" xfId="0" applyNumberFormat="1" applyFont="1" applyFill="1" applyBorder="1" applyAlignment="1" applyProtection="1">
      <protection locked="0" hidden="1"/>
    </xf>
    <xf numFmtId="165" fontId="27" fillId="2" borderId="77" xfId="0" applyNumberFormat="1" applyFont="1" applyFill="1" applyBorder="1" applyAlignment="1" applyProtection="1">
      <protection locked="0" hidden="1"/>
    </xf>
    <xf numFmtId="165" fontId="27" fillId="2" borderId="89" xfId="0" applyNumberFormat="1" applyFont="1" applyFill="1" applyBorder="1" applyAlignment="1" applyProtection="1">
      <protection locked="0" hidden="1"/>
    </xf>
    <xf numFmtId="165" fontId="27" fillId="2" borderId="0" xfId="0" applyFont="1" applyFill="1" applyAlignment="1" applyProtection="1">
      <alignment horizontal="right"/>
      <protection locked="0" hidden="1"/>
    </xf>
    <xf numFmtId="165" fontId="26" fillId="2" borderId="88" xfId="0" applyFont="1" applyFill="1" applyBorder="1" applyAlignment="1" applyProtection="1">
      <alignment horizontal="center" vertical="center" wrapText="1"/>
      <protection locked="0" hidden="1"/>
    </xf>
    <xf numFmtId="165" fontId="27" fillId="3" borderId="54" xfId="0" applyFont="1" applyFill="1" applyBorder="1" applyAlignment="1" applyProtection="1">
      <alignment horizontal="left" vertical="center" wrapText="1"/>
      <protection locked="0" hidden="1"/>
    </xf>
    <xf numFmtId="165" fontId="26" fillId="3" borderId="65" xfId="0" applyNumberFormat="1" applyFont="1" applyFill="1" applyBorder="1" applyAlignment="1" applyProtection="1">
      <alignment horizontal="right" vertical="center" wrapText="1"/>
      <protection locked="0" hidden="1"/>
    </xf>
    <xf numFmtId="165" fontId="27" fillId="2" borderId="65" xfId="0" applyNumberFormat="1" applyFont="1" applyFill="1" applyBorder="1" applyAlignment="1" applyProtection="1">
      <alignment horizontal="right" vertical="center" wrapText="1"/>
      <protection locked="0" hidden="1"/>
    </xf>
    <xf numFmtId="165" fontId="27" fillId="3" borderId="65" xfId="0" applyNumberFormat="1" applyFont="1" applyFill="1" applyBorder="1" applyAlignment="1" applyProtection="1">
      <alignment horizontal="right" vertical="center" wrapText="1"/>
      <protection locked="0" hidden="1"/>
    </xf>
    <xf numFmtId="165" fontId="27" fillId="2" borderId="65" xfId="0" applyNumberFormat="1" applyFont="1" applyFill="1" applyBorder="1" applyAlignment="1" applyProtection="1">
      <alignment horizontal="right"/>
      <protection locked="0" hidden="1"/>
    </xf>
    <xf numFmtId="165" fontId="27" fillId="2" borderId="66" xfId="0" applyNumberFormat="1" applyFont="1" applyFill="1" applyBorder="1" applyAlignment="1">
      <alignment horizontal="right"/>
    </xf>
    <xf numFmtId="165" fontId="26" fillId="2" borderId="77" xfId="0" applyFont="1" applyFill="1" applyBorder="1" applyAlignment="1" applyProtection="1">
      <alignment horizontal="left"/>
      <protection locked="0" hidden="1"/>
    </xf>
    <xf numFmtId="165" fontId="26" fillId="2" borderId="68" xfId="0" applyNumberFormat="1" applyFont="1" applyFill="1" applyBorder="1" applyAlignment="1" applyProtection="1">
      <alignment horizontal="right"/>
      <protection locked="0" hidden="1"/>
    </xf>
    <xf numFmtId="165" fontId="27" fillId="2" borderId="69" xfId="0" applyNumberFormat="1" applyFont="1" applyFill="1" applyBorder="1" applyAlignment="1" applyProtection="1">
      <protection locked="0" hidden="1"/>
    </xf>
    <xf numFmtId="165" fontId="10" fillId="0" borderId="0" xfId="0" applyFont="1" applyAlignment="1"/>
    <xf numFmtId="165" fontId="10" fillId="2" borderId="0" xfId="0" applyFont="1" applyFill="1" applyAlignment="1">
      <alignment horizontal="center" vertical="top" wrapText="1"/>
    </xf>
    <xf numFmtId="165" fontId="42" fillId="0" borderId="0" xfId="0" applyFont="1" applyAlignment="1"/>
    <xf numFmtId="165" fontId="7" fillId="3" borderId="0" xfId="0" applyFont="1" applyFill="1" applyAlignment="1"/>
    <xf numFmtId="165" fontId="7" fillId="3" borderId="0" xfId="8" applyNumberFormat="1" applyFont="1" applyFill="1"/>
    <xf numFmtId="0" fontId="7" fillId="3" borderId="0" xfId="8" applyFont="1" applyFill="1"/>
    <xf numFmtId="165" fontId="10" fillId="2" borderId="0" xfId="0" applyFont="1" applyFill="1" applyAlignment="1">
      <alignment horizontal="right"/>
    </xf>
    <xf numFmtId="165" fontId="6" fillId="2" borderId="0" xfId="0" applyFont="1" applyFill="1" applyAlignment="1">
      <alignment horizontal="center"/>
    </xf>
    <xf numFmtId="14" fontId="6" fillId="0" borderId="0" xfId="0" applyNumberFormat="1" applyFont="1" applyAlignment="1">
      <alignment horizontal="center" vertical="top" wrapText="1"/>
    </xf>
    <xf numFmtId="165" fontId="6" fillId="3" borderId="0" xfId="0" applyFont="1" applyFill="1" applyAlignment="1"/>
    <xf numFmtId="165" fontId="9" fillId="2" borderId="1" xfId="0" applyFont="1" applyFill="1" applyBorder="1" applyAlignment="1">
      <alignment horizontal="left" vertical="top"/>
    </xf>
    <xf numFmtId="164" fontId="9" fillId="0" borderId="1" xfId="0" applyNumberFormat="1" applyFont="1" applyBorder="1">
      <alignment horizontal="left" vertical="top" wrapText="1"/>
    </xf>
    <xf numFmtId="165" fontId="9" fillId="2" borderId="1" xfId="0" applyFont="1" applyFill="1" applyBorder="1" applyAlignment="1">
      <alignment horizontal="center" vertical="top"/>
    </xf>
    <xf numFmtId="165" fontId="7" fillId="0" borderId="0" xfId="0" applyFont="1" applyAlignment="1"/>
    <xf numFmtId="165" fontId="1" fillId="3" borderId="4" xfId="0" applyFont="1" applyFill="1" applyBorder="1" applyAlignment="1" applyProtection="1">
      <alignment horizontal="center"/>
      <protection locked="0" hidden="1"/>
    </xf>
    <xf numFmtId="165" fontId="7" fillId="3" borderId="0" xfId="0" applyFont="1" applyFill="1" applyAlignment="1">
      <alignment horizontal="left"/>
    </xf>
    <xf numFmtId="165" fontId="7" fillId="3" borderId="1" xfId="0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right"/>
    </xf>
    <xf numFmtId="165" fontId="6" fillId="0" borderId="0" xfId="0" applyFont="1" applyAlignment="1">
      <alignment horizontal="left"/>
    </xf>
    <xf numFmtId="165" fontId="6" fillId="0" borderId="0" xfId="0" applyFont="1" applyAlignment="1"/>
    <xf numFmtId="165" fontId="9" fillId="0" borderId="1" xfId="0" applyFont="1" applyBorder="1" applyAlignment="1">
      <alignment horizontal="left" vertical="top"/>
    </xf>
    <xf numFmtId="164" fontId="6" fillId="0" borderId="0" xfId="0" applyNumberFormat="1" applyFont="1" applyAlignment="1">
      <alignment horizontal="center"/>
    </xf>
    <xf numFmtId="165" fontId="9" fillId="2" borderId="0" xfId="0" applyFont="1" applyFill="1" applyAlignment="1">
      <alignment horizontal="left"/>
    </xf>
    <xf numFmtId="165" fontId="9" fillId="0" borderId="0" xfId="0" applyFont="1" applyAlignment="1">
      <alignment horizontal="left"/>
    </xf>
    <xf numFmtId="164" fontId="6" fillId="0" borderId="0" xfId="0" applyNumberFormat="1" applyFont="1" applyAlignment="1">
      <alignment horizontal="center" wrapText="1"/>
    </xf>
    <xf numFmtId="165" fontId="9" fillId="2" borderId="0" xfId="0" applyFont="1" applyFill="1" applyAlignment="1">
      <alignment horizontal="left" vertical="center"/>
    </xf>
    <xf numFmtId="165" fontId="6" fillId="2" borderId="0" xfId="0" applyFont="1" applyFill="1" applyAlignment="1">
      <alignment vertical="top"/>
    </xf>
    <xf numFmtId="165" fontId="44" fillId="0" borderId="0" xfId="0" applyFont="1" applyAlignment="1">
      <alignment vertical="top" wrapText="1"/>
    </xf>
    <xf numFmtId="165" fontId="9" fillId="0" borderId="0" xfId="0" applyFont="1" applyAlignment="1"/>
    <xf numFmtId="165" fontId="1" fillId="2" borderId="0" xfId="0" applyFont="1" applyFill="1" applyAlignment="1">
      <alignment wrapText="1"/>
    </xf>
    <xf numFmtId="165" fontId="6" fillId="2" borderId="1" xfId="0" applyFont="1" applyFill="1" applyBorder="1" applyAlignment="1">
      <alignment horizontal="center" vertical="top" wrapText="1"/>
    </xf>
    <xf numFmtId="165" fontId="45" fillId="0" borderId="0" xfId="0" applyFont="1" applyAlignment="1">
      <alignment horizontal="justify" vertical="top"/>
    </xf>
    <xf numFmtId="165" fontId="45" fillId="3" borderId="0" xfId="0" applyFont="1" applyFill="1" applyAlignment="1">
      <alignment horizontal="justify" vertical="top" wrapText="1"/>
    </xf>
    <xf numFmtId="165" fontId="6" fillId="4" borderId="1" xfId="0" applyFont="1" applyFill="1" applyBorder="1" applyAlignment="1">
      <alignment horizontal="center" vertical="center"/>
    </xf>
    <xf numFmtId="165" fontId="9" fillId="0" borderId="0" xfId="0" applyFont="1" applyAlignment="1">
      <alignment horizontal="left" vertical="center"/>
    </xf>
    <xf numFmtId="165" fontId="1" fillId="2" borderId="0" xfId="0" applyFont="1" applyFill="1" applyAlignment="1">
      <alignment vertical="center" wrapText="1"/>
    </xf>
    <xf numFmtId="164" fontId="46" fillId="0" borderId="0" xfId="0" applyNumberFormat="1" applyFont="1" applyAlignment="1">
      <alignment horizontal="left" vertical="top"/>
    </xf>
    <xf numFmtId="165" fontId="1" fillId="2" borderId="0" xfId="0" applyFont="1" applyFill="1" applyAlignment="1">
      <alignment vertical="center"/>
    </xf>
    <xf numFmtId="165" fontId="7" fillId="2" borderId="1" xfId="0" applyFont="1" applyFill="1" applyBorder="1" applyAlignment="1">
      <alignment vertical="top" wrapText="1"/>
    </xf>
    <xf numFmtId="165" fontId="7" fillId="2" borderId="1" xfId="0" applyFont="1" applyFill="1" applyBorder="1">
      <alignment horizontal="left" vertical="top" wrapText="1"/>
    </xf>
    <xf numFmtId="0" fontId="1" fillId="3" borderId="0" xfId="8" applyFill="1"/>
    <xf numFmtId="165" fontId="7" fillId="3" borderId="0" xfId="0" applyFont="1" applyFill="1" applyAlignment="1">
      <alignment vertical="top" wrapText="1"/>
    </xf>
    <xf numFmtId="165" fontId="7" fillId="3" borderId="90" xfId="0" applyFont="1" applyFill="1" applyBorder="1" applyAlignment="1">
      <alignment horizontal="center"/>
    </xf>
    <xf numFmtId="14" fontId="9" fillId="3" borderId="1" xfId="0" applyNumberFormat="1" applyFont="1" applyFill="1" applyBorder="1" applyAlignment="1">
      <alignment horizontal="left"/>
    </xf>
    <xf numFmtId="14" fontId="43" fillId="3" borderId="1" xfId="0" applyNumberFormat="1" applyFont="1" applyFill="1" applyBorder="1" applyAlignment="1">
      <alignment horizontal="left"/>
    </xf>
    <xf numFmtId="164" fontId="6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5" fontId="22" fillId="2" borderId="85" xfId="0" applyFont="1" applyFill="1" applyBorder="1" applyAlignment="1">
      <alignment horizontal="center" vertical="top" wrapText="1"/>
    </xf>
    <xf numFmtId="165" fontId="22" fillId="2" borderId="62" xfId="0" applyFont="1" applyFill="1" applyBorder="1" applyAlignment="1">
      <alignment horizontal="center" vertical="top" wrapText="1"/>
    </xf>
    <xf numFmtId="165" fontId="22" fillId="2" borderId="71" xfId="0" applyFont="1" applyFill="1" applyBorder="1" applyAlignment="1">
      <alignment horizontal="center" vertical="top" wrapText="1"/>
    </xf>
    <xf numFmtId="165" fontId="22" fillId="2" borderId="65" xfId="0" applyFont="1" applyFill="1" applyBorder="1" applyAlignment="1">
      <alignment horizontal="center" vertical="top" wrapText="1"/>
    </xf>
    <xf numFmtId="165" fontId="22" fillId="2" borderId="73" xfId="0" applyFont="1" applyFill="1" applyBorder="1" applyAlignment="1">
      <alignment horizontal="center" wrapText="1"/>
    </xf>
    <xf numFmtId="165" fontId="22" fillId="2" borderId="86" xfId="0" applyFont="1" applyFill="1" applyBorder="1" applyAlignment="1">
      <alignment horizontal="center" wrapText="1"/>
    </xf>
    <xf numFmtId="165" fontId="22" fillId="2" borderId="87" xfId="0" applyFont="1" applyFill="1" applyBorder="1" applyAlignment="1">
      <alignment horizontal="center" wrapText="1"/>
    </xf>
    <xf numFmtId="165" fontId="26" fillId="2" borderId="73" xfId="0" applyFont="1" applyFill="1" applyBorder="1" applyAlignment="1" applyProtection="1">
      <alignment horizontal="center" vertical="center" wrapText="1"/>
      <protection locked="0" hidden="1"/>
    </xf>
    <xf numFmtId="165" fontId="26" fillId="2" borderId="88" xfId="0" applyFont="1" applyFill="1" applyBorder="1" applyAlignment="1" applyProtection="1">
      <alignment horizontal="center" vertical="center" wrapText="1"/>
      <protection locked="0" hidden="1"/>
    </xf>
    <xf numFmtId="165" fontId="40" fillId="2" borderId="0" xfId="0" applyFont="1" applyFill="1" applyAlignment="1"/>
    <xf numFmtId="165" fontId="6" fillId="0" borderId="1" xfId="0" applyFont="1" applyBorder="1" applyAlignment="1">
      <alignment horizontal="right"/>
    </xf>
  </cellXfs>
  <cellStyles count="9">
    <cellStyle name="Hivatkozás 2" xfId="5" xr:uid="{9DD32B29-7E9D-49EF-AEF7-712F16E6D32D}"/>
    <cellStyle name="Normál" xfId="0" builtinId="0" customBuiltin="1"/>
    <cellStyle name="Normál 15" xfId="4" xr:uid="{36F9EFB9-2A8F-43CB-B4CA-DD69F9C6450F}"/>
    <cellStyle name="Normál 2" xfId="1" xr:uid="{50AA3CDA-1924-4005-B3C2-9622BC637506}"/>
    <cellStyle name="Normál 2 2" xfId="3" xr:uid="{EBE183A5-53CE-43EA-8326-D4159D742BEB}"/>
    <cellStyle name="Normál 2 3" xfId="8" xr:uid="{08ACBE6D-A5EA-432D-809E-8FE4A9F20EBE}"/>
    <cellStyle name="Normál 3" xfId="2" xr:uid="{A1699F36-1D03-4F6A-8742-0248B15CAD89}"/>
    <cellStyle name="Normál 4" xfId="6" xr:uid="{9A24194A-FC01-457D-BDBA-B4565C6DF9E4}"/>
    <cellStyle name="Normál 5" xfId="7" xr:uid="{5C1E0C3B-D099-4F04-98B9-E94D832EE6CD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30380-4E10-4BF3-8730-737B4AD9FCA5}">
  <sheetPr>
    <pageSetUpPr fitToPage="1"/>
  </sheetPr>
  <dimension ref="A1:O50"/>
  <sheetViews>
    <sheetView showGridLines="0" tabSelected="1" workbookViewId="0"/>
  </sheetViews>
  <sheetFormatPr defaultColWidth="9.140625" defaultRowHeight="16.5" customHeight="1" x14ac:dyDescent="0.3"/>
  <cols>
    <col min="1" max="1" width="12.5703125" style="387" customWidth="1"/>
    <col min="2" max="2" width="80" style="425" customWidth="1"/>
    <col min="3" max="6" width="15.42578125" style="387" customWidth="1"/>
    <col min="7" max="7" width="13" style="387" customWidth="1"/>
    <col min="8" max="8" width="10.28515625" style="387" customWidth="1"/>
    <col min="9" max="9" width="13.140625" style="387" bestFit="1" customWidth="1"/>
    <col min="10" max="13" width="10.28515625" style="387" customWidth="1"/>
    <col min="14" max="29" width="9.140625" style="389" customWidth="1"/>
    <col min="30" max="16384" width="9.140625" style="389"/>
  </cols>
  <sheetData>
    <row r="1" spans="1:15" ht="18.75" x14ac:dyDescent="0.3">
      <c r="A1" s="384" t="s">
        <v>273</v>
      </c>
      <c r="B1" s="385" t="s">
        <v>0</v>
      </c>
      <c r="C1" s="386"/>
      <c r="D1" s="386"/>
      <c r="E1" s="386"/>
      <c r="F1"/>
      <c r="M1" s="387" t="s">
        <v>29</v>
      </c>
      <c r="N1" s="388" t="s">
        <v>30</v>
      </c>
      <c r="O1" s="388" t="s">
        <v>31</v>
      </c>
    </row>
    <row r="2" spans="1:15" ht="18.75" x14ac:dyDescent="0.3">
      <c r="A2" s="386"/>
      <c r="B2" s="390"/>
      <c r="C2" s="386"/>
      <c r="D2" s="386"/>
      <c r="E2" s="386"/>
      <c r="F2" s="386"/>
    </row>
    <row r="3" spans="1:15" ht="18.75" x14ac:dyDescent="0.3">
      <c r="A3" s="384" t="s">
        <v>272</v>
      </c>
      <c r="B3" s="386"/>
      <c r="C3" s="391" t="s">
        <v>1</v>
      </c>
      <c r="D3" s="392" t="str">
        <f>IF(Alapa!F12=0,"",Alapa!F12)</f>
        <v/>
      </c>
      <c r="E3" s="386"/>
      <c r="F3" s="386"/>
      <c r="H3" s="321" t="s">
        <v>2</v>
      </c>
      <c r="I3" s="393" t="s">
        <v>23</v>
      </c>
    </row>
    <row r="4" spans="1:15" ht="16.5" customHeight="1" x14ac:dyDescent="0.3">
      <c r="A4" s="394" t="s">
        <v>3</v>
      </c>
      <c r="B4" s="395">
        <f>Alapa!C17</f>
        <v>0</v>
      </c>
      <c r="C4" s="396" t="s">
        <v>4</v>
      </c>
      <c r="D4" s="396" t="s">
        <v>5</v>
      </c>
      <c r="E4" s="397"/>
      <c r="F4" s="397"/>
      <c r="H4" s="398">
        <v>1</v>
      </c>
      <c r="I4" s="399" t="str">
        <f>IF(Alapa!F2=0,"",Alapa!F2)</f>
        <v/>
      </c>
      <c r="J4" s="400" t="str">
        <f>IF(Alapa!G2="","",Alapa!G2)</f>
        <v/>
      </c>
      <c r="K4" s="399" t="str">
        <f>IF(Alapa!H2="","",Alapa!H2)</f>
        <v/>
      </c>
    </row>
    <row r="5" spans="1:15" ht="16.5" customHeight="1" x14ac:dyDescent="0.3">
      <c r="A5" s="394" t="s">
        <v>6</v>
      </c>
      <c r="B5" s="427">
        <f>Alapa!C15</f>
        <v>0</v>
      </c>
      <c r="C5" s="441">
        <f>Alapa!P95</f>
        <v>0</v>
      </c>
      <c r="D5" s="441">
        <f>Alapa!Q95</f>
        <v>0</v>
      </c>
      <c r="E5" s="402" t="s">
        <v>8</v>
      </c>
      <c r="F5" s="397"/>
      <c r="I5" s="399" t="str">
        <f>IF(Alapa!F3=0,"",Alapa!F3)</f>
        <v/>
      </c>
      <c r="J5" s="400" t="str">
        <f>IF(Alapa!G3="","",Alapa!G3)</f>
        <v/>
      </c>
      <c r="K5" s="399" t="str">
        <f>IF(Alapa!H3="","",Alapa!H3)</f>
        <v/>
      </c>
    </row>
    <row r="6" spans="1:15" ht="16.5" customHeight="1" x14ac:dyDescent="0.3">
      <c r="A6" s="394" t="s">
        <v>2</v>
      </c>
      <c r="B6" s="395" t="str">
        <f>IFERROR(VLOOKUP(H4,Alapa!$G$2:$H$22,2),"")</f>
        <v/>
      </c>
      <c r="C6" s="429">
        <f>Alapa!R95</f>
        <v>0</v>
      </c>
      <c r="D6" s="430"/>
      <c r="E6" s="403" t="s">
        <v>7</v>
      </c>
      <c r="F6" s="397"/>
      <c r="H6" s="393" t="s">
        <v>9</v>
      </c>
      <c r="I6" s="399"/>
      <c r="J6" s="400" t="str">
        <f>IF(Alapa!G4="","",Alapa!G4)</f>
        <v/>
      </c>
      <c r="K6" s="399" t="str">
        <f>IF(Alapa!H4="","",Alapa!H4)</f>
        <v/>
      </c>
    </row>
    <row r="7" spans="1:15" ht="16.5" customHeight="1" x14ac:dyDescent="0.3">
      <c r="A7" s="404" t="s">
        <v>9</v>
      </c>
      <c r="B7" s="395" t="str">
        <f>IFERROR(VLOOKUP(H7,Alapa!$G$2:$H$22,2),"")</f>
        <v/>
      </c>
      <c r="C7" s="441">
        <f>C5*C6%</f>
        <v>0</v>
      </c>
      <c r="D7" s="441">
        <f>D5*C6%</f>
        <v>0</v>
      </c>
      <c r="E7" s="402" t="s">
        <v>10</v>
      </c>
      <c r="F7" s="397"/>
      <c r="H7" s="398">
        <v>1</v>
      </c>
      <c r="I7" s="399"/>
      <c r="J7" s="400" t="str">
        <f>IF(Alapa!G5="","",Alapa!G5)</f>
        <v/>
      </c>
      <c r="K7" s="399" t="str">
        <f>IF(Alapa!H5="","",Alapa!H5)</f>
        <v/>
      </c>
    </row>
    <row r="8" spans="1:15" ht="16.5" customHeight="1" x14ac:dyDescent="0.3">
      <c r="A8" s="394" t="s">
        <v>11</v>
      </c>
      <c r="B8" s="428"/>
      <c r="C8" s="401" t="s">
        <v>31</v>
      </c>
      <c r="D8" s="401" t="s">
        <v>31</v>
      </c>
      <c r="E8" s="402" t="s">
        <v>12</v>
      </c>
      <c r="F8" s="397"/>
      <c r="I8" s="399"/>
      <c r="J8" s="400" t="str">
        <f>IF(Alapa!G6="","",Alapa!G6)</f>
        <v/>
      </c>
      <c r="K8" s="399" t="str">
        <f>IF(Alapa!H6="","",Alapa!H6)</f>
        <v/>
      </c>
    </row>
    <row r="9" spans="1:15" ht="16.5" customHeight="1" x14ac:dyDescent="0.3">
      <c r="A9" s="394" t="s">
        <v>13</v>
      </c>
      <c r="B9" s="395" t="str">
        <f>IF(Alapa!N2=0,"",Alapa!N2)</f>
        <v/>
      </c>
      <c r="C9" s="441">
        <f>Alapa!S95</f>
        <v>0</v>
      </c>
      <c r="D9" s="441">
        <f>Alapa!T95</f>
        <v>0</v>
      </c>
      <c r="E9" s="402" t="s">
        <v>14</v>
      </c>
      <c r="F9" s="397"/>
      <c r="I9" s="399"/>
      <c r="J9" s="426"/>
      <c r="K9" s="399"/>
    </row>
    <row r="10" spans="1:15" x14ac:dyDescent="0.3">
      <c r="A10" s="405">
        <f>Alapa!D95</f>
        <v>0</v>
      </c>
      <c r="B10" s="406" t="s">
        <v>15</v>
      </c>
      <c r="C10" s="397"/>
      <c r="D10" s="397"/>
      <c r="E10" s="397"/>
      <c r="F10" s="397"/>
      <c r="I10" s="399"/>
      <c r="J10" s="399"/>
      <c r="K10" s="399"/>
    </row>
    <row r="11" spans="1:15" x14ac:dyDescent="0.3">
      <c r="A11" s="405">
        <f>Alapa!E95</f>
        <v>0</v>
      </c>
      <c r="B11" s="406" t="s">
        <v>24</v>
      </c>
      <c r="C11" s="397"/>
      <c r="D11" s="397"/>
      <c r="E11" s="407"/>
      <c r="F11" s="397"/>
      <c r="I11" s="399"/>
      <c r="J11" s="399"/>
      <c r="K11" s="399"/>
    </row>
    <row r="12" spans="1:15" x14ac:dyDescent="0.3">
      <c r="A12" s="408">
        <f>Alapa!F95</f>
        <v>0</v>
      </c>
      <c r="B12" s="409" t="s">
        <v>16</v>
      </c>
      <c r="C12" s="397"/>
      <c r="D12" s="397"/>
      <c r="E12" s="407"/>
      <c r="F12" s="397"/>
      <c r="I12" s="399"/>
      <c r="J12" s="399"/>
      <c r="K12" s="399"/>
    </row>
    <row r="13" spans="1:15" ht="16.5" customHeight="1" x14ac:dyDescent="0.3">
      <c r="A13" s="410" t="s">
        <v>17</v>
      </c>
      <c r="B13" s="411" t="s">
        <v>18</v>
      </c>
      <c r="C13" s="397"/>
      <c r="D13" s="397"/>
      <c r="E13" s="402"/>
      <c r="F13" s="397"/>
      <c r="I13" s="399"/>
      <c r="J13" s="399"/>
      <c r="K13" s="399"/>
    </row>
    <row r="14" spans="1:15" ht="16.5" customHeight="1" x14ac:dyDescent="0.3">
      <c r="A14" s="410" t="s">
        <v>19</v>
      </c>
      <c r="B14" s="411" t="s">
        <v>18</v>
      </c>
      <c r="C14" s="397"/>
      <c r="D14" s="397"/>
      <c r="E14" s="402"/>
      <c r="F14" s="397"/>
    </row>
    <row r="15" spans="1:15" ht="16.5" customHeight="1" x14ac:dyDescent="0.3">
      <c r="A15" s="410" t="s">
        <v>20</v>
      </c>
      <c r="B15" s="411" t="s">
        <v>18</v>
      </c>
      <c r="C15" s="397"/>
      <c r="D15" s="397"/>
      <c r="E15" s="397"/>
      <c r="F15" s="397"/>
    </row>
    <row r="16" spans="1:15" ht="16.5" customHeight="1" x14ac:dyDescent="0.3">
      <c r="A16" s="412" t="s">
        <v>21</v>
      </c>
      <c r="B16" s="413"/>
      <c r="C16" s="397"/>
      <c r="D16" s="397"/>
      <c r="E16" s="397"/>
      <c r="F16" s="397"/>
      <c r="G16" s="414" t="s">
        <v>28</v>
      </c>
    </row>
    <row r="17" spans="1:7" ht="33" x14ac:dyDescent="0.3">
      <c r="A17" s="415"/>
      <c r="B17" s="416" t="s">
        <v>25</v>
      </c>
      <c r="C17" s="397"/>
      <c r="D17" s="397"/>
      <c r="E17" s="397"/>
      <c r="F17" s="397"/>
      <c r="G17" s="417" t="s">
        <v>29</v>
      </c>
    </row>
    <row r="18" spans="1:7" ht="16.5" customHeight="1" x14ac:dyDescent="0.3">
      <c r="A18" s="418" t="s">
        <v>22</v>
      </c>
      <c r="B18" s="419"/>
      <c r="C18" s="397"/>
      <c r="D18" s="397"/>
      <c r="E18" s="397"/>
      <c r="F18" s="397"/>
    </row>
    <row r="19" spans="1:7" x14ac:dyDescent="0.3">
      <c r="A19" s="415"/>
      <c r="B19" s="416" t="s">
        <v>26</v>
      </c>
      <c r="C19" s="397"/>
      <c r="D19" s="397"/>
      <c r="E19" s="397"/>
      <c r="F19" s="397"/>
    </row>
    <row r="20" spans="1:7" x14ac:dyDescent="0.3">
      <c r="A20" s="420">
        <f>Alapa!U95</f>
        <v>0</v>
      </c>
      <c r="B20" s="421"/>
      <c r="C20" s="397"/>
      <c r="D20" s="397"/>
      <c r="E20" s="397"/>
      <c r="F20" s="397"/>
    </row>
    <row r="21" spans="1:7" x14ac:dyDescent="0.3">
      <c r="A21" s="422"/>
      <c r="B21" s="423"/>
      <c r="C21" s="422"/>
      <c r="D21" s="422"/>
      <c r="E21" s="422"/>
      <c r="F21" s="422"/>
    </row>
    <row r="22" spans="1:7" ht="16.5" customHeight="1" x14ac:dyDescent="0.3">
      <c r="A22" s="422"/>
      <c r="B22" s="423"/>
      <c r="C22" s="422"/>
      <c r="D22" s="422"/>
      <c r="E22" s="422"/>
      <c r="F22" s="422"/>
    </row>
    <row r="23" spans="1:7" ht="16.5" customHeight="1" x14ac:dyDescent="0.3">
      <c r="A23" s="422"/>
      <c r="B23" s="423"/>
      <c r="C23" s="422"/>
      <c r="D23" s="422"/>
      <c r="E23" s="422"/>
      <c r="F23" s="422"/>
    </row>
    <row r="24" spans="1:7" ht="16.5" customHeight="1" x14ac:dyDescent="0.3">
      <c r="A24" s="422"/>
      <c r="B24" s="423"/>
      <c r="C24" s="422"/>
      <c r="D24" s="422"/>
      <c r="E24" s="422"/>
      <c r="F24" s="422"/>
    </row>
    <row r="25" spans="1:7" ht="16.5" customHeight="1" x14ac:dyDescent="0.3">
      <c r="A25" s="422"/>
      <c r="B25" s="423"/>
      <c r="C25" s="422"/>
      <c r="D25" s="422"/>
      <c r="E25" s="422"/>
      <c r="F25" s="422"/>
    </row>
    <row r="26" spans="1:7" ht="16.5" customHeight="1" x14ac:dyDescent="0.3">
      <c r="A26" s="422"/>
      <c r="B26" s="423"/>
      <c r="C26" s="422"/>
      <c r="D26" s="422"/>
      <c r="E26" s="422"/>
      <c r="F26" s="422"/>
    </row>
    <row r="27" spans="1:7" ht="16.5" customHeight="1" x14ac:dyDescent="0.3">
      <c r="A27" s="422"/>
      <c r="B27" s="423"/>
      <c r="C27" s="422"/>
      <c r="D27" s="422"/>
      <c r="E27" s="422"/>
      <c r="F27" s="422"/>
    </row>
    <row r="28" spans="1:7" ht="16.5" customHeight="1" x14ac:dyDescent="0.3">
      <c r="A28" s="422"/>
      <c r="B28" s="423"/>
      <c r="C28" s="422"/>
      <c r="D28" s="422"/>
      <c r="E28" s="422"/>
      <c r="F28" s="422"/>
    </row>
    <row r="29" spans="1:7" ht="16.5" customHeight="1" x14ac:dyDescent="0.3">
      <c r="A29" s="422"/>
      <c r="B29" s="423"/>
      <c r="C29" s="422"/>
      <c r="D29" s="422"/>
      <c r="E29" s="422"/>
      <c r="F29" s="422"/>
    </row>
    <row r="30" spans="1:7" ht="16.5" customHeight="1" x14ac:dyDescent="0.3">
      <c r="A30" s="422"/>
      <c r="B30" s="423"/>
      <c r="C30" s="422"/>
      <c r="D30" s="422"/>
      <c r="E30" s="422"/>
      <c r="F30" s="422"/>
    </row>
    <row r="31" spans="1:7" ht="16.5" customHeight="1" x14ac:dyDescent="0.3">
      <c r="A31" s="422"/>
      <c r="B31" s="423"/>
      <c r="C31" s="422"/>
      <c r="D31" s="422"/>
      <c r="E31" s="422"/>
      <c r="F31" s="422"/>
    </row>
    <row r="32" spans="1:7" ht="16.5" customHeight="1" x14ac:dyDescent="0.3">
      <c r="A32" s="422"/>
      <c r="B32" s="423"/>
      <c r="C32" s="422"/>
      <c r="D32" s="422"/>
      <c r="E32" s="422"/>
      <c r="F32" s="422"/>
    </row>
    <row r="33" spans="1:13" ht="16.5" customHeight="1" x14ac:dyDescent="0.3">
      <c r="A33" s="422"/>
      <c r="B33" s="423"/>
      <c r="C33" s="422"/>
      <c r="D33" s="422"/>
      <c r="E33" s="422"/>
      <c r="F33" s="422"/>
    </row>
    <row r="34" spans="1:13" x14ac:dyDescent="0.3">
      <c r="A34" s="422"/>
      <c r="B34" s="423"/>
      <c r="C34" s="422"/>
      <c r="D34" s="422"/>
      <c r="E34" s="422"/>
      <c r="F34" s="422"/>
    </row>
    <row r="35" spans="1:13" x14ac:dyDescent="0.3">
      <c r="A35" s="422"/>
      <c r="B35" s="423"/>
      <c r="C35" s="422"/>
      <c r="D35" s="422"/>
      <c r="E35" s="422"/>
      <c r="F35" s="422"/>
    </row>
    <row r="36" spans="1:13" x14ac:dyDescent="0.3">
      <c r="A36" s="422"/>
      <c r="B36" s="423"/>
      <c r="C36" s="422"/>
      <c r="D36" s="422"/>
      <c r="E36" s="422"/>
      <c r="F36" s="422"/>
    </row>
    <row r="37" spans="1:13" x14ac:dyDescent="0.3">
      <c r="A37" s="422"/>
      <c r="B37" s="423"/>
      <c r="C37" s="422"/>
      <c r="D37" s="422"/>
      <c r="E37" s="422"/>
      <c r="F37" s="422"/>
    </row>
    <row r="38" spans="1:13" x14ac:dyDescent="0.3">
      <c r="A38" s="422"/>
      <c r="B38" s="423"/>
      <c r="C38" s="422"/>
      <c r="D38" s="422"/>
      <c r="E38" s="422"/>
      <c r="F38" s="422"/>
    </row>
    <row r="39" spans="1:13" x14ac:dyDescent="0.3">
      <c r="A39" s="422"/>
      <c r="B39" s="423"/>
      <c r="C39" s="422"/>
      <c r="D39" s="422"/>
      <c r="E39" s="422"/>
      <c r="F39" s="422"/>
    </row>
    <row r="40" spans="1:13" x14ac:dyDescent="0.3">
      <c r="A40" s="422"/>
      <c r="B40" s="423"/>
      <c r="C40" s="422"/>
      <c r="D40" s="422"/>
      <c r="E40" s="422"/>
      <c r="F40" s="422"/>
    </row>
    <row r="41" spans="1:13" x14ac:dyDescent="0.3">
      <c r="A41" s="422"/>
      <c r="B41" s="423"/>
      <c r="C41" s="422"/>
      <c r="D41" s="422"/>
      <c r="E41" s="422"/>
      <c r="F41" s="422"/>
    </row>
    <row r="42" spans="1:13" x14ac:dyDescent="0.3">
      <c r="A42" s="422"/>
      <c r="B42" s="423"/>
      <c r="C42" s="422"/>
      <c r="D42" s="422"/>
      <c r="E42" s="422"/>
      <c r="F42" s="422"/>
    </row>
    <row r="43" spans="1:13" x14ac:dyDescent="0.3">
      <c r="A43" s="422"/>
      <c r="B43" s="423"/>
      <c r="C43" s="422"/>
      <c r="D43" s="422"/>
      <c r="E43" s="422"/>
      <c r="F43" s="422"/>
    </row>
    <row r="48" spans="1:13" s="424" customFormat="1" x14ac:dyDescent="0.3">
      <c r="A48" s="1"/>
      <c r="B48" s="1"/>
      <c r="C48" s="387"/>
      <c r="D48" s="387"/>
      <c r="E48" s="387"/>
      <c r="F48" s="387"/>
      <c r="G48" s="1"/>
      <c r="H48" s="1"/>
      <c r="I48" s="1"/>
      <c r="J48" s="1"/>
      <c r="K48" s="1"/>
      <c r="L48" s="1"/>
      <c r="M48" s="1"/>
    </row>
    <row r="49" spans="1:13" s="424" customFormat="1" x14ac:dyDescent="0.3">
      <c r="A49" s="387"/>
      <c r="B49" s="387"/>
      <c r="C49" s="387"/>
      <c r="D49" s="387"/>
      <c r="E49" s="387"/>
      <c r="F49" s="387"/>
      <c r="G49" s="1"/>
      <c r="H49" s="1"/>
      <c r="I49" s="1"/>
      <c r="J49" s="1"/>
      <c r="K49" s="1"/>
      <c r="L49" s="1"/>
      <c r="M49" s="1"/>
    </row>
    <row r="50" spans="1:13" s="424" customFormat="1" x14ac:dyDescent="0.3">
      <c r="A50" s="387"/>
      <c r="B50" s="387"/>
      <c r="C50" s="387"/>
      <c r="D50" s="387"/>
      <c r="E50" s="387"/>
      <c r="F50" s="387"/>
      <c r="G50" s="1"/>
      <c r="H50" s="1"/>
      <c r="I50" s="1"/>
      <c r="J50" s="1"/>
      <c r="K50" s="1"/>
      <c r="L50" s="1"/>
      <c r="M50" s="1"/>
    </row>
  </sheetData>
  <mergeCells count="1">
    <mergeCell ref="C6:D6"/>
  </mergeCells>
  <dataValidations count="1">
    <dataValidation type="list" allowBlank="1" showInputMessage="1" showErrorMessage="1" sqref="G17" xr:uid="{8908F03E-CF6F-49EC-92F0-44E1B1FF1468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4"/>
  <sheetViews>
    <sheetView workbookViewId="0">
      <selection sqref="A1:XFD1048576"/>
    </sheetView>
  </sheetViews>
  <sheetFormatPr defaultColWidth="8.140625" defaultRowHeight="15" customHeight="1" x14ac:dyDescent="0.3"/>
  <cols>
    <col min="1" max="1" width="5.42578125" style="3" customWidth="1"/>
    <col min="2" max="2" width="9" style="3" customWidth="1"/>
    <col min="3" max="3" width="53.42578125" style="3" customWidth="1"/>
    <col min="4" max="4" width="8" style="3" customWidth="1"/>
    <col min="5" max="5" width="13.5703125" style="3" customWidth="1"/>
    <col min="6" max="6" width="8.85546875" style="3" customWidth="1"/>
    <col min="7" max="7" width="9" style="3" customWidth="1"/>
    <col min="8" max="8" width="11.85546875" style="3" customWidth="1"/>
    <col min="9" max="9" width="13.28515625" style="3" customWidth="1"/>
    <col min="10" max="10" width="18.28515625" style="3" customWidth="1"/>
    <col min="11" max="16384" width="8.140625" style="3"/>
  </cols>
  <sheetData>
    <row r="1" spans="1:10" ht="16.5" x14ac:dyDescent="0.3">
      <c r="A1" s="14"/>
      <c r="B1" s="2"/>
      <c r="C1" s="2"/>
      <c r="D1" s="2"/>
      <c r="E1" s="2"/>
      <c r="F1" s="2"/>
      <c r="G1" s="2"/>
      <c r="H1" s="2"/>
    </row>
    <row r="2" spans="1:10" ht="14.25" customHeight="1" x14ac:dyDescent="0.3"/>
    <row r="3" spans="1:10" ht="16.5" x14ac:dyDescent="0.3">
      <c r="A3" s="5"/>
      <c r="B3" s="10"/>
      <c r="D3" s="5"/>
      <c r="E3" s="5"/>
      <c r="F3" s="5"/>
      <c r="G3" s="5"/>
      <c r="H3" s="5"/>
      <c r="I3" s="10"/>
      <c r="J3" s="10"/>
    </row>
    <row r="4" spans="1:10" ht="16.5" x14ac:dyDescent="0.3">
      <c r="A4" s="5"/>
      <c r="B4" s="10"/>
      <c r="D4" s="5"/>
      <c r="E4" s="5"/>
      <c r="F4" s="5"/>
      <c r="G4" s="5"/>
      <c r="H4" s="5"/>
      <c r="I4" s="10"/>
      <c r="J4" s="10"/>
    </row>
    <row r="5" spans="1:10" ht="16.5" x14ac:dyDescent="0.3">
      <c r="A5" s="5"/>
      <c r="D5" s="5"/>
      <c r="E5" s="5"/>
      <c r="F5" s="5"/>
      <c r="G5" s="5"/>
      <c r="H5" s="5"/>
      <c r="I5" s="10"/>
      <c r="J5" s="10"/>
    </row>
    <row r="6" spans="1:10" ht="16.5" x14ac:dyDescent="0.3">
      <c r="A6" s="5"/>
      <c r="B6" s="10"/>
      <c r="D6" s="5"/>
      <c r="E6" s="5"/>
      <c r="F6" s="5"/>
      <c r="G6" s="5"/>
      <c r="H6" s="5"/>
      <c r="I6" s="10"/>
      <c r="J6" s="10"/>
    </row>
    <row r="7" spans="1:10" ht="16.5" x14ac:dyDescent="0.3">
      <c r="A7" s="5"/>
      <c r="B7" s="10"/>
      <c r="D7" s="5"/>
      <c r="E7" s="5"/>
      <c r="F7" s="5"/>
      <c r="G7" s="5"/>
      <c r="H7" s="5"/>
      <c r="I7" s="10"/>
      <c r="J7" s="10"/>
    </row>
    <row r="8" spans="1:10" ht="16.5" x14ac:dyDescent="0.3">
      <c r="A8" s="5"/>
      <c r="D8" s="5"/>
      <c r="E8" s="5"/>
      <c r="F8" s="5"/>
      <c r="G8" s="5"/>
      <c r="H8" s="5"/>
      <c r="I8" s="10"/>
      <c r="J8" s="10"/>
    </row>
    <row r="9" spans="1:10" ht="16.5" x14ac:dyDescent="0.3">
      <c r="A9" s="5"/>
      <c r="D9" s="5"/>
      <c r="E9" s="5"/>
      <c r="F9" s="5"/>
      <c r="G9" s="5"/>
      <c r="H9" s="5"/>
      <c r="I9" s="10"/>
      <c r="J9" s="10"/>
    </row>
    <row r="10" spans="1:10" ht="16.5" x14ac:dyDescent="0.3">
      <c r="A10" s="5"/>
      <c r="D10" s="5"/>
      <c r="E10" s="5"/>
      <c r="F10" s="5"/>
      <c r="G10" s="5"/>
      <c r="H10" s="5"/>
      <c r="I10" s="10"/>
      <c r="J10" s="10"/>
    </row>
    <row r="11" spans="1:10" ht="16.5" x14ac:dyDescent="0.3">
      <c r="A11" s="5"/>
      <c r="B11" s="10"/>
      <c r="D11" s="5"/>
      <c r="E11" s="5"/>
      <c r="F11" s="5"/>
      <c r="G11" s="5"/>
      <c r="H11" s="5"/>
      <c r="I11" s="10"/>
      <c r="J11" s="10"/>
    </row>
    <row r="12" spans="1:10" ht="16.5" x14ac:dyDescent="0.3">
      <c r="A12" s="5"/>
      <c r="B12" s="10"/>
      <c r="D12" s="5"/>
      <c r="E12" s="5"/>
      <c r="F12" s="5"/>
      <c r="G12" s="5"/>
      <c r="H12" s="5"/>
      <c r="I12" s="10"/>
      <c r="J12" s="10"/>
    </row>
    <row r="13" spans="1:10" ht="16.5" x14ac:dyDescent="0.3">
      <c r="A13" s="5"/>
      <c r="B13" s="10"/>
      <c r="D13" s="5"/>
      <c r="E13" s="5"/>
      <c r="F13" s="5"/>
      <c r="G13" s="5"/>
      <c r="H13" s="5"/>
      <c r="I13" s="10"/>
      <c r="J13" s="10"/>
    </row>
    <row r="14" spans="1:10" ht="16.5" x14ac:dyDescent="0.3">
      <c r="A14" s="5"/>
      <c r="B14" s="10"/>
      <c r="D14" s="5"/>
      <c r="E14" s="5"/>
      <c r="F14" s="5"/>
      <c r="G14" s="5"/>
      <c r="H14" s="5"/>
      <c r="I14" s="10"/>
      <c r="J14" s="10"/>
    </row>
    <row r="15" spans="1:10" ht="16.5" x14ac:dyDescent="0.3">
      <c r="A15" s="5"/>
      <c r="B15" s="10"/>
      <c r="D15" s="5"/>
      <c r="E15" s="5"/>
      <c r="F15" s="5"/>
      <c r="G15" s="5"/>
      <c r="H15" s="5"/>
      <c r="I15" s="10"/>
      <c r="J15" s="10"/>
    </row>
    <row r="16" spans="1:10" ht="16.5" x14ac:dyDescent="0.3">
      <c r="A16" s="5"/>
      <c r="D16" s="5"/>
      <c r="E16" s="5"/>
      <c r="F16" s="5"/>
      <c r="G16" s="5"/>
      <c r="H16" s="5"/>
      <c r="I16" s="10"/>
      <c r="J16" s="10"/>
    </row>
    <row r="17" spans="1:10" ht="16.5" x14ac:dyDescent="0.3">
      <c r="A17" s="5"/>
      <c r="B17" s="10"/>
      <c r="D17" s="5"/>
      <c r="E17" s="5"/>
      <c r="F17" s="5"/>
      <c r="G17" s="5"/>
      <c r="H17" s="5"/>
      <c r="I17" s="10"/>
      <c r="J17" s="10"/>
    </row>
    <row r="18" spans="1:10" ht="16.5" x14ac:dyDescent="0.3">
      <c r="A18" s="5"/>
      <c r="B18" s="10"/>
      <c r="D18" s="5"/>
      <c r="E18" s="5"/>
      <c r="F18" s="5"/>
      <c r="G18" s="5"/>
      <c r="H18" s="5"/>
      <c r="I18" s="10"/>
      <c r="J18" s="10"/>
    </row>
    <row r="19" spans="1:10" ht="16.5" x14ac:dyDescent="0.3">
      <c r="A19" s="5"/>
      <c r="B19" s="10"/>
      <c r="D19" s="5"/>
      <c r="E19" s="5"/>
      <c r="F19" s="5"/>
      <c r="G19" s="5"/>
      <c r="H19" s="5"/>
      <c r="I19" s="10"/>
      <c r="J19" s="10"/>
    </row>
    <row r="20" spans="1:10" ht="16.5" x14ac:dyDescent="0.3">
      <c r="A20" s="5"/>
      <c r="D20" s="5"/>
      <c r="E20" s="5"/>
      <c r="F20" s="5"/>
      <c r="G20" s="5"/>
      <c r="H20" s="5"/>
      <c r="I20" s="10"/>
      <c r="J20" s="10"/>
    </row>
    <row r="21" spans="1:10" ht="16.5" x14ac:dyDescent="0.3">
      <c r="A21" s="5"/>
      <c r="D21" s="5"/>
      <c r="E21" s="5"/>
      <c r="F21" s="5"/>
      <c r="G21" s="5"/>
      <c r="H21" s="5"/>
      <c r="I21" s="10"/>
      <c r="J21" s="10"/>
    </row>
    <row r="22" spans="1:10" ht="16.5" x14ac:dyDescent="0.3">
      <c r="A22" s="5"/>
      <c r="D22" s="5"/>
      <c r="E22" s="5"/>
      <c r="F22" s="5"/>
      <c r="G22" s="5"/>
      <c r="H22" s="5"/>
      <c r="I22" s="10"/>
      <c r="J22" s="10"/>
    </row>
    <row r="23" spans="1:10" ht="16.5" x14ac:dyDescent="0.3">
      <c r="A23" s="5"/>
      <c r="D23" s="5"/>
      <c r="E23" s="5"/>
      <c r="F23" s="5"/>
      <c r="G23" s="5"/>
      <c r="H23" s="5"/>
      <c r="I23" s="10"/>
      <c r="J23" s="10"/>
    </row>
    <row r="24" spans="1:10" ht="16.5" x14ac:dyDescent="0.3">
      <c r="A24" s="5"/>
      <c r="D24" s="5"/>
      <c r="E24" s="5"/>
      <c r="F24" s="5"/>
      <c r="G24" s="5"/>
      <c r="H24" s="5"/>
      <c r="I24" s="10"/>
      <c r="J24" s="10"/>
    </row>
    <row r="25" spans="1:10" ht="16.5" x14ac:dyDescent="0.3">
      <c r="A25" s="5"/>
      <c r="B25" s="10"/>
      <c r="D25" s="5"/>
      <c r="E25" s="5"/>
      <c r="F25" s="5"/>
      <c r="G25" s="5"/>
      <c r="H25" s="5"/>
      <c r="I25" s="10"/>
      <c r="J25" s="10"/>
    </row>
    <row r="26" spans="1:10" ht="16.5" x14ac:dyDescent="0.3">
      <c r="A26" s="5"/>
      <c r="D26" s="5"/>
      <c r="E26" s="5"/>
      <c r="F26" s="5"/>
      <c r="G26" s="5"/>
      <c r="H26" s="5"/>
      <c r="I26" s="10"/>
      <c r="J26" s="10"/>
    </row>
    <row r="27" spans="1:10" ht="16.5" x14ac:dyDescent="0.3">
      <c r="A27" s="5"/>
      <c r="B27" s="10"/>
      <c r="D27" s="5"/>
      <c r="E27" s="5"/>
      <c r="F27" s="5"/>
      <c r="G27" s="5"/>
      <c r="H27" s="5"/>
      <c r="I27" s="10"/>
      <c r="J27" s="10"/>
    </row>
    <row r="28" spans="1:10" ht="16.5" x14ac:dyDescent="0.3">
      <c r="A28" s="5"/>
      <c r="D28" s="5"/>
      <c r="E28" s="5"/>
      <c r="F28" s="5"/>
      <c r="G28" s="5"/>
      <c r="H28" s="5"/>
      <c r="I28" s="10"/>
      <c r="J28" s="10"/>
    </row>
    <row r="29" spans="1:10" ht="16.5" x14ac:dyDescent="0.3">
      <c r="A29" s="5"/>
      <c r="B29" s="10"/>
      <c r="D29" s="5"/>
      <c r="E29" s="5"/>
      <c r="F29" s="5"/>
      <c r="G29" s="5"/>
      <c r="H29" s="5"/>
      <c r="I29" s="10"/>
      <c r="J29" s="10"/>
    </row>
    <row r="30" spans="1:10" ht="16.5" x14ac:dyDescent="0.3">
      <c r="A30" s="5"/>
      <c r="D30" s="5"/>
      <c r="E30" s="5"/>
      <c r="F30" s="5"/>
      <c r="G30" s="5"/>
      <c r="H30" s="5"/>
      <c r="I30" s="10"/>
      <c r="J30" s="10"/>
    </row>
    <row r="31" spans="1:10" ht="16.5" x14ac:dyDescent="0.3">
      <c r="A31" s="5"/>
      <c r="B31" s="10"/>
      <c r="D31" s="5"/>
      <c r="E31" s="5"/>
      <c r="F31" s="5"/>
      <c r="G31" s="5"/>
      <c r="H31" s="5"/>
      <c r="I31" s="10"/>
      <c r="J31" s="10"/>
    </row>
    <row r="32" spans="1:10" ht="16.5" x14ac:dyDescent="0.3">
      <c r="A32" s="5"/>
      <c r="D32" s="5"/>
      <c r="E32" s="5"/>
      <c r="F32" s="5"/>
      <c r="G32" s="5"/>
      <c r="H32" s="5"/>
      <c r="I32" s="10"/>
      <c r="J32" s="10"/>
    </row>
    <row r="33" spans="1:10" ht="16.5" x14ac:dyDescent="0.3">
      <c r="A33" s="5"/>
      <c r="B33" s="10"/>
      <c r="D33" s="5"/>
      <c r="E33" s="5"/>
      <c r="F33" s="5"/>
      <c r="G33" s="5"/>
      <c r="H33" s="5"/>
      <c r="I33" s="10"/>
      <c r="J33" s="10"/>
    </row>
    <row r="34" spans="1:10" ht="16.5" x14ac:dyDescent="0.3">
      <c r="A34" s="5"/>
      <c r="D34" s="5"/>
      <c r="E34" s="5"/>
      <c r="F34" s="5"/>
      <c r="G34" s="5"/>
      <c r="H34" s="5"/>
      <c r="I34" s="10"/>
      <c r="J34" s="10"/>
    </row>
    <row r="35" spans="1:10" ht="16.5" x14ac:dyDescent="0.3">
      <c r="A35" s="5"/>
      <c r="D35" s="5"/>
      <c r="E35" s="5"/>
      <c r="F35" s="5"/>
      <c r="G35" s="5"/>
      <c r="H35" s="5"/>
      <c r="I35" s="10"/>
      <c r="J35" s="10"/>
    </row>
    <row r="36" spans="1:10" ht="16.5" x14ac:dyDescent="0.3">
      <c r="A36" s="5"/>
      <c r="B36" s="10"/>
      <c r="D36" s="5"/>
      <c r="E36" s="5"/>
      <c r="F36" s="5"/>
      <c r="G36" s="5"/>
      <c r="H36" s="5"/>
      <c r="I36" s="10"/>
      <c r="J36" s="10"/>
    </row>
    <row r="37" spans="1:10" ht="16.5" x14ac:dyDescent="0.3">
      <c r="A37" s="5"/>
      <c r="D37" s="5"/>
      <c r="E37" s="5"/>
      <c r="F37" s="5"/>
      <c r="G37" s="5"/>
      <c r="H37" s="5"/>
      <c r="I37" s="10"/>
      <c r="J37" s="10"/>
    </row>
    <row r="38" spans="1:10" ht="16.5" x14ac:dyDescent="0.3">
      <c r="A38" s="5"/>
      <c r="B38" s="10"/>
      <c r="D38" s="5"/>
      <c r="E38" s="5"/>
      <c r="F38" s="5"/>
      <c r="G38" s="5"/>
      <c r="H38" s="5"/>
      <c r="I38" s="10"/>
      <c r="J38" s="10"/>
    </row>
    <row r="39" spans="1:10" ht="16.5" x14ac:dyDescent="0.3">
      <c r="A39" s="5"/>
      <c r="D39" s="5"/>
      <c r="E39" s="5"/>
      <c r="F39" s="5"/>
      <c r="G39" s="5"/>
      <c r="H39" s="5"/>
      <c r="I39" s="10"/>
      <c r="J39" s="10"/>
    </row>
    <row r="40" spans="1:10" ht="16.5" x14ac:dyDescent="0.3">
      <c r="A40" s="5"/>
      <c r="B40" s="10"/>
      <c r="D40" s="5"/>
      <c r="E40" s="5"/>
      <c r="F40" s="5"/>
      <c r="G40" s="5"/>
      <c r="H40" s="5"/>
      <c r="I40" s="10"/>
      <c r="J40" s="10"/>
    </row>
    <row r="41" spans="1:10" ht="16.5" x14ac:dyDescent="0.3">
      <c r="A41" s="5"/>
      <c r="D41" s="5"/>
      <c r="E41" s="5"/>
      <c r="F41" s="5"/>
      <c r="G41" s="5"/>
      <c r="H41" s="5"/>
      <c r="I41" s="10"/>
      <c r="J41" s="10"/>
    </row>
    <row r="42" spans="1:10" ht="16.5" x14ac:dyDescent="0.3">
      <c r="A42" s="5"/>
      <c r="B42" s="10"/>
      <c r="D42" s="5"/>
      <c r="E42" s="5"/>
      <c r="F42" s="5"/>
      <c r="G42" s="5"/>
      <c r="H42" s="5"/>
      <c r="I42" s="10"/>
      <c r="J42" s="10"/>
    </row>
    <row r="43" spans="1:10" ht="16.5" x14ac:dyDescent="0.3">
      <c r="A43" s="5"/>
      <c r="B43" s="10"/>
      <c r="D43" s="5"/>
      <c r="E43" s="5"/>
      <c r="F43" s="5"/>
      <c r="G43" s="5"/>
      <c r="H43" s="5"/>
      <c r="I43" s="10"/>
      <c r="J43" s="10"/>
    </row>
    <row r="44" spans="1:10" ht="16.5" x14ac:dyDescent="0.3">
      <c r="A44" s="5"/>
      <c r="D44" s="5"/>
      <c r="E44" s="5"/>
      <c r="F44" s="5"/>
      <c r="G44" s="5"/>
      <c r="H44" s="5"/>
      <c r="I44" s="10"/>
      <c r="J44" s="10"/>
    </row>
    <row r="45" spans="1:10" ht="16.5" x14ac:dyDescent="0.3">
      <c r="A45" s="5"/>
      <c r="D45" s="5"/>
      <c r="E45" s="5"/>
      <c r="F45" s="5"/>
      <c r="G45" s="5"/>
      <c r="H45" s="5"/>
      <c r="I45" s="10"/>
      <c r="J45" s="10"/>
    </row>
    <row r="46" spans="1:10" ht="16.5" x14ac:dyDescent="0.3">
      <c r="A46" s="5"/>
      <c r="D46" s="5"/>
      <c r="E46" s="5"/>
      <c r="F46" s="5"/>
      <c r="G46" s="5"/>
      <c r="H46" s="5"/>
      <c r="I46" s="10"/>
      <c r="J46" s="10"/>
    </row>
    <row r="47" spans="1:10" ht="16.5" x14ac:dyDescent="0.3">
      <c r="A47" s="5"/>
      <c r="D47" s="5"/>
      <c r="E47" s="5"/>
      <c r="F47" s="5"/>
      <c r="G47" s="5"/>
      <c r="H47" s="5"/>
      <c r="I47" s="10"/>
      <c r="J47" s="10"/>
    </row>
    <row r="48" spans="1:10" ht="16.5" x14ac:dyDescent="0.3">
      <c r="A48" s="5"/>
      <c r="D48" s="5"/>
      <c r="E48" s="5"/>
      <c r="F48" s="5"/>
      <c r="G48" s="5"/>
      <c r="H48" s="5"/>
      <c r="I48" s="10"/>
      <c r="J48" s="10"/>
    </row>
    <row r="49" spans="1:10" ht="16.5" x14ac:dyDescent="0.3">
      <c r="A49" s="5"/>
      <c r="D49" s="5"/>
      <c r="E49" s="5"/>
      <c r="F49" s="5"/>
      <c r="G49" s="5"/>
      <c r="H49" s="5"/>
      <c r="I49" s="10"/>
      <c r="J49" s="10"/>
    </row>
    <row r="50" spans="1:10" ht="16.5" x14ac:dyDescent="0.3"/>
    <row r="51" spans="1:10" ht="16.5" x14ac:dyDescent="0.3"/>
    <row r="52" spans="1:10" ht="16.5" x14ac:dyDescent="0.3"/>
    <row r="53" spans="1:10" ht="16.5" x14ac:dyDescent="0.3"/>
    <row r="54" spans="1:10" ht="16.5" x14ac:dyDescent="0.3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9"/>
  <sheetViews>
    <sheetView workbookViewId="0">
      <selection sqref="A1:XFD1048576"/>
    </sheetView>
  </sheetViews>
  <sheetFormatPr defaultColWidth="8.140625" defaultRowHeight="15" customHeight="1" x14ac:dyDescent="0.3"/>
  <cols>
    <col min="1" max="1" width="5.42578125" style="3" customWidth="1"/>
    <col min="2" max="2" width="9" style="3" customWidth="1"/>
    <col min="3" max="3" width="90.42578125" style="3" customWidth="1"/>
    <col min="4" max="4" width="8" style="3" customWidth="1"/>
    <col min="5" max="5" width="13.5703125" style="3" customWidth="1"/>
    <col min="6" max="6" width="8.85546875" style="3" customWidth="1"/>
    <col min="7" max="7" width="9" style="3" customWidth="1"/>
    <col min="8" max="8" width="11.85546875" style="3" customWidth="1"/>
    <col min="9" max="9" width="13.28515625" style="3" customWidth="1"/>
    <col min="10" max="10" width="18.28515625" style="3" customWidth="1"/>
    <col min="11" max="16384" width="8.140625" style="3"/>
  </cols>
  <sheetData>
    <row r="1" spans="1:10" ht="16.5" x14ac:dyDescent="0.3">
      <c r="A1" s="14"/>
      <c r="B1" s="2"/>
      <c r="C1" s="2"/>
      <c r="D1" s="2"/>
      <c r="E1" s="2"/>
      <c r="F1" s="2"/>
      <c r="G1" s="2"/>
      <c r="H1" s="2"/>
    </row>
    <row r="2" spans="1:10" ht="14.25" customHeight="1" x14ac:dyDescent="0.3"/>
    <row r="3" spans="1:10" ht="16.5" x14ac:dyDescent="0.3">
      <c r="A3" s="5"/>
      <c r="D3" s="5"/>
      <c r="E3" s="5"/>
      <c r="F3" s="5"/>
      <c r="G3" s="5"/>
      <c r="H3" s="5"/>
      <c r="I3" s="10"/>
      <c r="J3" s="10"/>
    </row>
    <row r="4" spans="1:10" ht="16.5" x14ac:dyDescent="0.3">
      <c r="A4" s="5"/>
      <c r="D4" s="5"/>
      <c r="E4" s="5"/>
      <c r="F4" s="5"/>
      <c r="G4" s="5"/>
      <c r="H4" s="5"/>
      <c r="I4" s="10"/>
      <c r="J4" s="10"/>
    </row>
    <row r="5" spans="1:10" ht="16.5" x14ac:dyDescent="0.3">
      <c r="A5" s="5"/>
      <c r="D5" s="5"/>
      <c r="E5" s="5"/>
      <c r="F5" s="5"/>
      <c r="G5" s="5"/>
      <c r="H5" s="5"/>
      <c r="I5" s="10"/>
      <c r="J5" s="10"/>
    </row>
    <row r="6" spans="1:10" ht="16.5" x14ac:dyDescent="0.3">
      <c r="A6" s="5"/>
      <c r="D6" s="5"/>
      <c r="E6" s="5"/>
      <c r="F6" s="5"/>
      <c r="G6" s="5"/>
      <c r="H6" s="5"/>
      <c r="I6" s="10"/>
      <c r="J6" s="10"/>
    </row>
    <row r="7" spans="1:10" ht="16.5" x14ac:dyDescent="0.3">
      <c r="A7" s="5"/>
      <c r="D7" s="5"/>
      <c r="E7" s="5"/>
      <c r="F7" s="5"/>
      <c r="G7" s="5"/>
      <c r="H7" s="5"/>
      <c r="I7" s="10"/>
      <c r="J7" s="10"/>
    </row>
    <row r="8" spans="1:10" ht="16.5" x14ac:dyDescent="0.3">
      <c r="A8" s="5"/>
      <c r="D8" s="5"/>
      <c r="E8" s="5"/>
      <c r="F8" s="5"/>
      <c r="G8" s="5"/>
      <c r="H8" s="5"/>
      <c r="I8" s="10"/>
      <c r="J8" s="10"/>
    </row>
    <row r="9" spans="1:10" ht="16.5" x14ac:dyDescent="0.3">
      <c r="A9" s="5"/>
      <c r="D9" s="5"/>
      <c r="E9" s="5"/>
      <c r="F9" s="5"/>
      <c r="G9" s="5"/>
      <c r="H9" s="5"/>
      <c r="I9" s="10"/>
      <c r="J9" s="10"/>
    </row>
    <row r="10" spans="1:10" ht="16.5" x14ac:dyDescent="0.3">
      <c r="A10" s="5"/>
      <c r="D10" s="5"/>
      <c r="E10" s="5"/>
      <c r="F10" s="5"/>
      <c r="G10" s="5"/>
      <c r="H10" s="5"/>
      <c r="I10" s="10"/>
      <c r="J10" s="10"/>
    </row>
    <row r="11" spans="1:10" ht="16.5" x14ac:dyDescent="0.3">
      <c r="A11" s="5"/>
      <c r="D11" s="5"/>
      <c r="E11" s="5"/>
      <c r="F11" s="5"/>
      <c r="G11" s="5"/>
      <c r="H11" s="5"/>
      <c r="I11" s="10"/>
      <c r="J11" s="10"/>
    </row>
    <row r="12" spans="1:10" ht="16.5" x14ac:dyDescent="0.3">
      <c r="A12" s="5"/>
      <c r="D12" s="5"/>
      <c r="E12" s="5"/>
      <c r="F12" s="5"/>
      <c r="G12" s="5"/>
      <c r="H12" s="5"/>
      <c r="I12" s="10"/>
      <c r="J12" s="10"/>
    </row>
    <row r="13" spans="1:10" ht="16.5" x14ac:dyDescent="0.3">
      <c r="A13" s="5"/>
      <c r="D13" s="5"/>
      <c r="E13" s="5"/>
      <c r="F13" s="5"/>
      <c r="G13" s="5"/>
      <c r="H13" s="5"/>
      <c r="I13" s="10"/>
      <c r="J13" s="10"/>
    </row>
    <row r="14" spans="1:10" ht="16.5" x14ac:dyDescent="0.3">
      <c r="A14" s="5"/>
      <c r="D14" s="5"/>
      <c r="E14" s="5"/>
      <c r="F14" s="5"/>
      <c r="G14" s="5"/>
      <c r="H14" s="5"/>
      <c r="I14" s="10"/>
      <c r="J14" s="10"/>
    </row>
    <row r="15" spans="1:10" ht="16.5" x14ac:dyDescent="0.3">
      <c r="A15" s="5"/>
      <c r="D15" s="5"/>
      <c r="E15" s="5"/>
      <c r="F15" s="5"/>
      <c r="G15" s="5"/>
      <c r="H15" s="5"/>
      <c r="I15" s="10"/>
      <c r="J15" s="10"/>
    </row>
    <row r="16" spans="1:10" ht="16.5" x14ac:dyDescent="0.3">
      <c r="A16" s="5"/>
      <c r="D16" s="5"/>
      <c r="E16" s="5"/>
      <c r="F16" s="5"/>
      <c r="G16" s="5"/>
      <c r="H16" s="5"/>
      <c r="I16" s="10"/>
      <c r="J16" s="10"/>
    </row>
    <row r="17" spans="1:10" ht="16.5" x14ac:dyDescent="0.3">
      <c r="A17" s="5"/>
      <c r="D17" s="5"/>
      <c r="E17" s="5"/>
      <c r="F17" s="5"/>
      <c r="G17" s="5"/>
      <c r="H17" s="5"/>
      <c r="I17" s="10"/>
      <c r="J17" s="10"/>
    </row>
    <row r="18" spans="1:10" ht="16.5" x14ac:dyDescent="0.3">
      <c r="A18" s="5"/>
      <c r="D18" s="5"/>
      <c r="E18" s="5"/>
      <c r="F18" s="5"/>
      <c r="G18" s="5"/>
      <c r="H18" s="5"/>
      <c r="I18" s="10"/>
      <c r="J18" s="10"/>
    </row>
    <row r="19" spans="1:10" ht="16.5" x14ac:dyDescent="0.3">
      <c r="A19" s="5"/>
      <c r="D19" s="5"/>
      <c r="E19" s="5"/>
      <c r="F19" s="5"/>
      <c r="G19" s="5"/>
      <c r="H19" s="5"/>
      <c r="I19" s="10"/>
      <c r="J19" s="10"/>
    </row>
    <row r="20" spans="1:10" ht="16.5" x14ac:dyDescent="0.3">
      <c r="A20" s="5"/>
      <c r="D20" s="5"/>
      <c r="E20" s="5"/>
      <c r="F20" s="5"/>
      <c r="G20" s="5"/>
      <c r="H20" s="5"/>
      <c r="I20" s="10"/>
      <c r="J20" s="10"/>
    </row>
    <row r="21" spans="1:10" ht="16.5" x14ac:dyDescent="0.3">
      <c r="A21" s="5"/>
      <c r="D21" s="5"/>
      <c r="E21" s="5"/>
      <c r="F21" s="5"/>
      <c r="G21" s="5"/>
      <c r="H21" s="5"/>
      <c r="I21" s="10"/>
      <c r="J21" s="10"/>
    </row>
    <row r="22" spans="1:10" ht="16.5" x14ac:dyDescent="0.3">
      <c r="A22" s="5"/>
      <c r="D22" s="5"/>
      <c r="E22" s="5"/>
      <c r="F22" s="5"/>
      <c r="G22" s="5"/>
      <c r="H22" s="5"/>
      <c r="I22" s="10"/>
      <c r="J22" s="10"/>
    </row>
    <row r="23" spans="1:10" ht="16.5" x14ac:dyDescent="0.3">
      <c r="A23" s="5"/>
      <c r="D23" s="5"/>
      <c r="E23" s="5"/>
      <c r="F23" s="5"/>
      <c r="G23" s="5"/>
      <c r="H23" s="5"/>
      <c r="I23" s="10"/>
      <c r="J23" s="10"/>
    </row>
    <row r="24" spans="1:10" ht="16.5" x14ac:dyDescent="0.3">
      <c r="A24" s="5"/>
      <c r="D24" s="5"/>
      <c r="E24" s="5"/>
      <c r="F24" s="5"/>
      <c r="G24" s="5"/>
      <c r="H24" s="5"/>
      <c r="I24" s="10"/>
      <c r="J24" s="10"/>
    </row>
    <row r="25" spans="1:10" ht="16.5" x14ac:dyDescent="0.3">
      <c r="A25" s="5"/>
      <c r="D25" s="5"/>
      <c r="E25" s="5"/>
      <c r="F25" s="5"/>
      <c r="G25" s="5"/>
      <c r="H25" s="5"/>
      <c r="I25" s="10"/>
      <c r="J25" s="10"/>
    </row>
    <row r="26" spans="1:10" ht="16.5" x14ac:dyDescent="0.3">
      <c r="A26" s="5"/>
      <c r="D26" s="5"/>
      <c r="E26" s="5"/>
      <c r="F26" s="5"/>
      <c r="G26" s="5"/>
      <c r="H26" s="5"/>
      <c r="I26" s="10"/>
      <c r="J26" s="10"/>
    </row>
    <row r="27" spans="1:10" ht="16.5" x14ac:dyDescent="0.3">
      <c r="A27" s="5"/>
      <c r="D27" s="5"/>
      <c r="E27" s="5"/>
      <c r="F27" s="5"/>
      <c r="G27" s="5"/>
      <c r="H27" s="5"/>
      <c r="I27" s="10"/>
      <c r="J27" s="10"/>
    </row>
    <row r="28" spans="1:10" ht="16.5" x14ac:dyDescent="0.3">
      <c r="A28" s="5"/>
      <c r="D28" s="5"/>
      <c r="E28" s="5"/>
      <c r="F28" s="5"/>
      <c r="G28" s="5"/>
      <c r="H28" s="5"/>
      <c r="I28" s="10"/>
      <c r="J28" s="10"/>
    </row>
    <row r="29" spans="1:10" ht="16.5" x14ac:dyDescent="0.3">
      <c r="A29" s="5"/>
      <c r="D29" s="5"/>
      <c r="E29" s="5"/>
      <c r="F29" s="5"/>
      <c r="G29" s="5"/>
      <c r="H29" s="5"/>
      <c r="I29" s="10"/>
      <c r="J29" s="10"/>
    </row>
    <row r="30" spans="1:10" ht="16.5" x14ac:dyDescent="0.3">
      <c r="A30" s="5"/>
      <c r="D30" s="5"/>
      <c r="E30" s="5"/>
      <c r="F30" s="5"/>
      <c r="G30" s="5"/>
      <c r="H30" s="5"/>
      <c r="I30" s="10"/>
      <c r="J30" s="10"/>
    </row>
    <row r="31" spans="1:10" ht="16.5" x14ac:dyDescent="0.3">
      <c r="A31" s="5"/>
      <c r="D31" s="5"/>
      <c r="E31" s="5"/>
      <c r="F31" s="5"/>
      <c r="G31" s="5"/>
      <c r="H31" s="5"/>
      <c r="I31" s="10"/>
      <c r="J31" s="10"/>
    </row>
    <row r="32" spans="1:10" ht="16.5" x14ac:dyDescent="0.3">
      <c r="A32" s="5"/>
      <c r="D32" s="5"/>
      <c r="E32" s="5"/>
      <c r="F32" s="5"/>
      <c r="G32" s="5"/>
      <c r="H32" s="5"/>
      <c r="I32" s="10"/>
      <c r="J32" s="10"/>
    </row>
    <row r="33" spans="1:10" ht="16.5" x14ac:dyDescent="0.3">
      <c r="A33" s="5"/>
      <c r="D33" s="5"/>
      <c r="E33" s="5"/>
      <c r="F33" s="5"/>
      <c r="G33" s="5"/>
      <c r="H33" s="5"/>
      <c r="I33" s="10"/>
      <c r="J33" s="10"/>
    </row>
    <row r="34" spans="1:10" ht="16.5" x14ac:dyDescent="0.3">
      <c r="A34" s="5"/>
      <c r="D34" s="5"/>
      <c r="E34" s="5"/>
      <c r="F34" s="5"/>
      <c r="G34" s="5"/>
      <c r="H34" s="5"/>
      <c r="I34" s="10"/>
      <c r="J34" s="10"/>
    </row>
    <row r="35" spans="1:10" ht="16.5" x14ac:dyDescent="0.3">
      <c r="A35" s="5"/>
      <c r="D35" s="5"/>
      <c r="E35" s="5"/>
      <c r="F35" s="5"/>
      <c r="G35" s="5"/>
      <c r="H35" s="5"/>
      <c r="I35" s="10"/>
      <c r="J35" s="10"/>
    </row>
    <row r="36" spans="1:10" ht="16.5" x14ac:dyDescent="0.3">
      <c r="A36" s="5"/>
      <c r="D36" s="5"/>
      <c r="E36" s="5"/>
      <c r="F36" s="5"/>
      <c r="G36" s="5"/>
      <c r="H36" s="5"/>
      <c r="I36" s="10"/>
      <c r="J36" s="10"/>
    </row>
    <row r="37" spans="1:10" ht="16.5" x14ac:dyDescent="0.3">
      <c r="A37" s="5"/>
      <c r="D37" s="5"/>
      <c r="E37" s="5"/>
      <c r="F37" s="5"/>
      <c r="G37" s="5"/>
      <c r="H37" s="5"/>
      <c r="I37" s="10"/>
      <c r="J37" s="10"/>
    </row>
    <row r="38" spans="1:10" ht="16.5" x14ac:dyDescent="0.3">
      <c r="A38" s="5"/>
      <c r="D38" s="5"/>
      <c r="E38" s="5"/>
      <c r="F38" s="5"/>
      <c r="G38" s="5"/>
      <c r="H38" s="5"/>
      <c r="I38" s="10"/>
      <c r="J38" s="10"/>
    </row>
    <row r="39" spans="1:10" ht="16.5" x14ac:dyDescent="0.3">
      <c r="A39" s="5"/>
      <c r="D39" s="5"/>
      <c r="E39" s="5"/>
      <c r="F39" s="5"/>
      <c r="G39" s="5"/>
      <c r="H39" s="5"/>
      <c r="I39" s="10"/>
      <c r="J39" s="10"/>
    </row>
    <row r="40" spans="1:10" ht="16.5" x14ac:dyDescent="0.3">
      <c r="A40" s="5"/>
      <c r="D40" s="5"/>
      <c r="E40" s="5"/>
      <c r="F40" s="5"/>
      <c r="G40" s="5"/>
      <c r="H40" s="5"/>
      <c r="I40" s="10"/>
      <c r="J40" s="10"/>
    </row>
    <row r="41" spans="1:10" ht="16.5" x14ac:dyDescent="0.3">
      <c r="A41" s="5"/>
      <c r="D41" s="5"/>
      <c r="E41" s="5"/>
      <c r="F41" s="5"/>
      <c r="G41" s="5"/>
      <c r="H41" s="5"/>
      <c r="I41" s="10"/>
      <c r="J41" s="10"/>
    </row>
    <row r="42" spans="1:10" ht="16.5" x14ac:dyDescent="0.3">
      <c r="A42" s="5"/>
      <c r="D42" s="5"/>
      <c r="E42" s="5"/>
      <c r="F42" s="5"/>
      <c r="G42" s="5"/>
      <c r="H42" s="5"/>
      <c r="I42" s="10"/>
      <c r="J42" s="10"/>
    </row>
    <row r="43" spans="1:10" ht="16.5" x14ac:dyDescent="0.3">
      <c r="A43" s="5"/>
      <c r="D43" s="5"/>
      <c r="E43" s="5"/>
      <c r="F43" s="5"/>
      <c r="G43" s="5"/>
      <c r="H43" s="5"/>
      <c r="I43" s="10"/>
      <c r="J43" s="10"/>
    </row>
    <row r="44" spans="1:10" ht="16.5" x14ac:dyDescent="0.3">
      <c r="A44" s="5"/>
      <c r="D44" s="5"/>
      <c r="E44" s="5"/>
      <c r="F44" s="5"/>
      <c r="G44" s="5"/>
      <c r="H44" s="5"/>
      <c r="I44" s="10"/>
      <c r="J44" s="10"/>
    </row>
    <row r="45" spans="1:10" ht="16.5" x14ac:dyDescent="0.3"/>
    <row r="46" spans="1:10" ht="16.5" x14ac:dyDescent="0.3"/>
    <row r="47" spans="1:10" ht="16.5" x14ac:dyDescent="0.3"/>
    <row r="48" spans="1:10" ht="16.5" x14ac:dyDescent="0.3"/>
    <row r="49" ht="16.5" x14ac:dyDescent="0.3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7:Y315"/>
  <sheetViews>
    <sheetView workbookViewId="0">
      <selection sqref="A1:XFD1048576"/>
    </sheetView>
  </sheetViews>
  <sheetFormatPr defaultColWidth="8.140625" defaultRowHeight="14.25" customHeight="1" x14ac:dyDescent="0.3"/>
  <cols>
    <col min="1" max="1" width="8.140625" style="3" customWidth="1"/>
    <col min="2" max="2" width="24.28515625" style="3" customWidth="1"/>
    <col min="3" max="3" width="9.5703125" style="3" customWidth="1"/>
    <col min="4" max="4" width="24.140625" style="3" customWidth="1"/>
    <col min="5" max="5" width="37" style="3" customWidth="1"/>
    <col min="6" max="7" width="13.7109375" style="3" customWidth="1"/>
    <col min="8" max="10" width="8.140625" style="3" customWidth="1"/>
    <col min="11" max="11" width="24.28515625" style="3" customWidth="1"/>
    <col min="12" max="12" width="11.28515625" style="3" customWidth="1"/>
    <col min="13" max="13" width="24.140625" style="3" customWidth="1"/>
    <col min="14" max="14" width="29.28515625" style="3" customWidth="1"/>
    <col min="15" max="15" width="13.7109375" style="3" customWidth="1"/>
    <col min="16" max="16" width="14.7109375" style="3" customWidth="1"/>
    <col min="17" max="19" width="8.140625" style="3" customWidth="1"/>
    <col min="20" max="20" width="24.28515625" style="3" customWidth="1"/>
    <col min="21" max="21" width="18" style="3" customWidth="1"/>
    <col min="22" max="22" width="24.140625" style="3" customWidth="1"/>
    <col min="23" max="23" width="35.28515625" style="3" customWidth="1"/>
    <col min="24" max="24" width="13.7109375" style="3" customWidth="1"/>
    <col min="25" max="25" width="14.7109375" style="3" customWidth="1"/>
    <col min="26" max="16384" width="8.140625" style="3"/>
  </cols>
  <sheetData>
    <row r="7" spans="2:25" ht="14.25" customHeight="1" x14ac:dyDescent="0.3">
      <c r="F7" s="5"/>
      <c r="G7" s="5"/>
      <c r="O7" s="5"/>
      <c r="P7" s="5"/>
      <c r="X7" s="5"/>
      <c r="Y7" s="5"/>
    </row>
    <row r="10" spans="2:25" ht="14.25" customHeight="1" x14ac:dyDescent="0.3">
      <c r="B10" s="17"/>
      <c r="C10" s="17"/>
      <c r="D10" s="17"/>
      <c r="F10" s="16"/>
      <c r="G10" s="16"/>
      <c r="K10" s="17"/>
      <c r="L10" s="17"/>
      <c r="M10" s="17"/>
      <c r="N10" s="17"/>
      <c r="O10" s="16"/>
      <c r="P10" s="16"/>
      <c r="T10" s="17"/>
      <c r="U10" s="17"/>
      <c r="V10" s="17"/>
      <c r="W10" s="17"/>
      <c r="X10" s="16"/>
      <c r="Y10" s="16"/>
    </row>
    <row r="11" spans="2:25" ht="14.25" customHeight="1" x14ac:dyDescent="0.3">
      <c r="B11" s="17"/>
      <c r="C11" s="17"/>
      <c r="D11" s="17"/>
      <c r="F11" s="16"/>
      <c r="G11" s="16"/>
      <c r="K11" s="17"/>
      <c r="L11" s="17"/>
      <c r="M11" s="17"/>
      <c r="N11" s="17"/>
      <c r="O11" s="16"/>
      <c r="P11" s="16"/>
      <c r="T11" s="17"/>
      <c r="U11" s="17"/>
      <c r="V11" s="17"/>
      <c r="W11" s="17"/>
      <c r="X11" s="16"/>
      <c r="Y11" s="16"/>
    </row>
    <row r="12" spans="2:25" ht="14.25" customHeight="1" x14ac:dyDescent="0.3">
      <c r="B12" s="17"/>
      <c r="C12" s="17"/>
      <c r="D12" s="17"/>
      <c r="F12" s="16"/>
      <c r="G12" s="16"/>
      <c r="K12" s="17"/>
      <c r="L12" s="17"/>
      <c r="M12" s="17"/>
      <c r="N12" s="17"/>
      <c r="O12" s="16"/>
      <c r="P12" s="16"/>
      <c r="T12" s="17"/>
      <c r="U12" s="17"/>
      <c r="V12" s="17"/>
      <c r="W12" s="17"/>
      <c r="X12" s="16"/>
      <c r="Y12" s="16"/>
    </row>
    <row r="13" spans="2:25" ht="14.25" customHeight="1" x14ac:dyDescent="0.3">
      <c r="C13" s="17"/>
      <c r="D13" s="17"/>
      <c r="F13" s="16"/>
      <c r="G13" s="16"/>
      <c r="K13" s="17"/>
      <c r="L13" s="17"/>
      <c r="M13" s="17"/>
      <c r="N13" s="17"/>
      <c r="O13" s="16"/>
      <c r="P13" s="16"/>
      <c r="T13" s="17"/>
      <c r="U13" s="17"/>
      <c r="V13" s="17"/>
      <c r="W13" s="17"/>
      <c r="X13" s="16"/>
      <c r="Y13" s="16"/>
    </row>
    <row r="14" spans="2:25" ht="14.25" customHeight="1" x14ac:dyDescent="0.3">
      <c r="D14" s="5"/>
      <c r="F14" s="5"/>
      <c r="G14" s="5"/>
      <c r="M14" s="5"/>
      <c r="O14" s="5"/>
      <c r="P14" s="5"/>
      <c r="V14" s="5"/>
      <c r="X14" s="5"/>
      <c r="Y14" s="5"/>
    </row>
    <row r="15" spans="2:25" ht="14.25" customHeight="1" x14ac:dyDescent="0.3">
      <c r="D15" s="5"/>
      <c r="F15" s="5"/>
      <c r="G15" s="5"/>
      <c r="M15" s="5"/>
      <c r="O15" s="5"/>
      <c r="P15" s="5"/>
      <c r="V15" s="5"/>
      <c r="X15" s="5"/>
      <c r="Y15" s="5"/>
    </row>
    <row r="16" spans="2:25" ht="14.25" customHeight="1" x14ac:dyDescent="0.3">
      <c r="M16" s="5"/>
      <c r="O16" s="5"/>
      <c r="P16" s="5"/>
      <c r="V16" s="5"/>
      <c r="X16" s="5"/>
      <c r="Y16" s="5"/>
    </row>
    <row r="17" spans="2:25" ht="14.25" customHeight="1" x14ac:dyDescent="0.3">
      <c r="C17" s="17"/>
      <c r="D17" s="17"/>
      <c r="F17" s="16"/>
      <c r="G17" s="16"/>
      <c r="M17" s="5"/>
      <c r="O17" s="5"/>
      <c r="P17" s="5"/>
      <c r="V17" s="5"/>
      <c r="X17" s="5"/>
      <c r="Y17" s="5"/>
    </row>
    <row r="18" spans="2:25" ht="14.25" customHeight="1" x14ac:dyDescent="0.3">
      <c r="C18" s="17"/>
      <c r="D18" s="17"/>
      <c r="F18" s="16"/>
      <c r="G18" s="16"/>
      <c r="M18" s="5"/>
      <c r="O18" s="5"/>
      <c r="P18" s="5"/>
      <c r="V18" s="5"/>
      <c r="X18" s="5"/>
      <c r="Y18" s="5"/>
    </row>
    <row r="19" spans="2:25" ht="14.25" customHeight="1" x14ac:dyDescent="0.3">
      <c r="C19" s="17"/>
      <c r="D19" s="17"/>
      <c r="F19" s="16"/>
      <c r="G19" s="16"/>
    </row>
    <row r="20" spans="2:25" ht="14.25" customHeight="1" x14ac:dyDescent="0.3">
      <c r="D20" s="5"/>
      <c r="F20" s="5"/>
      <c r="G20" s="5"/>
      <c r="K20" s="17"/>
      <c r="L20" s="17"/>
      <c r="M20" s="17"/>
      <c r="N20" s="17"/>
      <c r="O20" s="16"/>
      <c r="P20" s="16"/>
      <c r="T20" s="17"/>
      <c r="U20" s="17"/>
      <c r="V20" s="17"/>
      <c r="W20" s="17"/>
      <c r="X20" s="16"/>
      <c r="Y20" s="16"/>
    </row>
    <row r="21" spans="2:25" ht="14.25" customHeight="1" x14ac:dyDescent="0.3">
      <c r="D21" s="5"/>
      <c r="F21" s="5"/>
      <c r="G21" s="5"/>
      <c r="K21" s="17"/>
      <c r="L21" s="17"/>
      <c r="M21" s="17"/>
      <c r="N21" s="17"/>
      <c r="O21" s="16"/>
      <c r="P21" s="16"/>
      <c r="T21" s="17"/>
      <c r="U21" s="17"/>
      <c r="V21" s="17"/>
      <c r="W21" s="17"/>
      <c r="X21" s="16"/>
      <c r="Y21" s="16"/>
    </row>
    <row r="22" spans="2:25" ht="14.25" customHeight="1" x14ac:dyDescent="0.3">
      <c r="D22" s="5"/>
      <c r="F22" s="5"/>
      <c r="G22" s="5"/>
      <c r="M22" s="5"/>
      <c r="O22" s="5"/>
      <c r="P22" s="5"/>
      <c r="V22" s="5"/>
      <c r="X22" s="5"/>
      <c r="Y22" s="5"/>
    </row>
    <row r="23" spans="2:25" ht="14.25" customHeight="1" x14ac:dyDescent="0.3">
      <c r="D23" s="5"/>
      <c r="F23" s="5"/>
      <c r="G23" s="5"/>
      <c r="M23" s="5"/>
      <c r="O23" s="5"/>
      <c r="P23" s="5"/>
      <c r="V23" s="5"/>
      <c r="X23" s="5"/>
      <c r="Y23" s="5"/>
    </row>
    <row r="24" spans="2:25" ht="14.25" customHeight="1" x14ac:dyDescent="0.3">
      <c r="D24" s="5"/>
      <c r="F24" s="5"/>
      <c r="G24" s="5"/>
      <c r="M24" s="5"/>
      <c r="O24" s="5"/>
      <c r="P24" s="5"/>
      <c r="V24" s="5"/>
      <c r="X24" s="5"/>
      <c r="Y24" s="5"/>
    </row>
    <row r="25" spans="2:25" ht="14.25" customHeight="1" x14ac:dyDescent="0.3">
      <c r="F25" s="10"/>
      <c r="G25" s="10"/>
      <c r="O25" s="10"/>
      <c r="P25" s="10"/>
      <c r="X25" s="10"/>
      <c r="Y25" s="10"/>
    </row>
    <row r="26" spans="2:25" ht="14.25" customHeight="1" x14ac:dyDescent="0.3">
      <c r="B26" s="17"/>
      <c r="C26" s="17"/>
      <c r="D26" s="17"/>
      <c r="E26" s="17"/>
      <c r="F26" s="16"/>
      <c r="G26" s="16"/>
      <c r="K26" s="17"/>
      <c r="L26" s="17"/>
      <c r="M26" s="16"/>
      <c r="N26" s="17"/>
      <c r="O26" s="16"/>
      <c r="P26" s="16"/>
      <c r="T26" s="17"/>
      <c r="U26" s="17"/>
      <c r="V26" s="17"/>
      <c r="W26" s="17"/>
      <c r="X26" s="16"/>
      <c r="Y26" s="16"/>
    </row>
    <row r="27" spans="2:25" ht="14.25" customHeight="1" x14ac:dyDescent="0.3">
      <c r="B27" s="17"/>
      <c r="C27" s="17"/>
      <c r="D27" s="16"/>
      <c r="E27" s="17"/>
      <c r="F27" s="16"/>
      <c r="G27" s="16"/>
      <c r="K27" s="17"/>
      <c r="L27" s="17"/>
      <c r="M27" s="17"/>
      <c r="N27" s="17"/>
      <c r="O27" s="16"/>
      <c r="P27" s="16"/>
      <c r="T27" s="17"/>
      <c r="U27" s="17"/>
      <c r="V27" s="16"/>
      <c r="W27" s="17"/>
      <c r="X27" s="16"/>
      <c r="Y27" s="16"/>
    </row>
    <row r="28" spans="2:25" ht="14.25" customHeight="1" x14ac:dyDescent="0.3">
      <c r="D28" s="5"/>
      <c r="F28" s="5"/>
      <c r="G28" s="5"/>
      <c r="M28" s="5"/>
      <c r="O28" s="5"/>
      <c r="P28" s="5"/>
      <c r="T28" s="17"/>
      <c r="U28" s="17"/>
      <c r="V28" s="17"/>
      <c r="W28" s="17"/>
      <c r="X28" s="16"/>
      <c r="Y28" s="16"/>
    </row>
    <row r="29" spans="2:25" ht="14.25" customHeight="1" x14ac:dyDescent="0.3">
      <c r="D29" s="5"/>
      <c r="F29" s="5"/>
      <c r="G29" s="5"/>
      <c r="M29" s="5"/>
      <c r="O29" s="5"/>
      <c r="P29" s="5"/>
      <c r="V29" s="5"/>
      <c r="X29" s="5"/>
      <c r="Y29" s="5"/>
    </row>
    <row r="30" spans="2:25" ht="14.25" customHeight="1" x14ac:dyDescent="0.3">
      <c r="D30" s="5"/>
      <c r="F30" s="5"/>
      <c r="G30" s="5"/>
      <c r="M30" s="5"/>
      <c r="O30" s="5"/>
      <c r="P30" s="5"/>
      <c r="X30" s="10"/>
      <c r="Y30" s="10"/>
    </row>
    <row r="31" spans="2:25" ht="14.25" customHeight="1" x14ac:dyDescent="0.3">
      <c r="D31" s="5"/>
      <c r="F31" s="5"/>
      <c r="G31" s="5"/>
      <c r="M31" s="5"/>
      <c r="O31" s="5"/>
      <c r="P31" s="5"/>
      <c r="T31" s="17"/>
      <c r="U31" s="17"/>
      <c r="V31" s="16"/>
      <c r="W31" s="17"/>
      <c r="X31" s="16"/>
      <c r="Y31" s="16"/>
    </row>
    <row r="32" spans="2:25" ht="14.25" customHeight="1" x14ac:dyDescent="0.3">
      <c r="D32" s="5"/>
      <c r="F32" s="5"/>
      <c r="G32" s="5"/>
      <c r="M32" s="5"/>
      <c r="O32" s="5"/>
      <c r="P32" s="5"/>
      <c r="T32" s="17"/>
      <c r="U32" s="17"/>
      <c r="V32" s="16"/>
      <c r="W32" s="17"/>
      <c r="X32" s="16"/>
      <c r="Y32" s="16"/>
    </row>
    <row r="33" spans="2:25" ht="14.25" customHeight="1" x14ac:dyDescent="0.3">
      <c r="D33" s="5"/>
      <c r="F33" s="5"/>
      <c r="G33" s="5"/>
      <c r="M33" s="5"/>
      <c r="O33" s="5"/>
      <c r="P33" s="5"/>
      <c r="V33" s="5"/>
      <c r="X33" s="5"/>
      <c r="Y33" s="5"/>
    </row>
    <row r="34" spans="2:25" ht="14.25" customHeight="1" x14ac:dyDescent="0.3">
      <c r="D34" s="10"/>
      <c r="F34" s="10"/>
      <c r="G34" s="10"/>
      <c r="M34" s="5"/>
      <c r="O34" s="5"/>
      <c r="P34" s="5"/>
      <c r="V34" s="10"/>
      <c r="X34" s="10"/>
      <c r="Y34" s="10"/>
    </row>
    <row r="35" spans="2:25" ht="14.25" customHeight="1" x14ac:dyDescent="0.3">
      <c r="B35" s="17"/>
      <c r="C35" s="17"/>
      <c r="D35" s="16"/>
      <c r="E35" s="17"/>
      <c r="F35" s="16"/>
      <c r="G35" s="16"/>
      <c r="M35" s="5"/>
      <c r="O35" s="5"/>
      <c r="P35" s="5"/>
      <c r="T35" s="17"/>
      <c r="U35" s="17"/>
      <c r="V35" s="16"/>
      <c r="W35" s="17"/>
      <c r="X35" s="16"/>
      <c r="Y35" s="16"/>
    </row>
    <row r="36" spans="2:25" ht="14.25" customHeight="1" x14ac:dyDescent="0.3">
      <c r="B36" s="17"/>
      <c r="C36" s="17"/>
      <c r="D36" s="16"/>
      <c r="E36" s="17"/>
      <c r="F36" s="16"/>
      <c r="G36" s="16"/>
      <c r="M36" s="5"/>
      <c r="O36" s="5"/>
      <c r="P36" s="5"/>
      <c r="T36" s="17"/>
      <c r="U36" s="17"/>
      <c r="V36" s="16"/>
      <c r="W36" s="17"/>
      <c r="X36" s="16"/>
      <c r="Y36" s="16"/>
    </row>
    <row r="37" spans="2:25" ht="14.25" customHeight="1" x14ac:dyDescent="0.3">
      <c r="D37" s="5"/>
      <c r="F37" s="5"/>
      <c r="G37" s="5"/>
      <c r="M37" s="5"/>
      <c r="O37" s="5"/>
      <c r="P37" s="5"/>
      <c r="V37" s="5"/>
      <c r="X37" s="5"/>
      <c r="Y37" s="5"/>
    </row>
    <row r="38" spans="2:25" ht="14.25" customHeight="1" x14ac:dyDescent="0.3">
      <c r="D38" s="5"/>
      <c r="F38" s="5"/>
      <c r="G38" s="5"/>
      <c r="M38" s="5"/>
      <c r="O38" s="5"/>
      <c r="P38" s="5"/>
      <c r="V38" s="5"/>
      <c r="X38" s="5"/>
      <c r="Y38" s="5"/>
    </row>
    <row r="39" spans="2:25" ht="14.25" customHeight="1" x14ac:dyDescent="0.3">
      <c r="D39" s="5"/>
      <c r="F39" s="5"/>
      <c r="G39" s="5"/>
      <c r="M39" s="5"/>
      <c r="O39" s="5"/>
      <c r="P39" s="5"/>
      <c r="V39" s="5"/>
      <c r="X39" s="5"/>
      <c r="Y39" s="5"/>
    </row>
    <row r="40" spans="2:25" ht="14.25" customHeight="1" x14ac:dyDescent="0.3">
      <c r="D40" s="5"/>
      <c r="F40" s="5"/>
      <c r="G40" s="5"/>
      <c r="M40" s="5"/>
      <c r="O40" s="5"/>
      <c r="P40" s="5"/>
      <c r="V40" s="5"/>
      <c r="X40" s="5"/>
      <c r="Y40" s="5"/>
    </row>
    <row r="41" spans="2:25" ht="14.25" customHeight="1" x14ac:dyDescent="0.3">
      <c r="D41" s="5"/>
      <c r="F41" s="5"/>
      <c r="G41" s="5"/>
      <c r="M41" s="10"/>
      <c r="O41" s="10"/>
      <c r="P41" s="10"/>
      <c r="V41" s="5"/>
      <c r="X41" s="5"/>
      <c r="Y41" s="5"/>
    </row>
    <row r="42" spans="2:25" ht="14.25" customHeight="1" x14ac:dyDescent="0.3">
      <c r="D42" s="5"/>
      <c r="F42" s="5"/>
      <c r="G42" s="5"/>
      <c r="K42" s="17"/>
      <c r="L42" s="17"/>
      <c r="M42" s="16"/>
      <c r="N42" s="17"/>
      <c r="O42" s="16"/>
      <c r="P42" s="16"/>
      <c r="V42" s="5"/>
      <c r="X42" s="5"/>
      <c r="Y42" s="5"/>
    </row>
    <row r="43" spans="2:25" ht="14.25" customHeight="1" x14ac:dyDescent="0.3">
      <c r="D43" s="5"/>
      <c r="F43" s="5"/>
      <c r="G43" s="5"/>
      <c r="K43" s="17"/>
      <c r="L43" s="17"/>
      <c r="M43" s="16"/>
      <c r="N43" s="17"/>
      <c r="O43" s="16"/>
      <c r="P43" s="16"/>
      <c r="V43" s="5"/>
      <c r="X43" s="5"/>
      <c r="Y43" s="5"/>
    </row>
    <row r="44" spans="2:25" ht="14.25" customHeight="1" x14ac:dyDescent="0.3">
      <c r="D44" s="5"/>
      <c r="F44" s="5"/>
      <c r="G44" s="5"/>
      <c r="K44" s="17"/>
      <c r="L44" s="17"/>
      <c r="M44" s="16"/>
      <c r="N44" s="17"/>
      <c r="O44" s="16"/>
      <c r="P44" s="16"/>
      <c r="V44" s="5"/>
      <c r="X44" s="5"/>
      <c r="Y44" s="5"/>
    </row>
    <row r="45" spans="2:25" ht="14.25" customHeight="1" x14ac:dyDescent="0.3">
      <c r="D45" s="5"/>
      <c r="F45" s="5"/>
      <c r="G45" s="5"/>
      <c r="M45" s="5"/>
      <c r="O45" s="5"/>
      <c r="P45" s="5"/>
      <c r="V45" s="5"/>
      <c r="X45" s="5"/>
      <c r="Y45" s="5"/>
    </row>
    <row r="46" spans="2:25" ht="14.25" customHeight="1" x14ac:dyDescent="0.3">
      <c r="D46" s="5"/>
      <c r="F46" s="5"/>
      <c r="G46" s="5"/>
      <c r="M46" s="5"/>
      <c r="O46" s="5"/>
      <c r="P46" s="5"/>
      <c r="V46" s="5"/>
      <c r="X46" s="5"/>
      <c r="Y46" s="5"/>
    </row>
    <row r="47" spans="2:25" ht="14.25" customHeight="1" x14ac:dyDescent="0.3">
      <c r="D47" s="10"/>
      <c r="F47" s="10"/>
      <c r="G47" s="10"/>
      <c r="M47" s="5"/>
      <c r="O47" s="5"/>
      <c r="P47" s="5"/>
      <c r="V47" s="5"/>
      <c r="X47" s="5"/>
      <c r="Y47" s="5"/>
    </row>
    <row r="48" spans="2:25" ht="14.25" customHeight="1" x14ac:dyDescent="0.3">
      <c r="B48" s="17"/>
      <c r="C48" s="17"/>
      <c r="D48" s="16"/>
      <c r="E48" s="17"/>
      <c r="F48" s="16"/>
      <c r="G48" s="16"/>
      <c r="M48" s="5"/>
      <c r="O48" s="5"/>
      <c r="P48" s="5"/>
      <c r="V48" s="5"/>
      <c r="X48" s="5"/>
      <c r="Y48" s="5"/>
    </row>
    <row r="49" spans="2:25" ht="14.25" customHeight="1" x14ac:dyDescent="0.3">
      <c r="B49" s="17"/>
      <c r="C49" s="17"/>
      <c r="D49" s="17"/>
      <c r="E49" s="17"/>
      <c r="F49" s="16"/>
      <c r="G49" s="16"/>
      <c r="M49" s="5"/>
      <c r="O49" s="5"/>
      <c r="P49" s="5"/>
      <c r="V49" s="5"/>
      <c r="X49" s="5"/>
      <c r="Y49" s="5"/>
    </row>
    <row r="50" spans="2:25" ht="14.25" customHeight="1" x14ac:dyDescent="0.3">
      <c r="D50" s="5"/>
      <c r="F50" s="5"/>
      <c r="G50" s="5"/>
      <c r="M50" s="5"/>
      <c r="O50" s="5"/>
      <c r="P50" s="5"/>
      <c r="X50" s="10"/>
      <c r="Y50" s="10"/>
    </row>
    <row r="51" spans="2:25" ht="14.25" customHeight="1" x14ac:dyDescent="0.3">
      <c r="F51" s="10"/>
      <c r="G51" s="10"/>
      <c r="M51" s="5"/>
      <c r="O51" s="5"/>
      <c r="P51" s="5"/>
      <c r="T51" s="17"/>
      <c r="U51" s="17"/>
      <c r="V51" s="17"/>
      <c r="W51" s="17"/>
      <c r="X51" s="16"/>
      <c r="Y51" s="16"/>
    </row>
    <row r="52" spans="2:25" ht="14.25" customHeight="1" x14ac:dyDescent="0.3">
      <c r="B52" s="17"/>
      <c r="C52" s="17"/>
      <c r="D52" s="17"/>
      <c r="E52" s="17"/>
      <c r="F52" s="16"/>
      <c r="G52" s="16"/>
      <c r="M52" s="5"/>
      <c r="O52" s="5"/>
      <c r="P52" s="5"/>
      <c r="T52" s="17"/>
      <c r="U52" s="17"/>
      <c r="V52" s="17"/>
      <c r="W52" s="17"/>
      <c r="X52" s="16"/>
      <c r="Y52" s="16"/>
    </row>
    <row r="53" spans="2:25" ht="14.25" customHeight="1" x14ac:dyDescent="0.3">
      <c r="B53" s="17"/>
      <c r="C53" s="17"/>
      <c r="D53" s="16"/>
      <c r="E53" s="17"/>
      <c r="F53" s="16"/>
      <c r="G53" s="16"/>
      <c r="M53" s="5"/>
      <c r="O53" s="5"/>
      <c r="P53" s="5"/>
      <c r="V53" s="5"/>
      <c r="X53" s="5"/>
      <c r="Y53" s="5"/>
    </row>
    <row r="54" spans="2:25" ht="14.25" customHeight="1" x14ac:dyDescent="0.3">
      <c r="D54" s="5"/>
      <c r="F54" s="5"/>
      <c r="G54" s="5"/>
      <c r="M54" s="5"/>
      <c r="O54" s="5"/>
      <c r="P54" s="5"/>
      <c r="V54" s="5"/>
      <c r="X54" s="5"/>
      <c r="Y54" s="5"/>
    </row>
    <row r="55" spans="2:25" ht="14.25" customHeight="1" x14ac:dyDescent="0.3">
      <c r="D55" s="5"/>
      <c r="F55" s="5"/>
      <c r="G55" s="5"/>
      <c r="M55" s="5"/>
      <c r="O55" s="5"/>
      <c r="P55" s="5"/>
      <c r="V55" s="5"/>
      <c r="X55" s="5"/>
      <c r="Y55" s="5"/>
    </row>
    <row r="56" spans="2:25" ht="14.25" customHeight="1" x14ac:dyDescent="0.3">
      <c r="F56" s="10"/>
      <c r="G56" s="10"/>
      <c r="M56" s="5"/>
      <c r="O56" s="5"/>
      <c r="P56" s="5"/>
      <c r="V56" s="5"/>
      <c r="X56" s="5"/>
      <c r="Y56" s="5"/>
    </row>
    <row r="57" spans="2:25" ht="14.25" customHeight="1" x14ac:dyDescent="0.3">
      <c r="B57" s="17"/>
      <c r="C57" s="17"/>
      <c r="D57" s="17"/>
      <c r="E57" s="17"/>
      <c r="F57" s="16"/>
      <c r="G57" s="16"/>
      <c r="V57" s="5"/>
      <c r="X57" s="5"/>
      <c r="Y57" s="5"/>
    </row>
    <row r="58" spans="2:25" ht="14.25" customHeight="1" x14ac:dyDescent="0.3">
      <c r="B58" s="17"/>
      <c r="C58" s="17"/>
      <c r="D58" s="16"/>
      <c r="E58" s="17"/>
      <c r="F58" s="16"/>
      <c r="G58" s="16"/>
      <c r="K58" s="17"/>
      <c r="L58" s="17"/>
      <c r="M58" s="17"/>
      <c r="N58" s="17"/>
      <c r="O58" s="16"/>
      <c r="P58" s="16"/>
      <c r="V58" s="5"/>
      <c r="X58" s="5"/>
      <c r="Y58" s="5"/>
    </row>
    <row r="59" spans="2:25" ht="14.25" customHeight="1" x14ac:dyDescent="0.3">
      <c r="B59" s="17"/>
      <c r="C59" s="17"/>
      <c r="D59" s="16"/>
      <c r="E59" s="17"/>
      <c r="F59" s="16"/>
      <c r="G59" s="16"/>
      <c r="K59" s="17"/>
      <c r="L59" s="17"/>
      <c r="M59" s="17"/>
      <c r="N59" s="17"/>
      <c r="O59" s="16"/>
      <c r="P59" s="16"/>
      <c r="V59" s="5"/>
      <c r="X59" s="5"/>
      <c r="Y59" s="5"/>
    </row>
    <row r="60" spans="2:25" ht="14.25" customHeight="1" x14ac:dyDescent="0.3">
      <c r="B60" s="17"/>
      <c r="C60" s="17"/>
      <c r="D60" s="16"/>
      <c r="E60" s="17"/>
      <c r="F60" s="16"/>
      <c r="G60" s="16"/>
      <c r="M60" s="5"/>
      <c r="O60" s="5"/>
      <c r="P60" s="5"/>
      <c r="V60" s="5"/>
      <c r="X60" s="5"/>
      <c r="Y60" s="5"/>
    </row>
    <row r="61" spans="2:25" ht="14.25" customHeight="1" x14ac:dyDescent="0.3">
      <c r="D61" s="5"/>
      <c r="F61" s="5"/>
      <c r="G61" s="5"/>
      <c r="M61" s="5"/>
      <c r="O61" s="5"/>
      <c r="P61" s="5"/>
      <c r="V61" s="5"/>
      <c r="X61" s="5"/>
      <c r="Y61" s="5"/>
    </row>
    <row r="62" spans="2:25" ht="14.25" customHeight="1" x14ac:dyDescent="0.3">
      <c r="F62" s="10"/>
      <c r="G62" s="10"/>
      <c r="M62" s="5"/>
      <c r="O62" s="5"/>
      <c r="P62" s="5"/>
      <c r="V62" s="5"/>
      <c r="X62" s="5"/>
      <c r="Y62" s="5"/>
    </row>
    <row r="63" spans="2:25" ht="14.25" customHeight="1" x14ac:dyDescent="0.3">
      <c r="B63" s="17"/>
      <c r="C63" s="17"/>
      <c r="D63" s="16"/>
      <c r="E63" s="17"/>
      <c r="F63" s="16"/>
      <c r="G63" s="16"/>
      <c r="M63" s="5"/>
      <c r="O63" s="5"/>
      <c r="P63" s="5"/>
      <c r="V63" s="5"/>
      <c r="X63" s="5"/>
      <c r="Y63" s="5"/>
    </row>
    <row r="64" spans="2:25" ht="14.25" customHeight="1" x14ac:dyDescent="0.3">
      <c r="B64" s="17"/>
      <c r="C64" s="17"/>
      <c r="D64" s="16"/>
      <c r="E64" s="17"/>
      <c r="F64" s="16"/>
      <c r="G64" s="16"/>
      <c r="M64" s="5"/>
      <c r="O64" s="5"/>
      <c r="P64" s="5"/>
      <c r="V64" s="5"/>
      <c r="X64" s="5"/>
      <c r="Y64" s="5"/>
    </row>
    <row r="65" spans="2:25" ht="14.25" customHeight="1" x14ac:dyDescent="0.3">
      <c r="D65" s="5"/>
      <c r="F65" s="5"/>
      <c r="G65" s="5"/>
      <c r="M65" s="5"/>
      <c r="O65" s="5"/>
      <c r="P65" s="5"/>
      <c r="V65" s="5"/>
      <c r="X65" s="5"/>
      <c r="Y65" s="5"/>
    </row>
    <row r="66" spans="2:25" ht="14.25" customHeight="1" x14ac:dyDescent="0.3">
      <c r="D66" s="5"/>
      <c r="F66" s="5"/>
      <c r="G66" s="5"/>
      <c r="M66" s="5"/>
      <c r="O66" s="5"/>
      <c r="P66" s="5"/>
      <c r="V66" s="5"/>
      <c r="X66" s="5"/>
      <c r="Y66" s="5"/>
    </row>
    <row r="67" spans="2:25" ht="14.25" customHeight="1" x14ac:dyDescent="0.3">
      <c r="D67" s="5"/>
      <c r="F67" s="5"/>
      <c r="G67" s="5"/>
      <c r="M67" s="5"/>
      <c r="O67" s="5"/>
      <c r="P67" s="5"/>
      <c r="V67" s="5"/>
      <c r="X67" s="5"/>
      <c r="Y67" s="5"/>
    </row>
    <row r="68" spans="2:25" ht="14.25" customHeight="1" x14ac:dyDescent="0.3">
      <c r="D68" s="10"/>
      <c r="F68" s="10"/>
      <c r="G68" s="10"/>
      <c r="M68" s="5"/>
      <c r="O68" s="5"/>
      <c r="P68" s="5"/>
      <c r="V68" s="5"/>
      <c r="X68" s="5"/>
      <c r="Y68" s="5"/>
    </row>
    <row r="69" spans="2:25" ht="14.25" customHeight="1" x14ac:dyDescent="0.3">
      <c r="B69" s="17"/>
      <c r="C69" s="17"/>
      <c r="D69" s="16"/>
      <c r="E69" s="17"/>
      <c r="F69" s="16"/>
      <c r="G69" s="16"/>
      <c r="M69" s="5"/>
      <c r="O69" s="5"/>
      <c r="P69" s="5"/>
      <c r="V69" s="5"/>
      <c r="X69" s="5"/>
      <c r="Y69" s="5"/>
    </row>
    <row r="70" spans="2:25" ht="14.25" customHeight="1" x14ac:dyDescent="0.3">
      <c r="B70" s="17"/>
      <c r="C70" s="17"/>
      <c r="D70" s="17"/>
      <c r="E70" s="17"/>
      <c r="F70" s="16"/>
      <c r="G70" s="16"/>
      <c r="M70" s="5"/>
      <c r="O70" s="5"/>
      <c r="P70" s="5"/>
    </row>
    <row r="71" spans="2:25" ht="14.25" customHeight="1" x14ac:dyDescent="0.3">
      <c r="D71" s="5"/>
      <c r="F71" s="5"/>
      <c r="G71" s="5"/>
      <c r="M71" s="5"/>
      <c r="O71" s="5"/>
      <c r="P71" s="5"/>
      <c r="T71" s="17"/>
      <c r="U71" s="17"/>
      <c r="V71" s="17"/>
      <c r="W71" s="17"/>
      <c r="X71" s="16"/>
      <c r="Y71" s="16"/>
    </row>
    <row r="72" spans="2:25" ht="14.25" customHeight="1" x14ac:dyDescent="0.3">
      <c r="D72" s="5"/>
      <c r="F72" s="5"/>
      <c r="G72" s="5"/>
      <c r="M72" s="5"/>
      <c r="O72" s="5"/>
      <c r="P72" s="5"/>
      <c r="T72" s="17"/>
      <c r="U72" s="17"/>
      <c r="V72" s="17"/>
      <c r="W72" s="17"/>
      <c r="X72" s="16"/>
      <c r="Y72" s="16"/>
    </row>
    <row r="73" spans="2:25" ht="14.25" customHeight="1" x14ac:dyDescent="0.3">
      <c r="D73" s="10"/>
      <c r="F73" s="10"/>
      <c r="G73" s="10"/>
      <c r="M73" s="5"/>
      <c r="O73" s="5"/>
      <c r="P73" s="5"/>
      <c r="T73" s="17"/>
      <c r="U73" s="17"/>
      <c r="V73" s="17"/>
      <c r="W73" s="17"/>
      <c r="X73" s="16"/>
      <c r="Y73" s="16"/>
    </row>
    <row r="74" spans="2:25" ht="14.25" customHeight="1" x14ac:dyDescent="0.3">
      <c r="B74" s="17"/>
      <c r="C74" s="17"/>
      <c r="D74" s="17"/>
      <c r="E74" s="17"/>
      <c r="F74" s="16"/>
      <c r="G74" s="16"/>
      <c r="M74" s="5"/>
      <c r="O74" s="5"/>
      <c r="P74" s="5"/>
      <c r="T74" s="17"/>
      <c r="U74" s="17"/>
      <c r="V74" s="17"/>
      <c r="W74" s="17"/>
      <c r="X74" s="16"/>
      <c r="Y74" s="16"/>
    </row>
    <row r="75" spans="2:25" ht="14.25" customHeight="1" x14ac:dyDescent="0.3">
      <c r="B75" s="17"/>
      <c r="C75" s="17"/>
      <c r="D75" s="17"/>
      <c r="E75" s="17"/>
      <c r="F75" s="16"/>
      <c r="G75" s="16"/>
      <c r="M75" s="5"/>
      <c r="O75" s="5"/>
      <c r="P75" s="5"/>
      <c r="V75" s="5"/>
      <c r="X75" s="5"/>
      <c r="Y75" s="5"/>
    </row>
    <row r="76" spans="2:25" ht="14.25" customHeight="1" x14ac:dyDescent="0.3">
      <c r="B76" s="17"/>
      <c r="C76" s="17"/>
      <c r="D76" s="16"/>
      <c r="E76" s="17"/>
      <c r="F76" s="16"/>
      <c r="G76" s="16"/>
      <c r="M76" s="5"/>
      <c r="O76" s="5"/>
      <c r="P76" s="5"/>
    </row>
    <row r="77" spans="2:25" ht="14.25" customHeight="1" x14ac:dyDescent="0.3">
      <c r="D77" s="5"/>
      <c r="F77" s="5"/>
      <c r="G77" s="5"/>
      <c r="M77" s="5"/>
      <c r="O77" s="5"/>
      <c r="P77" s="5"/>
      <c r="T77" s="17"/>
      <c r="U77" s="17"/>
      <c r="V77" s="17"/>
      <c r="W77" s="17"/>
      <c r="X77" s="16"/>
      <c r="Y77" s="16"/>
    </row>
    <row r="78" spans="2:25" ht="14.25" customHeight="1" x14ac:dyDescent="0.3">
      <c r="D78" s="5"/>
      <c r="F78" s="5"/>
      <c r="G78" s="5"/>
      <c r="M78" s="5"/>
      <c r="O78" s="5"/>
      <c r="P78" s="5"/>
      <c r="T78" s="17"/>
      <c r="U78" s="17"/>
      <c r="V78" s="17"/>
      <c r="W78" s="17"/>
      <c r="X78" s="16"/>
      <c r="Y78" s="16"/>
    </row>
    <row r="79" spans="2:25" ht="14.25" customHeight="1" x14ac:dyDescent="0.3">
      <c r="D79" s="5"/>
      <c r="F79" s="5"/>
      <c r="G79" s="5"/>
      <c r="M79" s="5"/>
      <c r="O79" s="5"/>
      <c r="P79" s="5"/>
      <c r="V79" s="5"/>
      <c r="X79" s="5"/>
      <c r="Y79" s="5"/>
    </row>
    <row r="80" spans="2:25" ht="14.25" customHeight="1" x14ac:dyDescent="0.3">
      <c r="D80" s="10"/>
      <c r="F80" s="10"/>
      <c r="G80" s="10"/>
      <c r="M80" s="5"/>
      <c r="O80" s="5"/>
      <c r="P80" s="5"/>
      <c r="V80" s="5"/>
      <c r="X80" s="5"/>
      <c r="Y80" s="5"/>
    </row>
    <row r="81" spans="2:25" ht="14.25" customHeight="1" x14ac:dyDescent="0.3">
      <c r="B81" s="17"/>
      <c r="C81" s="17"/>
      <c r="D81" s="16"/>
      <c r="E81" s="17"/>
      <c r="F81" s="16"/>
      <c r="G81" s="16"/>
      <c r="M81" s="5"/>
      <c r="O81" s="5"/>
      <c r="P81" s="5"/>
      <c r="V81" s="5"/>
      <c r="X81" s="5"/>
      <c r="Y81" s="5"/>
    </row>
    <row r="82" spans="2:25" ht="14.25" customHeight="1" x14ac:dyDescent="0.3">
      <c r="B82" s="17"/>
      <c r="C82" s="17"/>
      <c r="D82" s="17"/>
      <c r="E82" s="17"/>
      <c r="F82" s="16"/>
      <c r="G82" s="16"/>
      <c r="M82" s="5"/>
      <c r="O82" s="5"/>
      <c r="P82" s="5"/>
    </row>
    <row r="83" spans="2:25" ht="14.25" customHeight="1" x14ac:dyDescent="0.3">
      <c r="D83" s="5"/>
      <c r="F83" s="5"/>
      <c r="G83" s="5"/>
      <c r="M83" s="5"/>
      <c r="O83" s="5"/>
      <c r="P83" s="5"/>
      <c r="T83" s="17"/>
      <c r="U83" s="17"/>
      <c r="V83" s="17"/>
      <c r="W83" s="17"/>
      <c r="X83" s="16"/>
      <c r="Y83" s="16"/>
    </row>
    <row r="84" spans="2:25" ht="14.25" customHeight="1" x14ac:dyDescent="0.3">
      <c r="D84" s="5"/>
      <c r="F84" s="5"/>
      <c r="G84" s="5"/>
      <c r="M84" s="5"/>
      <c r="O84" s="5"/>
      <c r="P84" s="5"/>
      <c r="T84" s="17"/>
      <c r="U84" s="17"/>
      <c r="V84" s="17"/>
      <c r="W84" s="17"/>
      <c r="X84" s="16"/>
      <c r="Y84" s="16"/>
    </row>
    <row r="85" spans="2:25" ht="14.25" customHeight="1" x14ac:dyDescent="0.3">
      <c r="D85" s="5"/>
      <c r="F85" s="5"/>
      <c r="G85" s="5"/>
      <c r="M85" s="5"/>
      <c r="O85" s="5"/>
      <c r="P85" s="5"/>
      <c r="V85" s="5"/>
      <c r="X85" s="5"/>
      <c r="Y85" s="5"/>
    </row>
    <row r="86" spans="2:25" ht="14.25" customHeight="1" x14ac:dyDescent="0.3">
      <c r="D86" s="5"/>
      <c r="F86" s="5"/>
      <c r="G86" s="5"/>
      <c r="M86" s="5"/>
      <c r="O86" s="5"/>
      <c r="P86" s="5"/>
      <c r="V86" s="5"/>
      <c r="X86" s="5"/>
      <c r="Y86" s="5"/>
    </row>
    <row r="87" spans="2:25" ht="14.25" customHeight="1" x14ac:dyDescent="0.3">
      <c r="D87" s="10"/>
      <c r="F87" s="10"/>
      <c r="G87" s="10"/>
      <c r="M87" s="5"/>
      <c r="O87" s="5"/>
      <c r="P87" s="5"/>
    </row>
    <row r="88" spans="2:25" ht="14.25" customHeight="1" x14ac:dyDescent="0.3">
      <c r="B88" s="17"/>
      <c r="C88" s="17"/>
      <c r="D88" s="17"/>
      <c r="E88" s="17"/>
      <c r="F88" s="16"/>
      <c r="G88" s="16"/>
      <c r="M88" s="5"/>
      <c r="O88" s="5"/>
      <c r="P88" s="5"/>
      <c r="T88" s="17"/>
      <c r="U88" s="17"/>
      <c r="V88" s="17"/>
      <c r="W88" s="17"/>
      <c r="X88" s="16"/>
      <c r="Y88" s="16"/>
    </row>
    <row r="89" spans="2:25" ht="14.25" customHeight="1" x14ac:dyDescent="0.3">
      <c r="B89" s="17"/>
      <c r="C89" s="17"/>
      <c r="D89" s="17"/>
      <c r="E89" s="17"/>
      <c r="F89" s="16"/>
      <c r="G89" s="16"/>
      <c r="M89" s="5"/>
      <c r="O89" s="5"/>
      <c r="P89" s="5"/>
      <c r="T89" s="17"/>
      <c r="U89" s="17"/>
      <c r="V89" s="17"/>
      <c r="W89" s="17"/>
      <c r="X89" s="16"/>
      <c r="Y89" s="16"/>
    </row>
    <row r="90" spans="2:25" ht="14.25" customHeight="1" x14ac:dyDescent="0.3">
      <c r="D90" s="5"/>
      <c r="F90" s="5"/>
      <c r="G90" s="5"/>
      <c r="M90" s="5"/>
      <c r="O90" s="5"/>
      <c r="P90" s="5"/>
      <c r="T90" s="17"/>
      <c r="U90" s="17"/>
      <c r="V90" s="17"/>
      <c r="W90" s="17"/>
      <c r="X90" s="16"/>
      <c r="Y90" s="16"/>
    </row>
    <row r="91" spans="2:25" ht="14.25" customHeight="1" x14ac:dyDescent="0.3">
      <c r="D91" s="5"/>
      <c r="F91" s="5"/>
      <c r="G91" s="5"/>
      <c r="M91" s="5"/>
      <c r="O91" s="5"/>
      <c r="P91" s="5"/>
      <c r="V91" s="5"/>
      <c r="X91" s="5"/>
      <c r="Y91" s="5"/>
    </row>
    <row r="92" spans="2:25" ht="14.25" customHeight="1" x14ac:dyDescent="0.3">
      <c r="D92" s="5"/>
      <c r="F92" s="5"/>
      <c r="G92" s="5"/>
      <c r="M92" s="5"/>
      <c r="O92" s="5"/>
      <c r="P92" s="5"/>
      <c r="V92" s="5"/>
      <c r="X92" s="5"/>
      <c r="Y92" s="5"/>
    </row>
    <row r="93" spans="2:25" ht="14.25" customHeight="1" x14ac:dyDescent="0.3">
      <c r="D93" s="5"/>
      <c r="F93" s="5"/>
      <c r="G93" s="5"/>
      <c r="M93" s="5"/>
      <c r="O93" s="5"/>
      <c r="P93" s="5"/>
      <c r="V93" s="5"/>
      <c r="X93" s="5"/>
      <c r="Y93" s="5"/>
    </row>
    <row r="94" spans="2:25" ht="14.25" customHeight="1" x14ac:dyDescent="0.3">
      <c r="D94" s="5"/>
      <c r="F94" s="5"/>
      <c r="G94" s="5"/>
      <c r="M94" s="5"/>
      <c r="O94" s="5"/>
      <c r="P94" s="5"/>
    </row>
    <row r="95" spans="2:25" ht="14.25" customHeight="1" x14ac:dyDescent="0.3">
      <c r="D95" s="5"/>
      <c r="F95" s="5"/>
      <c r="G95" s="5"/>
      <c r="M95" s="5"/>
      <c r="O95" s="5"/>
      <c r="P95" s="5"/>
      <c r="T95" s="17"/>
      <c r="U95" s="17"/>
      <c r="V95" s="17"/>
      <c r="W95" s="17"/>
      <c r="X95" s="16"/>
      <c r="Y95" s="16"/>
    </row>
    <row r="96" spans="2:25" ht="14.25" customHeight="1" x14ac:dyDescent="0.3">
      <c r="D96" s="5"/>
      <c r="F96" s="5"/>
      <c r="G96" s="5"/>
      <c r="M96" s="10"/>
      <c r="O96" s="10"/>
      <c r="P96" s="10"/>
      <c r="T96" s="17"/>
      <c r="U96" s="17"/>
      <c r="V96" s="17"/>
      <c r="W96" s="17"/>
      <c r="X96" s="16"/>
      <c r="Y96" s="16"/>
    </row>
    <row r="97" spans="2:25" ht="14.25" customHeight="1" x14ac:dyDescent="0.3">
      <c r="D97" s="5"/>
      <c r="F97" s="5"/>
      <c r="G97" s="5"/>
      <c r="K97" s="17"/>
      <c r="L97" s="17"/>
      <c r="M97" s="16"/>
      <c r="N97" s="17"/>
      <c r="O97" s="16"/>
      <c r="P97" s="16"/>
      <c r="V97" s="5"/>
      <c r="X97" s="5"/>
      <c r="Y97" s="5"/>
    </row>
    <row r="98" spans="2:25" ht="14.25" customHeight="1" x14ac:dyDescent="0.3">
      <c r="D98" s="5"/>
      <c r="F98" s="5"/>
      <c r="G98" s="5"/>
      <c r="K98" s="17"/>
      <c r="L98" s="17"/>
      <c r="M98" s="16"/>
      <c r="N98" s="17"/>
      <c r="O98" s="16"/>
      <c r="P98" s="16"/>
      <c r="V98" s="5"/>
      <c r="X98" s="5"/>
      <c r="Y98" s="5"/>
    </row>
    <row r="99" spans="2:25" ht="14.25" customHeight="1" x14ac:dyDescent="0.3">
      <c r="D99" s="5"/>
      <c r="F99" s="5"/>
      <c r="G99" s="5"/>
      <c r="M99" s="5"/>
      <c r="O99" s="5"/>
      <c r="P99" s="5"/>
    </row>
    <row r="100" spans="2:25" ht="14.25" customHeight="1" x14ac:dyDescent="0.3">
      <c r="D100" s="5"/>
      <c r="F100" s="5"/>
      <c r="G100" s="5"/>
      <c r="M100" s="5"/>
      <c r="O100" s="5"/>
      <c r="P100" s="5"/>
      <c r="T100" s="17"/>
      <c r="U100" s="17"/>
      <c r="V100" s="17"/>
      <c r="W100" s="17"/>
      <c r="X100" s="16"/>
      <c r="Y100" s="16"/>
    </row>
    <row r="101" spans="2:25" ht="14.25" customHeight="1" x14ac:dyDescent="0.3">
      <c r="D101" s="5"/>
      <c r="F101" s="5"/>
      <c r="G101" s="5"/>
      <c r="M101" s="5"/>
      <c r="O101" s="5"/>
      <c r="P101" s="5"/>
      <c r="T101" s="17"/>
      <c r="U101" s="17"/>
      <c r="V101" s="17"/>
      <c r="W101" s="17"/>
      <c r="X101" s="16"/>
      <c r="Y101" s="16"/>
    </row>
    <row r="102" spans="2:25" ht="14.25" customHeight="1" x14ac:dyDescent="0.3">
      <c r="D102" s="5"/>
      <c r="F102" s="5"/>
      <c r="G102" s="5"/>
      <c r="M102" s="5"/>
      <c r="O102" s="5"/>
      <c r="P102" s="5"/>
    </row>
    <row r="103" spans="2:25" ht="14.25" customHeight="1" x14ac:dyDescent="0.3">
      <c r="D103" s="5"/>
      <c r="F103" s="5"/>
      <c r="G103" s="5"/>
      <c r="M103" s="5"/>
      <c r="O103" s="5"/>
      <c r="P103" s="5"/>
    </row>
    <row r="104" spans="2:25" ht="14.25" customHeight="1" x14ac:dyDescent="0.3">
      <c r="D104" s="5"/>
      <c r="F104" s="5"/>
      <c r="G104" s="5"/>
      <c r="M104" s="5"/>
      <c r="O104" s="5"/>
      <c r="P104" s="5"/>
    </row>
    <row r="105" spans="2:25" ht="14.25" customHeight="1" x14ac:dyDescent="0.3">
      <c r="D105" s="5"/>
      <c r="F105" s="5"/>
      <c r="G105" s="5"/>
      <c r="M105" s="5"/>
      <c r="O105" s="5"/>
      <c r="P105" s="5"/>
    </row>
    <row r="106" spans="2:25" ht="14.25" customHeight="1" x14ac:dyDescent="0.3">
      <c r="D106" s="5"/>
      <c r="F106" s="5"/>
      <c r="G106" s="5"/>
      <c r="M106" s="5"/>
      <c r="O106" s="5"/>
      <c r="P106" s="5"/>
    </row>
    <row r="107" spans="2:25" ht="14.25" customHeight="1" x14ac:dyDescent="0.3">
      <c r="D107" s="5"/>
      <c r="F107" s="5"/>
      <c r="G107" s="5"/>
      <c r="M107" s="5"/>
      <c r="O107" s="5"/>
      <c r="P107" s="5"/>
    </row>
    <row r="108" spans="2:25" ht="14.25" customHeight="1" x14ac:dyDescent="0.3">
      <c r="D108" s="5"/>
      <c r="F108" s="5"/>
      <c r="G108" s="5"/>
      <c r="M108" s="5"/>
      <c r="O108" s="5"/>
      <c r="P108" s="5"/>
    </row>
    <row r="109" spans="2:25" ht="14.25" customHeight="1" x14ac:dyDescent="0.3">
      <c r="D109" s="5"/>
      <c r="F109" s="5"/>
      <c r="G109" s="5"/>
      <c r="M109" s="5"/>
      <c r="O109" s="5"/>
      <c r="P109" s="5"/>
    </row>
    <row r="110" spans="2:25" ht="14.25" customHeight="1" x14ac:dyDescent="0.3">
      <c r="D110" s="10"/>
      <c r="F110" s="10"/>
      <c r="G110" s="10"/>
      <c r="M110" s="5"/>
      <c r="O110" s="5"/>
      <c r="P110" s="5"/>
    </row>
    <row r="111" spans="2:25" ht="14.25" customHeight="1" x14ac:dyDescent="0.3">
      <c r="B111" s="17"/>
      <c r="C111" s="17"/>
      <c r="D111" s="16"/>
      <c r="E111" s="17"/>
      <c r="F111" s="16"/>
      <c r="G111" s="16"/>
      <c r="M111" s="10"/>
      <c r="O111" s="10"/>
      <c r="P111" s="10"/>
    </row>
    <row r="112" spans="2:25" ht="14.25" customHeight="1" x14ac:dyDescent="0.3">
      <c r="B112" s="17"/>
      <c r="C112" s="17"/>
      <c r="D112" s="16"/>
      <c r="E112" s="17"/>
      <c r="F112" s="16"/>
      <c r="G112" s="16"/>
      <c r="K112" s="17"/>
      <c r="L112" s="17"/>
      <c r="M112" s="16"/>
      <c r="N112" s="17"/>
      <c r="O112" s="16"/>
      <c r="P112" s="16"/>
    </row>
    <row r="113" spans="2:16" ht="14.25" customHeight="1" x14ac:dyDescent="0.3">
      <c r="D113" s="5"/>
      <c r="F113" s="5"/>
      <c r="G113" s="5"/>
      <c r="K113" s="17"/>
      <c r="L113" s="17"/>
      <c r="M113" s="17"/>
      <c r="N113" s="17"/>
      <c r="O113" s="16"/>
      <c r="P113" s="16"/>
    </row>
    <row r="114" spans="2:16" ht="14.25" customHeight="1" x14ac:dyDescent="0.3">
      <c r="D114" s="10"/>
      <c r="F114" s="10"/>
      <c r="G114" s="10"/>
      <c r="M114" s="5"/>
      <c r="O114" s="5"/>
      <c r="P114" s="5"/>
    </row>
    <row r="115" spans="2:16" ht="14.25" customHeight="1" x14ac:dyDescent="0.3">
      <c r="B115" s="17"/>
      <c r="C115" s="17"/>
      <c r="D115" s="16"/>
      <c r="E115" s="17"/>
      <c r="F115" s="16"/>
      <c r="G115" s="16"/>
      <c r="O115" s="10"/>
      <c r="P115" s="10"/>
    </row>
    <row r="116" spans="2:16" ht="14.25" customHeight="1" x14ac:dyDescent="0.3">
      <c r="B116" s="17"/>
      <c r="C116" s="17"/>
      <c r="D116" s="16"/>
      <c r="E116" s="17"/>
      <c r="F116" s="16"/>
      <c r="G116" s="16"/>
      <c r="K116" s="17"/>
      <c r="L116" s="17"/>
      <c r="M116" s="16"/>
      <c r="N116" s="17"/>
      <c r="O116" s="16"/>
      <c r="P116" s="16"/>
    </row>
    <row r="117" spans="2:16" ht="14.25" customHeight="1" x14ac:dyDescent="0.3">
      <c r="D117" s="5"/>
      <c r="F117" s="5"/>
      <c r="G117" s="5"/>
      <c r="K117" s="17"/>
      <c r="L117" s="17"/>
      <c r="M117" s="17"/>
      <c r="N117" s="17"/>
      <c r="O117" s="16"/>
      <c r="P117" s="16"/>
    </row>
    <row r="118" spans="2:16" ht="14.25" customHeight="1" x14ac:dyDescent="0.3">
      <c r="D118" s="10"/>
      <c r="F118" s="10"/>
      <c r="G118" s="10"/>
      <c r="M118" s="5"/>
      <c r="O118" s="5"/>
      <c r="P118" s="5"/>
    </row>
    <row r="119" spans="2:16" ht="14.25" customHeight="1" x14ac:dyDescent="0.3">
      <c r="B119" s="17"/>
      <c r="C119" s="17"/>
      <c r="D119" s="16"/>
      <c r="E119" s="17"/>
      <c r="F119" s="16"/>
      <c r="G119" s="16"/>
      <c r="O119" s="10"/>
      <c r="P119" s="10"/>
    </row>
    <row r="120" spans="2:16" ht="14.25" customHeight="1" x14ac:dyDescent="0.3">
      <c r="B120" s="17"/>
      <c r="C120" s="17"/>
      <c r="D120" s="16"/>
      <c r="E120" s="17"/>
      <c r="F120" s="16"/>
      <c r="G120" s="16"/>
      <c r="K120" s="17"/>
      <c r="L120" s="17"/>
      <c r="M120" s="16"/>
      <c r="N120" s="17"/>
      <c r="O120" s="16"/>
      <c r="P120" s="16"/>
    </row>
    <row r="121" spans="2:16" ht="14.25" customHeight="1" x14ac:dyDescent="0.3">
      <c r="D121" s="5"/>
      <c r="F121" s="5"/>
      <c r="G121" s="5"/>
      <c r="K121" s="17"/>
      <c r="L121" s="17"/>
      <c r="M121" s="17"/>
      <c r="N121" s="17"/>
      <c r="O121" s="16"/>
      <c r="P121" s="16"/>
    </row>
    <row r="122" spans="2:16" ht="14.25" customHeight="1" x14ac:dyDescent="0.3">
      <c r="F122" s="10"/>
      <c r="G122" s="10"/>
      <c r="K122" s="17"/>
      <c r="L122" s="17"/>
      <c r="M122" s="17"/>
      <c r="N122" s="17"/>
      <c r="O122" s="16"/>
      <c r="P122" s="16"/>
    </row>
    <row r="123" spans="2:16" ht="14.25" customHeight="1" x14ac:dyDescent="0.3">
      <c r="B123" s="17"/>
      <c r="C123" s="17"/>
      <c r="D123" s="17"/>
      <c r="E123" s="17"/>
      <c r="F123" s="16"/>
      <c r="G123" s="16"/>
      <c r="M123" s="5"/>
      <c r="O123" s="5"/>
      <c r="P123" s="5"/>
    </row>
    <row r="124" spans="2:16" ht="14.25" customHeight="1" x14ac:dyDescent="0.3">
      <c r="B124" s="17"/>
      <c r="C124" s="17"/>
      <c r="D124" s="17"/>
      <c r="E124" s="17"/>
      <c r="F124" s="16"/>
      <c r="G124" s="16"/>
      <c r="M124" s="5"/>
      <c r="O124" s="5"/>
      <c r="P124" s="5"/>
    </row>
    <row r="125" spans="2:16" ht="14.25" customHeight="1" x14ac:dyDescent="0.3">
      <c r="D125" s="5"/>
      <c r="F125" s="5"/>
      <c r="G125" s="5"/>
      <c r="M125" s="10"/>
      <c r="O125" s="10"/>
      <c r="P125" s="10"/>
    </row>
    <row r="126" spans="2:16" ht="14.25" customHeight="1" x14ac:dyDescent="0.3">
      <c r="D126" s="5"/>
      <c r="F126" s="5"/>
      <c r="G126" s="5"/>
      <c r="K126" s="17"/>
      <c r="L126" s="17"/>
      <c r="M126" s="17"/>
      <c r="N126" s="17"/>
      <c r="O126" s="16"/>
      <c r="P126" s="16"/>
    </row>
    <row r="127" spans="2:16" ht="14.25" customHeight="1" x14ac:dyDescent="0.3">
      <c r="D127" s="5"/>
      <c r="F127" s="5"/>
      <c r="G127" s="5"/>
      <c r="K127" s="17"/>
      <c r="L127" s="17"/>
      <c r="M127" s="17"/>
      <c r="N127" s="17"/>
      <c r="O127" s="16"/>
      <c r="P127" s="16"/>
    </row>
    <row r="128" spans="2:16" ht="14.25" customHeight="1" x14ac:dyDescent="0.3">
      <c r="D128" s="5"/>
      <c r="F128" s="5"/>
      <c r="G128" s="5"/>
      <c r="M128" s="5"/>
      <c r="O128" s="5"/>
      <c r="P128" s="5"/>
    </row>
    <row r="129" spans="2:16" ht="14.25" customHeight="1" x14ac:dyDescent="0.3">
      <c r="D129" s="5"/>
      <c r="F129" s="5"/>
      <c r="G129" s="5"/>
      <c r="M129" s="5"/>
      <c r="O129" s="5"/>
      <c r="P129" s="5"/>
    </row>
    <row r="130" spans="2:16" ht="14.25" customHeight="1" x14ac:dyDescent="0.3">
      <c r="D130" s="5"/>
      <c r="F130" s="5"/>
      <c r="G130" s="5"/>
      <c r="M130" s="5"/>
      <c r="O130" s="5"/>
      <c r="P130" s="5"/>
    </row>
    <row r="131" spans="2:16" ht="14.25" customHeight="1" x14ac:dyDescent="0.3">
      <c r="M131" s="5"/>
      <c r="O131" s="5"/>
      <c r="P131" s="5"/>
    </row>
    <row r="132" spans="2:16" ht="14.25" customHeight="1" x14ac:dyDescent="0.3">
      <c r="B132" s="17"/>
      <c r="C132" s="17"/>
      <c r="D132" s="17"/>
      <c r="E132" s="17"/>
      <c r="F132" s="16"/>
      <c r="G132" s="16"/>
      <c r="M132" s="5"/>
      <c r="O132" s="5"/>
      <c r="P132" s="5"/>
    </row>
    <row r="133" spans="2:16" ht="14.25" customHeight="1" x14ac:dyDescent="0.3">
      <c r="B133" s="17"/>
      <c r="C133" s="17"/>
      <c r="D133" s="17"/>
      <c r="E133" s="17"/>
      <c r="F133" s="16"/>
      <c r="G133" s="16"/>
      <c r="M133" s="5"/>
      <c r="O133" s="5"/>
      <c r="P133" s="5"/>
    </row>
    <row r="134" spans="2:16" ht="14.25" customHeight="1" x14ac:dyDescent="0.3">
      <c r="D134" s="5"/>
      <c r="F134" s="5"/>
      <c r="G134" s="5"/>
      <c r="M134" s="5"/>
      <c r="O134" s="5"/>
      <c r="P134" s="5"/>
    </row>
    <row r="135" spans="2:16" ht="14.25" customHeight="1" x14ac:dyDescent="0.3">
      <c r="M135" s="5"/>
      <c r="O135" s="5"/>
      <c r="P135" s="5"/>
    </row>
    <row r="136" spans="2:16" ht="14.25" customHeight="1" x14ac:dyDescent="0.3">
      <c r="B136" s="17"/>
      <c r="C136" s="17"/>
      <c r="D136" s="17"/>
      <c r="E136" s="17"/>
      <c r="F136" s="16"/>
      <c r="G136" s="16"/>
      <c r="M136" s="5"/>
      <c r="O136" s="5"/>
      <c r="P136" s="5"/>
    </row>
    <row r="137" spans="2:16" ht="14.25" customHeight="1" x14ac:dyDescent="0.3">
      <c r="B137" s="17"/>
      <c r="C137" s="17"/>
      <c r="D137" s="17"/>
      <c r="E137" s="17"/>
      <c r="F137" s="16"/>
      <c r="G137" s="16"/>
      <c r="M137" s="5"/>
      <c r="O137" s="5"/>
      <c r="P137" s="5"/>
    </row>
    <row r="138" spans="2:16" ht="14.25" customHeight="1" x14ac:dyDescent="0.3">
      <c r="D138" s="5"/>
      <c r="F138" s="5"/>
      <c r="G138" s="5"/>
      <c r="M138" s="5"/>
      <c r="O138" s="5"/>
      <c r="P138" s="5"/>
    </row>
    <row r="139" spans="2:16" ht="14.25" customHeight="1" x14ac:dyDescent="0.3">
      <c r="F139" s="10"/>
      <c r="G139" s="10"/>
      <c r="M139" s="5"/>
      <c r="O139" s="5"/>
      <c r="P139" s="5"/>
    </row>
    <row r="140" spans="2:16" ht="14.25" customHeight="1" x14ac:dyDescent="0.3">
      <c r="B140" s="17"/>
      <c r="C140" s="17"/>
      <c r="D140" s="16"/>
      <c r="E140" s="17"/>
      <c r="F140" s="16"/>
      <c r="G140" s="16"/>
      <c r="M140" s="5"/>
      <c r="O140" s="5"/>
      <c r="P140" s="5"/>
    </row>
    <row r="141" spans="2:16" ht="14.25" customHeight="1" x14ac:dyDescent="0.3">
      <c r="B141" s="17"/>
      <c r="C141" s="17"/>
      <c r="D141" s="16"/>
      <c r="E141" s="17"/>
      <c r="F141" s="16"/>
      <c r="G141" s="16"/>
      <c r="M141" s="5"/>
      <c r="O141" s="5"/>
      <c r="P141" s="5"/>
    </row>
    <row r="142" spans="2:16" ht="14.25" customHeight="1" x14ac:dyDescent="0.3">
      <c r="D142" s="5"/>
      <c r="F142" s="5"/>
      <c r="G142" s="5"/>
      <c r="M142" s="5"/>
      <c r="O142" s="5"/>
      <c r="P142" s="5"/>
    </row>
    <row r="143" spans="2:16" ht="14.25" customHeight="1" x14ac:dyDescent="0.3">
      <c r="F143" s="10"/>
      <c r="G143" s="10"/>
      <c r="M143" s="5"/>
      <c r="O143" s="5"/>
      <c r="P143" s="5"/>
    </row>
    <row r="144" spans="2:16" ht="14.25" customHeight="1" x14ac:dyDescent="0.3">
      <c r="B144" s="17"/>
      <c r="C144" s="17"/>
      <c r="D144" s="16"/>
      <c r="E144" s="17"/>
      <c r="F144" s="16"/>
      <c r="G144" s="16"/>
      <c r="M144" s="5"/>
      <c r="O144" s="5"/>
      <c r="P144" s="5"/>
    </row>
    <row r="145" spans="2:16" ht="14.25" customHeight="1" x14ac:dyDescent="0.3">
      <c r="B145" s="17"/>
      <c r="C145" s="17"/>
      <c r="D145" s="16"/>
      <c r="E145" s="17"/>
      <c r="F145" s="16"/>
      <c r="G145" s="16"/>
      <c r="M145" s="5"/>
      <c r="O145" s="5"/>
      <c r="P145" s="5"/>
    </row>
    <row r="146" spans="2:16" ht="14.25" customHeight="1" x14ac:dyDescent="0.3">
      <c r="D146" s="5"/>
      <c r="F146" s="5"/>
      <c r="G146" s="5"/>
      <c r="M146" s="5"/>
      <c r="O146" s="5"/>
      <c r="P146" s="5"/>
    </row>
    <row r="147" spans="2:16" ht="14.25" customHeight="1" x14ac:dyDescent="0.3">
      <c r="D147" s="10"/>
      <c r="F147" s="10"/>
      <c r="G147" s="10"/>
      <c r="M147" s="5"/>
      <c r="O147" s="5"/>
      <c r="P147" s="5"/>
    </row>
    <row r="148" spans="2:16" ht="14.25" customHeight="1" x14ac:dyDescent="0.3">
      <c r="B148" s="17"/>
      <c r="C148" s="17"/>
      <c r="D148" s="16"/>
      <c r="E148" s="17"/>
      <c r="F148" s="16"/>
      <c r="G148" s="16"/>
      <c r="M148" s="5"/>
      <c r="O148" s="5"/>
      <c r="P148" s="5"/>
    </row>
    <row r="149" spans="2:16" ht="14.25" customHeight="1" x14ac:dyDescent="0.3">
      <c r="B149" s="17"/>
      <c r="C149" s="17"/>
      <c r="D149" s="16"/>
      <c r="E149" s="17"/>
      <c r="F149" s="16"/>
      <c r="G149" s="16"/>
    </row>
    <row r="150" spans="2:16" ht="14.25" customHeight="1" x14ac:dyDescent="0.3">
      <c r="D150" s="5"/>
      <c r="F150" s="5"/>
      <c r="G150" s="5"/>
      <c r="K150" s="17"/>
      <c r="L150" s="17"/>
      <c r="M150" s="17"/>
      <c r="N150" s="17"/>
      <c r="O150" s="16"/>
      <c r="P150" s="16"/>
    </row>
    <row r="151" spans="2:16" ht="14.25" customHeight="1" x14ac:dyDescent="0.3">
      <c r="D151" s="10"/>
      <c r="F151" s="10"/>
      <c r="G151" s="10"/>
      <c r="K151" s="17"/>
      <c r="L151" s="17"/>
      <c r="M151" s="17"/>
      <c r="N151" s="17"/>
      <c r="O151" s="16"/>
      <c r="P151" s="16"/>
    </row>
    <row r="152" spans="2:16" ht="14.25" customHeight="1" x14ac:dyDescent="0.3">
      <c r="B152" s="17"/>
      <c r="C152" s="17"/>
      <c r="D152" s="17"/>
      <c r="E152" s="17"/>
      <c r="F152" s="16"/>
      <c r="G152" s="16"/>
      <c r="M152" s="5"/>
      <c r="O152" s="5"/>
      <c r="P152" s="5"/>
    </row>
    <row r="153" spans="2:16" ht="14.25" customHeight="1" x14ac:dyDescent="0.3">
      <c r="B153" s="17"/>
      <c r="C153" s="17"/>
      <c r="D153" s="16"/>
      <c r="E153" s="17"/>
      <c r="F153" s="16"/>
      <c r="G153" s="16"/>
      <c r="M153" s="5"/>
      <c r="O153" s="5"/>
      <c r="P153" s="5"/>
    </row>
    <row r="154" spans="2:16" ht="14.25" customHeight="1" x14ac:dyDescent="0.3">
      <c r="B154" s="17"/>
      <c r="C154" s="17"/>
      <c r="D154" s="17"/>
      <c r="E154" s="17"/>
      <c r="F154" s="16"/>
      <c r="G154" s="16"/>
      <c r="M154" s="5"/>
      <c r="O154" s="5"/>
      <c r="P154" s="5"/>
    </row>
    <row r="155" spans="2:16" ht="14.25" customHeight="1" x14ac:dyDescent="0.3">
      <c r="D155" s="5"/>
      <c r="F155" s="5"/>
      <c r="G155" s="5"/>
      <c r="M155" s="5"/>
      <c r="O155" s="5"/>
      <c r="P155" s="5"/>
    </row>
    <row r="156" spans="2:16" ht="14.25" customHeight="1" x14ac:dyDescent="0.3">
      <c r="D156" s="5"/>
      <c r="F156" s="5"/>
      <c r="G156" s="5"/>
    </row>
    <row r="157" spans="2:16" ht="14.25" customHeight="1" x14ac:dyDescent="0.3">
      <c r="D157" s="5"/>
      <c r="F157" s="5"/>
      <c r="G157" s="5"/>
      <c r="K157" s="17"/>
      <c r="L157" s="17"/>
      <c r="M157" s="17"/>
      <c r="N157" s="17"/>
      <c r="O157" s="16"/>
      <c r="P157" s="16"/>
    </row>
    <row r="158" spans="2:16" ht="14.25" customHeight="1" x14ac:dyDescent="0.3">
      <c r="D158" s="5"/>
      <c r="F158" s="5"/>
      <c r="G158" s="5"/>
      <c r="K158" s="17"/>
      <c r="L158" s="17"/>
      <c r="M158" s="17"/>
      <c r="N158" s="17"/>
      <c r="O158" s="16"/>
      <c r="P158" s="16"/>
    </row>
    <row r="159" spans="2:16" ht="14.25" customHeight="1" x14ac:dyDescent="0.3">
      <c r="D159" s="5"/>
      <c r="F159" s="5"/>
      <c r="G159" s="5"/>
      <c r="M159" s="5"/>
      <c r="O159" s="5"/>
      <c r="P159" s="5"/>
    </row>
    <row r="160" spans="2:16" ht="14.25" customHeight="1" x14ac:dyDescent="0.3">
      <c r="D160" s="5"/>
      <c r="F160" s="5"/>
      <c r="G160" s="5"/>
      <c r="M160" s="5"/>
      <c r="O160" s="5"/>
      <c r="P160" s="5"/>
    </row>
    <row r="161" spans="2:16" ht="14.25" customHeight="1" x14ac:dyDescent="0.3">
      <c r="D161" s="5"/>
      <c r="F161" s="5"/>
      <c r="G161" s="5"/>
    </row>
    <row r="162" spans="2:16" ht="14.25" customHeight="1" x14ac:dyDescent="0.3">
      <c r="D162" s="5"/>
      <c r="F162" s="5"/>
      <c r="G162" s="5"/>
      <c r="K162" s="17"/>
      <c r="L162" s="17"/>
      <c r="M162" s="17"/>
      <c r="N162" s="17"/>
      <c r="O162" s="16"/>
      <c r="P162" s="16"/>
    </row>
    <row r="163" spans="2:16" ht="14.25" customHeight="1" x14ac:dyDescent="0.3">
      <c r="D163" s="5"/>
      <c r="F163" s="5"/>
      <c r="G163" s="5"/>
      <c r="K163" s="17"/>
      <c r="L163" s="17"/>
      <c r="M163" s="17"/>
      <c r="N163" s="17"/>
      <c r="O163" s="16"/>
      <c r="P163" s="16"/>
    </row>
    <row r="164" spans="2:16" ht="14.25" customHeight="1" x14ac:dyDescent="0.3">
      <c r="D164" s="5"/>
      <c r="F164" s="5"/>
      <c r="G164" s="5"/>
      <c r="M164" s="5"/>
      <c r="O164" s="5"/>
      <c r="P164" s="5"/>
    </row>
    <row r="165" spans="2:16" ht="14.25" customHeight="1" x14ac:dyDescent="0.3">
      <c r="D165" s="10"/>
      <c r="F165" s="10"/>
      <c r="G165" s="10"/>
      <c r="M165" s="5"/>
      <c r="O165" s="5"/>
      <c r="P165" s="5"/>
    </row>
    <row r="166" spans="2:16" ht="14.25" customHeight="1" x14ac:dyDescent="0.3">
      <c r="B166" s="17"/>
      <c r="C166" s="17"/>
      <c r="D166" s="16"/>
      <c r="E166" s="17"/>
      <c r="F166" s="16"/>
      <c r="G166" s="16"/>
      <c r="M166" s="5"/>
      <c r="O166" s="5"/>
      <c r="P166" s="5"/>
    </row>
    <row r="167" spans="2:16" ht="14.25" customHeight="1" x14ac:dyDescent="0.3">
      <c r="B167" s="17"/>
      <c r="C167" s="17"/>
      <c r="D167" s="17"/>
      <c r="E167" s="17"/>
      <c r="F167" s="16"/>
      <c r="G167" s="16"/>
      <c r="M167" s="5"/>
      <c r="O167" s="5"/>
      <c r="P167" s="5"/>
    </row>
    <row r="168" spans="2:16" ht="14.25" customHeight="1" x14ac:dyDescent="0.3">
      <c r="D168" s="5"/>
      <c r="F168" s="5"/>
      <c r="G168" s="5"/>
      <c r="M168" s="5"/>
      <c r="O168" s="5"/>
      <c r="P168" s="5"/>
    </row>
    <row r="169" spans="2:16" ht="14.25" customHeight="1" x14ac:dyDescent="0.3">
      <c r="D169" s="5"/>
      <c r="F169" s="5"/>
      <c r="G169" s="5"/>
      <c r="M169" s="5"/>
      <c r="O169" s="5"/>
      <c r="P169" s="5"/>
    </row>
    <row r="170" spans="2:16" ht="14.25" customHeight="1" x14ac:dyDescent="0.3">
      <c r="D170" s="5"/>
      <c r="F170" s="5"/>
      <c r="G170" s="5"/>
      <c r="M170" s="5"/>
      <c r="O170" s="5"/>
      <c r="P170" s="5"/>
    </row>
    <row r="171" spans="2:16" ht="14.25" customHeight="1" x14ac:dyDescent="0.3">
      <c r="D171" s="5"/>
      <c r="F171" s="5"/>
      <c r="G171" s="5"/>
      <c r="M171" s="5"/>
      <c r="O171" s="5"/>
      <c r="P171" s="5"/>
    </row>
    <row r="172" spans="2:16" ht="14.25" customHeight="1" x14ac:dyDescent="0.3">
      <c r="D172" s="5"/>
      <c r="F172" s="5"/>
      <c r="G172" s="5"/>
      <c r="M172" s="5"/>
      <c r="O172" s="5"/>
      <c r="P172" s="5"/>
    </row>
    <row r="173" spans="2:16" ht="14.25" customHeight="1" x14ac:dyDescent="0.3">
      <c r="D173" s="5"/>
      <c r="F173" s="5"/>
      <c r="G173" s="5"/>
      <c r="M173" s="5"/>
      <c r="O173" s="5"/>
      <c r="P173" s="5"/>
    </row>
    <row r="174" spans="2:16" ht="14.25" customHeight="1" x14ac:dyDescent="0.3">
      <c r="D174" s="5"/>
      <c r="F174" s="5"/>
      <c r="G174" s="5"/>
      <c r="M174" s="5"/>
      <c r="O174" s="5"/>
      <c r="P174" s="5"/>
    </row>
    <row r="175" spans="2:16" ht="14.25" customHeight="1" x14ac:dyDescent="0.3">
      <c r="D175" s="5"/>
      <c r="F175" s="5"/>
      <c r="G175" s="5"/>
      <c r="M175" s="5"/>
      <c r="O175" s="5"/>
      <c r="P175" s="5"/>
    </row>
    <row r="176" spans="2:16" ht="14.25" customHeight="1" x14ac:dyDescent="0.3">
      <c r="D176" s="5"/>
      <c r="F176" s="5"/>
      <c r="G176" s="5"/>
      <c r="M176" s="5"/>
      <c r="O176" s="5"/>
      <c r="P176" s="5"/>
    </row>
    <row r="177" spans="2:16" ht="14.25" customHeight="1" x14ac:dyDescent="0.3">
      <c r="D177" s="10"/>
      <c r="F177" s="10"/>
      <c r="G177" s="10"/>
      <c r="M177" s="5"/>
      <c r="O177" s="5"/>
      <c r="P177" s="5"/>
    </row>
    <row r="178" spans="2:16" ht="14.25" customHeight="1" x14ac:dyDescent="0.3">
      <c r="B178" s="17"/>
      <c r="C178" s="17"/>
      <c r="D178" s="16"/>
      <c r="E178" s="17"/>
      <c r="F178" s="16"/>
      <c r="G178" s="16"/>
      <c r="M178" s="5"/>
      <c r="O178" s="5"/>
      <c r="P178" s="5"/>
    </row>
    <row r="179" spans="2:16" ht="14.25" customHeight="1" x14ac:dyDescent="0.3">
      <c r="B179" s="17"/>
      <c r="C179" s="17"/>
      <c r="D179" s="17"/>
      <c r="E179" s="17"/>
      <c r="F179" s="16"/>
      <c r="G179" s="16"/>
      <c r="M179" s="5"/>
      <c r="O179" s="5"/>
      <c r="P179" s="5"/>
    </row>
    <row r="180" spans="2:16" ht="14.25" customHeight="1" x14ac:dyDescent="0.3">
      <c r="B180" s="17"/>
      <c r="C180" s="17"/>
      <c r="D180" s="17"/>
      <c r="E180" s="17"/>
      <c r="F180" s="16"/>
      <c r="G180" s="16"/>
      <c r="M180" s="5"/>
      <c r="O180" s="5"/>
      <c r="P180" s="5"/>
    </row>
    <row r="181" spans="2:16" ht="14.25" customHeight="1" x14ac:dyDescent="0.3">
      <c r="D181" s="5"/>
      <c r="F181" s="5"/>
      <c r="G181" s="5"/>
    </row>
    <row r="182" spans="2:16" ht="14.25" customHeight="1" x14ac:dyDescent="0.3">
      <c r="D182" s="10"/>
      <c r="F182" s="10"/>
      <c r="G182" s="10"/>
      <c r="K182" s="17"/>
      <c r="L182" s="17"/>
      <c r="M182" s="17"/>
      <c r="N182" s="17"/>
      <c r="O182" s="16"/>
      <c r="P182" s="16"/>
    </row>
    <row r="183" spans="2:16" ht="14.25" customHeight="1" x14ac:dyDescent="0.3">
      <c r="B183" s="17"/>
      <c r="C183" s="17"/>
      <c r="D183" s="16"/>
      <c r="E183" s="17"/>
      <c r="F183" s="16"/>
      <c r="G183" s="16"/>
      <c r="K183" s="17"/>
      <c r="L183" s="17"/>
      <c r="M183" s="17"/>
      <c r="N183" s="17"/>
      <c r="O183" s="16"/>
      <c r="P183" s="16"/>
    </row>
    <row r="184" spans="2:16" ht="14.25" customHeight="1" x14ac:dyDescent="0.3">
      <c r="B184" s="17"/>
      <c r="C184" s="17"/>
      <c r="D184" s="16"/>
      <c r="E184" s="17"/>
      <c r="F184" s="16"/>
      <c r="G184" s="16"/>
      <c r="K184" s="17"/>
      <c r="L184" s="17"/>
      <c r="M184" s="17"/>
      <c r="N184" s="17"/>
      <c r="O184" s="16"/>
      <c r="P184" s="16"/>
    </row>
    <row r="185" spans="2:16" ht="14.25" customHeight="1" x14ac:dyDescent="0.3">
      <c r="D185" s="5"/>
      <c r="F185" s="5"/>
      <c r="G185" s="5"/>
      <c r="K185" s="17"/>
      <c r="L185" s="17"/>
      <c r="M185" s="17"/>
      <c r="N185" s="17"/>
      <c r="O185" s="16"/>
      <c r="P185" s="16"/>
    </row>
    <row r="186" spans="2:16" ht="14.25" customHeight="1" x14ac:dyDescent="0.3">
      <c r="D186" s="10"/>
      <c r="F186" s="10"/>
      <c r="G186" s="10"/>
      <c r="M186" s="5"/>
      <c r="O186" s="5"/>
      <c r="P186" s="5"/>
    </row>
    <row r="187" spans="2:16" ht="14.25" customHeight="1" x14ac:dyDescent="0.3">
      <c r="B187" s="17"/>
      <c r="C187" s="17"/>
      <c r="D187" s="16"/>
      <c r="E187" s="17"/>
      <c r="F187" s="16"/>
      <c r="G187" s="16"/>
    </row>
    <row r="188" spans="2:16" ht="14.25" customHeight="1" x14ac:dyDescent="0.3">
      <c r="B188" s="17"/>
      <c r="C188" s="17"/>
      <c r="D188" s="16"/>
      <c r="E188" s="17"/>
      <c r="F188" s="16"/>
      <c r="G188" s="16"/>
      <c r="K188" s="17"/>
      <c r="L188" s="17"/>
      <c r="M188" s="17"/>
      <c r="N188" s="17"/>
      <c r="O188" s="16"/>
      <c r="P188" s="16"/>
    </row>
    <row r="189" spans="2:16" ht="14.25" customHeight="1" x14ac:dyDescent="0.3">
      <c r="B189" s="17"/>
      <c r="C189" s="17"/>
      <c r="D189" s="17"/>
      <c r="E189" s="17"/>
      <c r="F189" s="16"/>
      <c r="G189" s="16"/>
      <c r="K189" s="17"/>
      <c r="L189" s="17"/>
      <c r="M189" s="17"/>
      <c r="N189" s="17"/>
      <c r="O189" s="16"/>
      <c r="P189" s="16"/>
    </row>
    <row r="190" spans="2:16" ht="14.25" customHeight="1" x14ac:dyDescent="0.3">
      <c r="D190" s="5"/>
      <c r="F190" s="5"/>
      <c r="G190" s="5"/>
      <c r="M190" s="5"/>
      <c r="O190" s="5"/>
      <c r="P190" s="5"/>
    </row>
    <row r="191" spans="2:16" ht="14.25" customHeight="1" x14ac:dyDescent="0.3">
      <c r="F191" s="10"/>
      <c r="G191" s="10"/>
    </row>
    <row r="192" spans="2:16" ht="14.25" customHeight="1" x14ac:dyDescent="0.3">
      <c r="B192" s="17"/>
      <c r="C192" s="17"/>
      <c r="D192" s="17"/>
      <c r="E192" s="17"/>
      <c r="F192" s="16"/>
      <c r="G192" s="16"/>
      <c r="K192" s="17"/>
      <c r="L192" s="17"/>
      <c r="M192" s="17"/>
      <c r="N192" s="17"/>
      <c r="O192" s="16"/>
      <c r="P192" s="16"/>
    </row>
    <row r="193" spans="2:16" ht="14.25" customHeight="1" x14ac:dyDescent="0.3">
      <c r="B193" s="17"/>
      <c r="C193" s="17"/>
      <c r="D193" s="16"/>
      <c r="E193" s="17"/>
      <c r="F193" s="16"/>
      <c r="G193" s="16"/>
      <c r="K193" s="17"/>
      <c r="L193" s="17"/>
      <c r="M193" s="17"/>
      <c r="N193" s="17"/>
      <c r="O193" s="16"/>
      <c r="P193" s="16"/>
    </row>
    <row r="194" spans="2:16" ht="14.25" customHeight="1" x14ac:dyDescent="0.3">
      <c r="D194" s="5"/>
      <c r="F194" s="5"/>
      <c r="G194" s="5"/>
      <c r="M194" s="5"/>
      <c r="O194" s="5"/>
      <c r="P194" s="5"/>
    </row>
    <row r="195" spans="2:16" ht="14.25" customHeight="1" x14ac:dyDescent="0.3">
      <c r="D195" s="5"/>
      <c r="F195" s="5"/>
      <c r="G195" s="5"/>
      <c r="M195" s="5"/>
      <c r="O195" s="5"/>
      <c r="P195" s="5"/>
    </row>
    <row r="196" spans="2:16" ht="14.25" customHeight="1" x14ac:dyDescent="0.3">
      <c r="D196" s="5"/>
      <c r="F196" s="5"/>
      <c r="G196" s="5"/>
      <c r="M196" s="5"/>
      <c r="O196" s="5"/>
      <c r="P196" s="5"/>
    </row>
    <row r="197" spans="2:16" ht="14.25" customHeight="1" x14ac:dyDescent="0.3">
      <c r="D197" s="5"/>
      <c r="F197" s="5"/>
      <c r="G197" s="5"/>
    </row>
    <row r="198" spans="2:16" ht="14.25" customHeight="1" x14ac:dyDescent="0.3">
      <c r="D198" s="5"/>
      <c r="F198" s="5"/>
      <c r="G198" s="5"/>
      <c r="K198" s="17"/>
      <c r="L198" s="17"/>
      <c r="M198" s="17"/>
      <c r="N198" s="17"/>
      <c r="O198" s="16"/>
      <c r="P198" s="16"/>
    </row>
    <row r="199" spans="2:16" ht="14.25" customHeight="1" x14ac:dyDescent="0.3">
      <c r="K199" s="17"/>
      <c r="L199" s="17"/>
      <c r="M199" s="17"/>
      <c r="N199" s="17"/>
      <c r="O199" s="16"/>
      <c r="P199" s="16"/>
    </row>
    <row r="200" spans="2:16" ht="14.25" customHeight="1" x14ac:dyDescent="0.3">
      <c r="B200" s="17"/>
      <c r="C200" s="17"/>
      <c r="D200" s="17"/>
      <c r="E200" s="17"/>
      <c r="F200" s="16"/>
      <c r="G200" s="16"/>
      <c r="M200" s="5"/>
      <c r="O200" s="5"/>
      <c r="P200" s="5"/>
    </row>
    <row r="201" spans="2:16" ht="14.25" customHeight="1" x14ac:dyDescent="0.3">
      <c r="B201" s="17"/>
      <c r="C201" s="17"/>
      <c r="D201" s="17"/>
      <c r="E201" s="17"/>
      <c r="F201" s="16"/>
      <c r="G201" s="16"/>
    </row>
    <row r="202" spans="2:16" ht="14.25" customHeight="1" x14ac:dyDescent="0.3">
      <c r="F202" s="5"/>
      <c r="G202" s="5"/>
      <c r="K202" s="17"/>
      <c r="L202" s="17"/>
      <c r="M202" s="17"/>
      <c r="N202" s="17"/>
      <c r="O202" s="16"/>
      <c r="P202" s="16"/>
    </row>
    <row r="203" spans="2:16" ht="14.25" customHeight="1" x14ac:dyDescent="0.3">
      <c r="K203" s="17"/>
      <c r="L203" s="17"/>
      <c r="M203" s="17"/>
      <c r="N203" s="17"/>
      <c r="O203" s="16"/>
      <c r="P203" s="16"/>
    </row>
    <row r="204" spans="2:16" ht="14.25" customHeight="1" x14ac:dyDescent="0.3">
      <c r="B204" s="17"/>
      <c r="C204" s="17"/>
      <c r="D204" s="17"/>
      <c r="E204" s="17"/>
      <c r="F204" s="16"/>
      <c r="G204" s="16"/>
      <c r="M204" s="5"/>
      <c r="O204" s="5"/>
      <c r="P204" s="5"/>
    </row>
    <row r="205" spans="2:16" ht="14.25" customHeight="1" x14ac:dyDescent="0.3">
      <c r="B205" s="17"/>
      <c r="C205" s="17"/>
      <c r="D205" s="17"/>
      <c r="E205" s="17"/>
      <c r="F205" s="16"/>
      <c r="G205" s="16"/>
      <c r="M205" s="5"/>
      <c r="O205" s="5"/>
      <c r="P205" s="5"/>
    </row>
    <row r="206" spans="2:16" ht="14.25" customHeight="1" x14ac:dyDescent="0.3">
      <c r="B206" s="17"/>
      <c r="C206" s="17"/>
      <c r="D206" s="17"/>
      <c r="E206" s="17"/>
      <c r="F206" s="16"/>
      <c r="G206" s="16"/>
    </row>
    <row r="207" spans="2:16" ht="14.25" customHeight="1" x14ac:dyDescent="0.3">
      <c r="B207" s="17"/>
      <c r="C207" s="17"/>
      <c r="D207" s="17"/>
      <c r="E207" s="17"/>
      <c r="F207" s="16"/>
      <c r="G207" s="16"/>
      <c r="K207" s="17"/>
      <c r="L207" s="17"/>
      <c r="M207" s="17"/>
      <c r="N207" s="17"/>
      <c r="O207" s="16"/>
      <c r="P207" s="16"/>
    </row>
    <row r="208" spans="2:16" ht="14.25" customHeight="1" x14ac:dyDescent="0.3">
      <c r="D208" s="5"/>
      <c r="F208" s="5"/>
      <c r="G208" s="5"/>
      <c r="K208" s="17"/>
      <c r="L208" s="17"/>
      <c r="M208" s="17"/>
      <c r="N208" s="17"/>
      <c r="O208" s="16"/>
      <c r="P208" s="16"/>
    </row>
    <row r="209" spans="2:16" ht="14.25" customHeight="1" x14ac:dyDescent="0.3">
      <c r="D209" s="5"/>
      <c r="F209" s="5"/>
      <c r="G209" s="5"/>
      <c r="K209" s="17"/>
      <c r="L209" s="17"/>
      <c r="M209" s="17"/>
      <c r="N209" s="17"/>
      <c r="O209" s="16"/>
      <c r="P209" s="16"/>
    </row>
    <row r="210" spans="2:16" ht="14.25" customHeight="1" x14ac:dyDescent="0.3">
      <c r="M210" s="5"/>
      <c r="O210" s="5"/>
      <c r="P210" s="5"/>
    </row>
    <row r="211" spans="2:16" ht="14.25" customHeight="1" x14ac:dyDescent="0.3">
      <c r="B211" s="17"/>
      <c r="C211" s="17"/>
      <c r="D211" s="17"/>
      <c r="E211" s="17"/>
      <c r="F211" s="16"/>
      <c r="G211" s="16"/>
      <c r="M211" s="5"/>
      <c r="O211" s="5"/>
      <c r="P211" s="5"/>
    </row>
    <row r="212" spans="2:16" ht="14.25" customHeight="1" x14ac:dyDescent="0.3">
      <c r="B212" s="17"/>
      <c r="C212" s="17"/>
      <c r="D212" s="17"/>
      <c r="E212" s="17"/>
      <c r="F212" s="16"/>
      <c r="G212" s="16"/>
      <c r="M212" s="5"/>
      <c r="O212" s="5"/>
      <c r="P212" s="5"/>
    </row>
    <row r="213" spans="2:16" ht="14.25" customHeight="1" x14ac:dyDescent="0.3">
      <c r="B213" s="17"/>
      <c r="C213" s="17"/>
      <c r="D213" s="17"/>
      <c r="E213" s="17"/>
      <c r="F213" s="16"/>
      <c r="G213" s="16"/>
    </row>
    <row r="214" spans="2:16" ht="14.25" customHeight="1" x14ac:dyDescent="0.3">
      <c r="D214" s="5"/>
      <c r="F214" s="5"/>
      <c r="G214" s="5"/>
      <c r="K214" s="17"/>
      <c r="L214" s="17"/>
      <c r="M214" s="17"/>
      <c r="N214" s="17"/>
      <c r="O214" s="16"/>
      <c r="P214" s="16"/>
    </row>
    <row r="215" spans="2:16" ht="14.25" customHeight="1" x14ac:dyDescent="0.3">
      <c r="K215" s="17"/>
      <c r="L215" s="17"/>
      <c r="M215" s="17"/>
      <c r="N215" s="17"/>
      <c r="O215" s="16"/>
      <c r="P215" s="16"/>
    </row>
    <row r="216" spans="2:16" ht="14.25" customHeight="1" x14ac:dyDescent="0.3">
      <c r="B216" s="17"/>
      <c r="C216" s="17"/>
      <c r="D216" s="17"/>
      <c r="E216" s="17"/>
      <c r="F216" s="16"/>
      <c r="G216" s="16"/>
      <c r="M216" s="5"/>
      <c r="O216" s="5"/>
      <c r="P216" s="5"/>
    </row>
    <row r="217" spans="2:16" ht="14.25" customHeight="1" x14ac:dyDescent="0.3">
      <c r="B217" s="17"/>
      <c r="C217" s="17"/>
      <c r="D217" s="17"/>
      <c r="E217" s="17"/>
      <c r="F217" s="16"/>
      <c r="G217" s="16"/>
    </row>
    <row r="218" spans="2:16" ht="14.25" customHeight="1" x14ac:dyDescent="0.3">
      <c r="D218" s="5"/>
      <c r="F218" s="5"/>
      <c r="G218" s="5"/>
      <c r="K218" s="17"/>
      <c r="L218" s="17"/>
      <c r="M218" s="17"/>
      <c r="N218" s="17"/>
      <c r="O218" s="16"/>
      <c r="P218" s="16"/>
    </row>
    <row r="219" spans="2:16" ht="14.25" customHeight="1" x14ac:dyDescent="0.3">
      <c r="D219" s="5"/>
      <c r="F219" s="5"/>
      <c r="G219" s="5"/>
      <c r="K219" s="17"/>
      <c r="L219" s="17"/>
      <c r="M219" s="17"/>
      <c r="N219" s="17"/>
      <c r="O219" s="16"/>
      <c r="P219" s="16"/>
    </row>
    <row r="220" spans="2:16" ht="14.25" customHeight="1" x14ac:dyDescent="0.3">
      <c r="D220" s="5"/>
      <c r="F220" s="5"/>
      <c r="G220" s="5"/>
      <c r="M220" s="5"/>
      <c r="O220" s="5"/>
      <c r="P220" s="5"/>
    </row>
    <row r="221" spans="2:16" ht="14.25" customHeight="1" x14ac:dyDescent="0.3">
      <c r="M221" s="5"/>
      <c r="O221" s="5"/>
      <c r="P221" s="5"/>
    </row>
    <row r="222" spans="2:16" ht="14.25" customHeight="1" x14ac:dyDescent="0.3">
      <c r="B222" s="17"/>
      <c r="C222" s="17"/>
      <c r="D222" s="17"/>
      <c r="E222" s="17"/>
      <c r="F222" s="16"/>
      <c r="G222" s="16"/>
    </row>
    <row r="223" spans="2:16" ht="14.25" customHeight="1" x14ac:dyDescent="0.3">
      <c r="B223" s="17"/>
      <c r="C223" s="17"/>
      <c r="D223" s="17"/>
      <c r="E223" s="17"/>
      <c r="F223" s="16"/>
      <c r="G223" s="16"/>
      <c r="K223" s="17"/>
      <c r="L223" s="17"/>
      <c r="M223" s="17"/>
      <c r="N223" s="17"/>
      <c r="O223" s="16"/>
      <c r="P223" s="16"/>
    </row>
    <row r="224" spans="2:16" ht="14.25" customHeight="1" x14ac:dyDescent="0.3">
      <c r="D224" s="5"/>
      <c r="F224" s="5"/>
      <c r="G224" s="5"/>
      <c r="K224" s="17"/>
      <c r="L224" s="17"/>
      <c r="M224" s="17"/>
      <c r="N224" s="17"/>
      <c r="O224" s="16"/>
      <c r="P224" s="16"/>
    </row>
    <row r="225" spans="2:7" ht="14.25" customHeight="1" x14ac:dyDescent="0.3">
      <c r="D225" s="5"/>
      <c r="F225" s="5"/>
      <c r="G225" s="5"/>
    </row>
    <row r="226" spans="2:7" ht="14.25" customHeight="1" x14ac:dyDescent="0.3">
      <c r="D226" s="5"/>
      <c r="F226" s="5"/>
      <c r="G226" s="5"/>
    </row>
    <row r="227" spans="2:7" ht="14.25" customHeight="1" x14ac:dyDescent="0.3">
      <c r="D227" s="5"/>
      <c r="F227" s="5"/>
      <c r="G227" s="5"/>
    </row>
    <row r="228" spans="2:7" ht="14.25" customHeight="1" x14ac:dyDescent="0.3">
      <c r="D228" s="5"/>
      <c r="F228" s="5"/>
      <c r="G228" s="5"/>
    </row>
    <row r="229" spans="2:7" ht="14.25" customHeight="1" x14ac:dyDescent="0.3">
      <c r="D229" s="5"/>
      <c r="F229" s="5"/>
      <c r="G229" s="5"/>
    </row>
    <row r="231" spans="2:7" ht="14.25" customHeight="1" x14ac:dyDescent="0.3">
      <c r="B231" s="17"/>
      <c r="C231" s="17"/>
      <c r="D231" s="17"/>
      <c r="E231" s="17"/>
      <c r="F231" s="16"/>
      <c r="G231" s="16"/>
    </row>
    <row r="232" spans="2:7" ht="14.25" customHeight="1" x14ac:dyDescent="0.3">
      <c r="B232" s="17"/>
      <c r="C232" s="17"/>
      <c r="D232" s="17"/>
      <c r="E232" s="17"/>
      <c r="F232" s="16"/>
      <c r="G232" s="16"/>
    </row>
    <row r="233" spans="2:7" ht="14.25" customHeight="1" x14ac:dyDescent="0.3">
      <c r="D233" s="5"/>
      <c r="F233" s="5"/>
      <c r="G233" s="5"/>
    </row>
    <row r="234" spans="2:7" ht="14.25" customHeight="1" x14ac:dyDescent="0.3">
      <c r="D234" s="5"/>
      <c r="F234" s="5"/>
      <c r="G234" s="5"/>
    </row>
    <row r="235" spans="2:7" ht="14.25" customHeight="1" x14ac:dyDescent="0.3">
      <c r="D235" s="5"/>
      <c r="F235" s="5"/>
      <c r="G235" s="5"/>
    </row>
    <row r="236" spans="2:7" ht="14.25" customHeight="1" x14ac:dyDescent="0.3">
      <c r="D236" s="5"/>
      <c r="F236" s="5"/>
      <c r="G236" s="5"/>
    </row>
    <row r="237" spans="2:7" ht="14.25" customHeight="1" x14ac:dyDescent="0.3">
      <c r="D237" s="5"/>
      <c r="F237" s="5"/>
      <c r="G237" s="5"/>
    </row>
    <row r="238" spans="2:7" ht="14.25" customHeight="1" x14ac:dyDescent="0.3">
      <c r="D238" s="5"/>
      <c r="F238" s="5"/>
      <c r="G238" s="5"/>
    </row>
    <row r="239" spans="2:7" ht="14.25" customHeight="1" x14ac:dyDescent="0.3">
      <c r="D239" s="5"/>
      <c r="F239" s="5"/>
      <c r="G239" s="5"/>
    </row>
    <row r="240" spans="2:7" ht="14.25" customHeight="1" x14ac:dyDescent="0.3">
      <c r="D240" s="5"/>
      <c r="F240" s="5"/>
      <c r="G240" s="5"/>
    </row>
    <row r="241" spans="2:7" ht="14.25" customHeight="1" x14ac:dyDescent="0.3">
      <c r="D241" s="5"/>
      <c r="F241" s="5"/>
      <c r="G241" s="5"/>
    </row>
    <row r="242" spans="2:7" ht="14.25" customHeight="1" x14ac:dyDescent="0.3">
      <c r="D242" s="5"/>
      <c r="F242" s="5"/>
      <c r="G242" s="5"/>
    </row>
    <row r="243" spans="2:7" ht="14.25" customHeight="1" x14ac:dyDescent="0.3">
      <c r="D243" s="5"/>
      <c r="F243" s="5"/>
      <c r="G243" s="5"/>
    </row>
    <row r="244" spans="2:7" ht="14.25" customHeight="1" x14ac:dyDescent="0.3">
      <c r="D244" s="5"/>
      <c r="F244" s="5"/>
      <c r="G244" s="5"/>
    </row>
    <row r="245" spans="2:7" ht="14.25" customHeight="1" x14ac:dyDescent="0.3">
      <c r="D245" s="5"/>
      <c r="F245" s="5"/>
      <c r="G245" s="5"/>
    </row>
    <row r="246" spans="2:7" ht="14.25" customHeight="1" x14ac:dyDescent="0.3">
      <c r="D246" s="5"/>
      <c r="F246" s="5"/>
      <c r="G246" s="5"/>
    </row>
    <row r="247" spans="2:7" ht="14.25" customHeight="1" x14ac:dyDescent="0.3">
      <c r="D247" s="5"/>
      <c r="F247" s="5"/>
      <c r="G247" s="5"/>
    </row>
    <row r="249" spans="2:7" ht="14.25" customHeight="1" x14ac:dyDescent="0.3">
      <c r="B249" s="17"/>
      <c r="C249" s="17"/>
      <c r="D249" s="17"/>
      <c r="E249" s="17"/>
      <c r="F249" s="16"/>
      <c r="G249" s="16"/>
    </row>
    <row r="250" spans="2:7" ht="14.25" customHeight="1" x14ac:dyDescent="0.3">
      <c r="B250" s="17"/>
      <c r="C250" s="17"/>
      <c r="D250" s="17"/>
      <c r="E250" s="17"/>
      <c r="F250" s="16"/>
      <c r="G250" s="16"/>
    </row>
    <row r="251" spans="2:7" ht="14.25" customHeight="1" x14ac:dyDescent="0.3">
      <c r="D251" s="5"/>
      <c r="F251" s="5"/>
      <c r="G251" s="5"/>
    </row>
    <row r="253" spans="2:7" ht="14.25" customHeight="1" x14ac:dyDescent="0.3">
      <c r="B253" s="17"/>
      <c r="C253" s="17"/>
      <c r="D253" s="17"/>
      <c r="E253" s="17"/>
      <c r="F253" s="16"/>
      <c r="G253" s="16"/>
    </row>
    <row r="254" spans="2:7" ht="14.25" customHeight="1" x14ac:dyDescent="0.3">
      <c r="B254" s="17"/>
      <c r="C254" s="17"/>
      <c r="D254" s="17"/>
      <c r="E254" s="17"/>
      <c r="F254" s="16"/>
      <c r="G254" s="16"/>
    </row>
    <row r="255" spans="2:7" ht="14.25" customHeight="1" x14ac:dyDescent="0.3">
      <c r="D255" s="5"/>
      <c r="F255" s="5"/>
      <c r="G255" s="5"/>
    </row>
    <row r="257" spans="2:7" ht="14.25" customHeight="1" x14ac:dyDescent="0.3">
      <c r="B257" s="17"/>
      <c r="C257" s="17"/>
      <c r="D257" s="17"/>
      <c r="E257" s="17"/>
      <c r="F257" s="16"/>
      <c r="G257" s="16"/>
    </row>
    <row r="258" spans="2:7" ht="14.25" customHeight="1" x14ac:dyDescent="0.3">
      <c r="B258" s="17"/>
      <c r="C258" s="17"/>
      <c r="D258" s="17"/>
      <c r="E258" s="17"/>
      <c r="F258" s="16"/>
      <c r="G258" s="16"/>
    </row>
    <row r="259" spans="2:7" ht="14.25" customHeight="1" x14ac:dyDescent="0.3">
      <c r="D259" s="5"/>
      <c r="F259" s="5"/>
      <c r="G259" s="5"/>
    </row>
    <row r="261" spans="2:7" ht="14.25" customHeight="1" x14ac:dyDescent="0.3">
      <c r="B261" s="17"/>
      <c r="C261" s="17"/>
      <c r="D261" s="17"/>
      <c r="E261" s="17"/>
      <c r="F261" s="16"/>
      <c r="G261" s="16"/>
    </row>
    <row r="262" spans="2:7" ht="14.25" customHeight="1" x14ac:dyDescent="0.3">
      <c r="B262" s="17"/>
      <c r="C262" s="17"/>
      <c r="D262" s="17"/>
      <c r="E262" s="17"/>
      <c r="F262" s="16"/>
      <c r="G262" s="16"/>
    </row>
    <row r="263" spans="2:7" ht="14.25" customHeight="1" x14ac:dyDescent="0.3">
      <c r="D263" s="5"/>
      <c r="F263" s="5"/>
      <c r="G263" s="5"/>
    </row>
    <row r="264" spans="2:7" ht="14.25" customHeight="1" x14ac:dyDescent="0.3">
      <c r="D264" s="5"/>
      <c r="F264" s="5"/>
      <c r="G264" s="5"/>
    </row>
    <row r="265" spans="2:7" ht="14.25" customHeight="1" x14ac:dyDescent="0.3">
      <c r="D265" s="5"/>
      <c r="F265" s="5"/>
      <c r="G265" s="5"/>
    </row>
    <row r="266" spans="2:7" ht="14.25" customHeight="1" x14ac:dyDescent="0.3">
      <c r="D266" s="5"/>
      <c r="F266" s="5"/>
      <c r="G266" s="5"/>
    </row>
    <row r="267" spans="2:7" ht="14.25" customHeight="1" x14ac:dyDescent="0.3">
      <c r="D267" s="5"/>
      <c r="F267" s="5"/>
      <c r="G267" s="5"/>
    </row>
    <row r="268" spans="2:7" ht="14.25" customHeight="1" x14ac:dyDescent="0.3">
      <c r="D268" s="5"/>
      <c r="F268" s="5"/>
      <c r="G268" s="5"/>
    </row>
    <row r="269" spans="2:7" ht="14.25" customHeight="1" x14ac:dyDescent="0.3">
      <c r="D269" s="5"/>
      <c r="F269" s="5"/>
      <c r="G269" s="5"/>
    </row>
    <row r="271" spans="2:7" ht="14.25" customHeight="1" x14ac:dyDescent="0.3">
      <c r="B271" s="17"/>
      <c r="C271" s="17"/>
      <c r="D271" s="17"/>
      <c r="E271" s="17"/>
      <c r="F271" s="16"/>
      <c r="G271" s="16"/>
    </row>
    <row r="272" spans="2:7" ht="14.25" customHeight="1" x14ac:dyDescent="0.3">
      <c r="B272" s="17"/>
      <c r="C272" s="17"/>
      <c r="D272" s="17"/>
      <c r="E272" s="17"/>
      <c r="F272" s="16"/>
      <c r="G272" s="16"/>
    </row>
    <row r="273" spans="2:7" ht="14.25" customHeight="1" x14ac:dyDescent="0.3">
      <c r="D273" s="5"/>
      <c r="F273" s="5"/>
      <c r="G273" s="5"/>
    </row>
    <row r="275" spans="2:7" ht="14.25" customHeight="1" x14ac:dyDescent="0.3">
      <c r="B275" s="17"/>
      <c r="C275" s="17"/>
      <c r="D275" s="17"/>
      <c r="E275" s="17"/>
      <c r="F275" s="16"/>
      <c r="G275" s="16"/>
    </row>
    <row r="276" spans="2:7" ht="14.25" customHeight="1" x14ac:dyDescent="0.3">
      <c r="B276" s="17"/>
      <c r="C276" s="17"/>
      <c r="D276" s="17"/>
      <c r="E276" s="17"/>
      <c r="F276" s="16"/>
      <c r="G276" s="16"/>
    </row>
    <row r="277" spans="2:7" ht="14.25" customHeight="1" x14ac:dyDescent="0.3">
      <c r="D277" s="5"/>
      <c r="F277" s="5"/>
      <c r="G277" s="5"/>
    </row>
    <row r="279" spans="2:7" ht="14.25" customHeight="1" x14ac:dyDescent="0.3">
      <c r="B279" s="17"/>
      <c r="C279" s="17"/>
      <c r="D279" s="17"/>
      <c r="E279" s="17"/>
      <c r="F279" s="16"/>
      <c r="G279" s="16"/>
    </row>
    <row r="280" spans="2:7" ht="14.25" customHeight="1" x14ac:dyDescent="0.3">
      <c r="B280" s="17"/>
      <c r="C280" s="17"/>
      <c r="D280" s="17"/>
      <c r="E280" s="17"/>
      <c r="F280" s="16"/>
      <c r="G280" s="16"/>
    </row>
    <row r="281" spans="2:7" ht="14.25" customHeight="1" x14ac:dyDescent="0.3">
      <c r="D281" s="5"/>
      <c r="F281" s="5"/>
      <c r="G281" s="5"/>
    </row>
    <row r="283" spans="2:7" ht="14.25" customHeight="1" x14ac:dyDescent="0.3">
      <c r="B283" s="17"/>
      <c r="C283" s="17"/>
      <c r="D283" s="17"/>
      <c r="E283" s="17"/>
      <c r="F283" s="16"/>
      <c r="G283" s="16"/>
    </row>
    <row r="284" spans="2:7" ht="14.25" customHeight="1" x14ac:dyDescent="0.3">
      <c r="B284" s="17"/>
      <c r="C284" s="17"/>
      <c r="D284" s="17"/>
      <c r="E284" s="17"/>
      <c r="F284" s="16"/>
      <c r="G284" s="16"/>
    </row>
    <row r="285" spans="2:7" ht="14.25" customHeight="1" x14ac:dyDescent="0.3">
      <c r="D285" s="5"/>
      <c r="F285" s="5"/>
      <c r="G285" s="5"/>
    </row>
    <row r="287" spans="2:7" ht="14.25" customHeight="1" x14ac:dyDescent="0.3">
      <c r="B287" s="17"/>
      <c r="C287" s="17"/>
      <c r="D287" s="17"/>
      <c r="E287" s="17"/>
      <c r="F287" s="16"/>
      <c r="G287" s="16"/>
    </row>
    <row r="288" spans="2:7" ht="14.25" customHeight="1" x14ac:dyDescent="0.3">
      <c r="B288" s="17"/>
      <c r="C288" s="17"/>
      <c r="D288" s="17"/>
      <c r="E288" s="17"/>
      <c r="F288" s="16"/>
      <c r="G288" s="16"/>
    </row>
    <row r="289" spans="2:7" ht="14.25" customHeight="1" x14ac:dyDescent="0.3">
      <c r="D289" s="5"/>
      <c r="F289" s="5"/>
      <c r="G289" s="5"/>
    </row>
    <row r="291" spans="2:7" ht="14.25" customHeight="1" x14ac:dyDescent="0.3">
      <c r="B291" s="17"/>
      <c r="C291" s="17"/>
      <c r="D291" s="17"/>
      <c r="E291" s="17"/>
      <c r="F291" s="16"/>
      <c r="G291" s="16"/>
    </row>
    <row r="292" spans="2:7" ht="14.25" customHeight="1" x14ac:dyDescent="0.3">
      <c r="B292" s="17"/>
      <c r="C292" s="17"/>
      <c r="D292" s="17"/>
      <c r="E292" s="17"/>
      <c r="F292" s="16"/>
      <c r="G292" s="16"/>
    </row>
    <row r="293" spans="2:7" ht="14.25" customHeight="1" x14ac:dyDescent="0.3">
      <c r="D293" s="5"/>
      <c r="F293" s="5"/>
      <c r="G293" s="5"/>
    </row>
    <row r="295" spans="2:7" ht="14.25" customHeight="1" x14ac:dyDescent="0.3">
      <c r="B295" s="17"/>
      <c r="C295" s="17"/>
      <c r="D295" s="17"/>
      <c r="E295" s="17"/>
      <c r="F295" s="16"/>
      <c r="G295" s="16"/>
    </row>
    <row r="296" spans="2:7" ht="14.25" customHeight="1" x14ac:dyDescent="0.3">
      <c r="B296" s="17"/>
      <c r="C296" s="17"/>
      <c r="D296" s="17"/>
      <c r="E296" s="17"/>
      <c r="F296" s="16"/>
      <c r="G296" s="16"/>
    </row>
    <row r="297" spans="2:7" ht="14.25" customHeight="1" x14ac:dyDescent="0.3">
      <c r="D297" s="5"/>
      <c r="F297" s="5"/>
      <c r="G297" s="5"/>
    </row>
    <row r="299" spans="2:7" ht="14.25" customHeight="1" x14ac:dyDescent="0.3">
      <c r="B299" s="17"/>
      <c r="C299" s="17"/>
      <c r="D299" s="17"/>
      <c r="E299" s="17"/>
      <c r="F299" s="16"/>
      <c r="G299" s="16"/>
    </row>
    <row r="300" spans="2:7" ht="14.25" customHeight="1" x14ac:dyDescent="0.3">
      <c r="B300" s="17"/>
      <c r="C300" s="17"/>
      <c r="D300" s="17"/>
      <c r="E300" s="17"/>
      <c r="F300" s="16"/>
      <c r="G300" s="16"/>
    </row>
    <row r="301" spans="2:7" ht="14.25" customHeight="1" x14ac:dyDescent="0.3">
      <c r="D301" s="5"/>
      <c r="F301" s="5"/>
      <c r="G301" s="5"/>
    </row>
    <row r="303" spans="2:7" ht="14.25" customHeight="1" x14ac:dyDescent="0.3">
      <c r="B303" s="17"/>
      <c r="C303" s="17"/>
      <c r="D303" s="17"/>
      <c r="E303" s="17"/>
      <c r="F303" s="16"/>
      <c r="G303" s="16"/>
    </row>
    <row r="304" spans="2:7" ht="14.25" customHeight="1" x14ac:dyDescent="0.3">
      <c r="B304" s="17"/>
      <c r="C304" s="17"/>
      <c r="D304" s="17"/>
      <c r="E304" s="17"/>
      <c r="F304" s="16"/>
      <c r="G304" s="16"/>
    </row>
    <row r="305" spans="2:7" ht="14.25" customHeight="1" x14ac:dyDescent="0.3">
      <c r="D305" s="5"/>
      <c r="F305" s="5"/>
      <c r="G305" s="5"/>
    </row>
    <row r="306" spans="2:7" ht="14.25" customHeight="1" x14ac:dyDescent="0.3">
      <c r="D306" s="5"/>
      <c r="F306" s="5"/>
      <c r="G306" s="5"/>
    </row>
    <row r="308" spans="2:7" ht="14.25" customHeight="1" x14ac:dyDescent="0.3">
      <c r="B308" s="17"/>
      <c r="C308" s="17"/>
      <c r="D308" s="17"/>
      <c r="E308" s="17"/>
      <c r="F308" s="16"/>
      <c r="G308" s="16"/>
    </row>
    <row r="309" spans="2:7" ht="14.25" customHeight="1" x14ac:dyDescent="0.3">
      <c r="B309" s="17"/>
      <c r="C309" s="17"/>
      <c r="D309" s="17"/>
      <c r="E309" s="17"/>
      <c r="F309" s="16"/>
      <c r="G309" s="16"/>
    </row>
    <row r="310" spans="2:7" ht="14.25" customHeight="1" x14ac:dyDescent="0.3">
      <c r="D310" s="5"/>
      <c r="F310" s="5"/>
      <c r="G310" s="5"/>
    </row>
    <row r="312" spans="2:7" ht="14.25" customHeight="1" x14ac:dyDescent="0.3">
      <c r="B312" s="17"/>
      <c r="C312" s="17"/>
      <c r="D312" s="17"/>
      <c r="E312" s="17"/>
      <c r="F312" s="16"/>
      <c r="G312" s="16"/>
    </row>
    <row r="313" spans="2:7" ht="14.25" customHeight="1" x14ac:dyDescent="0.3">
      <c r="B313" s="17"/>
      <c r="C313" s="17"/>
      <c r="D313" s="17"/>
      <c r="E313" s="17"/>
      <c r="F313" s="16"/>
      <c r="G313" s="16"/>
    </row>
    <row r="314" spans="2:7" ht="14.25" customHeight="1" x14ac:dyDescent="0.3">
      <c r="B314" s="17"/>
      <c r="C314" s="17"/>
      <c r="D314" s="17"/>
      <c r="E314" s="17"/>
      <c r="F314" s="16"/>
      <c r="G314" s="16"/>
    </row>
    <row r="315" spans="2:7" ht="14.25" customHeight="1" x14ac:dyDescent="0.3">
      <c r="D315" s="5"/>
      <c r="F315" s="5"/>
      <c r="G315" s="5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sqref="A1:XFD1048576"/>
    </sheetView>
  </sheetViews>
  <sheetFormatPr defaultColWidth="10.140625" defaultRowHeight="12.75" customHeight="1" x14ac:dyDescent="0.3"/>
  <cols>
    <col min="1" max="16384" width="10.140625" style="15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CAE10-CB97-4E2A-8617-5E77EF4157F5}">
  <dimension ref="A1:M31"/>
  <sheetViews>
    <sheetView showGridLines="0" workbookViewId="0">
      <selection activeCell="A3" sqref="A3"/>
    </sheetView>
  </sheetViews>
  <sheetFormatPr defaultColWidth="14.42578125" defaultRowHeight="16.5" customHeight="1" x14ac:dyDescent="0.3"/>
  <cols>
    <col min="1" max="1" width="28.85546875" style="180" customWidth="1"/>
    <col min="2" max="9" width="10.7109375" style="180" customWidth="1"/>
    <col min="10" max="10" width="11.42578125" style="180" customWidth="1"/>
    <col min="11" max="13" width="14.42578125" style="180" customWidth="1"/>
    <col min="14" max="16384" width="14.42578125" style="180"/>
  </cols>
  <sheetData>
    <row r="1" spans="1:13" x14ac:dyDescent="0.3">
      <c r="A1" s="177" t="s">
        <v>116</v>
      </c>
      <c r="B1" s="178"/>
      <c r="C1" s="178"/>
      <c r="D1" s="178"/>
      <c r="E1" s="178"/>
      <c r="F1" s="178"/>
      <c r="G1" s="178"/>
      <c r="H1" s="178"/>
      <c r="I1" s="178"/>
      <c r="J1" s="178"/>
      <c r="K1" s="179"/>
    </row>
    <row r="2" spans="1:13" x14ac:dyDescent="0.3">
      <c r="A2" s="179"/>
      <c r="B2" s="179"/>
      <c r="C2" s="179"/>
      <c r="D2" s="181">
        <f>A28</f>
        <v>0</v>
      </c>
      <c r="E2" s="181">
        <f>A30</f>
        <v>0</v>
      </c>
      <c r="F2" s="179"/>
      <c r="G2" s="179"/>
      <c r="H2" s="179"/>
      <c r="I2" s="179"/>
      <c r="J2" s="179"/>
      <c r="K2" s="179"/>
      <c r="L2" s="182" t="s">
        <v>120</v>
      </c>
    </row>
    <row r="3" spans="1:13" x14ac:dyDescent="0.3">
      <c r="A3" s="183" t="s">
        <v>202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</row>
    <row r="4" spans="1:13" x14ac:dyDescent="0.3">
      <c r="A4" s="184" t="str">
        <f>"Ügyfél:   "&amp;Alapa!$C$17</f>
        <v xml:space="preserve">Ügyfél:   </v>
      </c>
      <c r="B4" s="185"/>
      <c r="C4" s="185"/>
      <c r="D4" s="185"/>
      <c r="E4" s="185"/>
      <c r="F4" s="185"/>
      <c r="G4" s="186"/>
      <c r="H4" s="187" t="s">
        <v>125</v>
      </c>
      <c r="I4" s="188">
        <f>Alapa!$C$15</f>
        <v>0</v>
      </c>
      <c r="J4" s="185"/>
      <c r="K4" s="186"/>
    </row>
    <row r="5" spans="1:13" x14ac:dyDescent="0.3">
      <c r="A5" s="184" t="str">
        <f>"Fordulónap: "&amp;Alapa!$C$12</f>
        <v xml:space="preserve">Fordulónap: </v>
      </c>
      <c r="B5" s="189"/>
      <c r="C5" s="189"/>
      <c r="D5" s="189"/>
      <c r="E5" s="189"/>
      <c r="F5" s="185"/>
      <c r="G5" s="186"/>
      <c r="H5" s="184" t="s">
        <v>2</v>
      </c>
      <c r="I5" s="185" t="e">
        <f>VLOOKUP(M5,Alapa!$G$2:$H$22,2)</f>
        <v>#N/A</v>
      </c>
      <c r="J5" s="185" t="s">
        <v>13</v>
      </c>
      <c r="K5" s="190" t="str">
        <f>IF(Alapa!$N$2=0," ",Alapa!$N$2)</f>
        <v xml:space="preserve"> </v>
      </c>
      <c r="L5" s="191" t="s">
        <v>2</v>
      </c>
      <c r="M5" s="192">
        <v>1</v>
      </c>
    </row>
    <row r="6" spans="1:13" x14ac:dyDescent="0.3">
      <c r="A6" s="193"/>
      <c r="B6" s="194"/>
      <c r="C6" s="195"/>
      <c r="D6" s="195"/>
      <c r="E6" s="195"/>
      <c r="F6" s="193"/>
      <c r="G6" s="196"/>
      <c r="H6" s="193"/>
      <c r="I6" s="193"/>
      <c r="J6" s="193"/>
      <c r="K6" s="193"/>
    </row>
    <row r="7" spans="1:13" ht="17.25" thickBot="1" x14ac:dyDescent="0.35">
      <c r="A7" s="197"/>
      <c r="B7" s="197"/>
      <c r="C7" s="197"/>
      <c r="D7" s="197"/>
      <c r="E7" s="197"/>
      <c r="F7" s="198"/>
      <c r="G7" s="199"/>
      <c r="H7" s="199"/>
      <c r="I7" s="199"/>
      <c r="J7" s="199"/>
      <c r="K7" s="200" t="s">
        <v>178</v>
      </c>
    </row>
    <row r="8" spans="1:13" ht="77.25" thickBot="1" x14ac:dyDescent="0.35">
      <c r="A8" s="201" t="s">
        <v>179</v>
      </c>
      <c r="B8" s="202" t="s">
        <v>180</v>
      </c>
      <c r="C8" s="202" t="s">
        <v>181</v>
      </c>
      <c r="D8" s="202" t="s">
        <v>182</v>
      </c>
      <c r="E8" s="202" t="s">
        <v>183</v>
      </c>
      <c r="F8" s="202" t="s">
        <v>184</v>
      </c>
      <c r="G8" s="202" t="s">
        <v>185</v>
      </c>
      <c r="H8" s="203" t="s">
        <v>186</v>
      </c>
      <c r="I8" s="202" t="s">
        <v>187</v>
      </c>
      <c r="J8" s="203" t="s">
        <v>188</v>
      </c>
      <c r="K8" s="204" t="s">
        <v>189</v>
      </c>
    </row>
    <row r="9" spans="1:13" x14ac:dyDescent="0.3">
      <c r="A9" s="205" t="s">
        <v>190</v>
      </c>
      <c r="B9" s="206"/>
      <c r="C9" s="206"/>
      <c r="D9" s="206"/>
      <c r="E9" s="206"/>
      <c r="F9" s="206"/>
      <c r="G9" s="206"/>
      <c r="H9" s="206"/>
      <c r="I9" s="206"/>
      <c r="J9" s="206"/>
      <c r="K9" s="207">
        <f>SUM(B9:J9)</f>
        <v>0</v>
      </c>
    </row>
    <row r="10" spans="1:13" x14ac:dyDescent="0.3">
      <c r="A10" s="208" t="s">
        <v>191</v>
      </c>
      <c r="B10" s="209"/>
      <c r="C10" s="209"/>
      <c r="D10" s="209"/>
      <c r="E10" s="209"/>
      <c r="F10" s="210"/>
      <c r="G10" s="210"/>
      <c r="H10" s="209"/>
      <c r="I10" s="209"/>
      <c r="J10" s="209"/>
      <c r="K10" s="211">
        <f>SUM(B10:J10)</f>
        <v>0</v>
      </c>
    </row>
    <row r="11" spans="1:13" x14ac:dyDescent="0.3">
      <c r="A11" s="208" t="s">
        <v>192</v>
      </c>
      <c r="B11" s="209"/>
      <c r="C11" s="209"/>
      <c r="D11" s="209"/>
      <c r="E11" s="209"/>
      <c r="F11" s="210"/>
      <c r="G11" s="210"/>
      <c r="H11" s="209"/>
      <c r="I11" s="209"/>
      <c r="J11" s="209"/>
      <c r="K11" s="211">
        <f>SUM(B11:J11)</f>
        <v>0</v>
      </c>
    </row>
    <row r="12" spans="1:13" x14ac:dyDescent="0.3">
      <c r="A12" s="208" t="s">
        <v>193</v>
      </c>
      <c r="B12" s="209"/>
      <c r="C12" s="209"/>
      <c r="D12" s="209"/>
      <c r="E12" s="209"/>
      <c r="F12" s="209"/>
      <c r="G12" s="209"/>
      <c r="H12" s="209"/>
      <c r="I12" s="209"/>
      <c r="J12" s="209"/>
      <c r="K12" s="211">
        <f>SUM(B12:I12)</f>
        <v>0</v>
      </c>
    </row>
    <row r="13" spans="1:13" x14ac:dyDescent="0.3">
      <c r="A13" s="212" t="s">
        <v>194</v>
      </c>
      <c r="B13" s="213"/>
      <c r="C13" s="213"/>
      <c r="D13" s="213"/>
      <c r="E13" s="213"/>
      <c r="F13" s="213"/>
      <c r="G13" s="213"/>
      <c r="H13" s="213"/>
      <c r="I13" s="213"/>
      <c r="J13" s="213"/>
      <c r="K13" s="211">
        <f>SUM(B13:I13)</f>
        <v>0</v>
      </c>
    </row>
    <row r="14" spans="1:13" x14ac:dyDescent="0.3">
      <c r="A14" s="208" t="s">
        <v>64</v>
      </c>
      <c r="B14" s="209"/>
      <c r="C14" s="209"/>
      <c r="D14" s="209"/>
      <c r="E14" s="209"/>
      <c r="F14" s="209"/>
      <c r="G14" s="209"/>
      <c r="H14" s="209"/>
      <c r="I14" s="209"/>
      <c r="J14" s="209"/>
      <c r="K14" s="211">
        <f>SUM(B14:I14)</f>
        <v>0</v>
      </c>
    </row>
    <row r="15" spans="1:13" x14ac:dyDescent="0.3">
      <c r="A15" s="208" t="s">
        <v>195</v>
      </c>
      <c r="B15" s="210"/>
      <c r="C15" s="210"/>
      <c r="D15" s="210"/>
      <c r="E15" s="210"/>
      <c r="F15" s="210"/>
      <c r="G15" s="210"/>
      <c r="H15" s="210"/>
      <c r="I15" s="209"/>
      <c r="J15" s="209"/>
      <c r="K15" s="211">
        <f>SUM(B15:I15)</f>
        <v>0</v>
      </c>
    </row>
    <row r="16" spans="1:13" x14ac:dyDescent="0.3">
      <c r="A16" s="208" t="s">
        <v>196</v>
      </c>
      <c r="B16" s="209"/>
      <c r="C16" s="214"/>
      <c r="D16" s="210"/>
      <c r="E16" s="210"/>
      <c r="F16" s="210"/>
      <c r="G16" s="215"/>
      <c r="H16" s="214"/>
      <c r="I16" s="214"/>
      <c r="J16" s="214"/>
      <c r="K16" s="211">
        <f>B16+F16</f>
        <v>0</v>
      </c>
    </row>
    <row r="17" spans="1:11" ht="17.25" thickBot="1" x14ac:dyDescent="0.35">
      <c r="A17" s="216" t="s">
        <v>197</v>
      </c>
      <c r="B17" s="217"/>
      <c r="C17" s="217"/>
      <c r="D17" s="217"/>
      <c r="E17" s="217"/>
      <c r="F17" s="217"/>
      <c r="G17" s="217"/>
      <c r="H17" s="217"/>
      <c r="I17" s="218"/>
      <c r="J17" s="218"/>
      <c r="K17" s="219">
        <f>SUM(B17:I17)</f>
        <v>0</v>
      </c>
    </row>
    <row r="18" spans="1:11" ht="17.25" thickBot="1" x14ac:dyDescent="0.35">
      <c r="A18" s="197"/>
      <c r="B18" s="220"/>
      <c r="C18" s="220"/>
      <c r="D18" s="220"/>
      <c r="E18" s="220"/>
      <c r="F18" s="220"/>
      <c r="G18" s="220"/>
      <c r="H18" s="220"/>
      <c r="I18" s="220"/>
      <c r="J18" s="221"/>
      <c r="K18" s="220"/>
    </row>
    <row r="19" spans="1:11" ht="17.25" thickBot="1" x14ac:dyDescent="0.35">
      <c r="A19" s="201" t="s">
        <v>198</v>
      </c>
      <c r="B19" s="222">
        <f>B9+B10-B11-B13+B14+B15+B17</f>
        <v>0</v>
      </c>
      <c r="C19" s="222">
        <f>C9+C10-C11-C13+C14+C15+C17</f>
        <v>0</v>
      </c>
      <c r="D19" s="222"/>
      <c r="E19" s="222"/>
      <c r="F19" s="222">
        <f>F9+F10-F11-F13+F14+F15+F17</f>
        <v>0</v>
      </c>
      <c r="G19" s="222">
        <f>G9+G10-G11-G13+G14+G15+G17</f>
        <v>0</v>
      </c>
      <c r="H19" s="222">
        <f>H9+H10-H11-H13+H14+H15+H17</f>
        <v>0</v>
      </c>
      <c r="I19" s="222">
        <f>I9+I10-I11-I13+I14+I15+I17</f>
        <v>0</v>
      </c>
      <c r="J19" s="222">
        <f>J9+J10-J11</f>
        <v>0</v>
      </c>
      <c r="K19" s="223">
        <f>K9+K10-K11-K13+K14+K15+K16+K17</f>
        <v>0</v>
      </c>
    </row>
    <row r="20" spans="1:11" x14ac:dyDescent="0.3">
      <c r="A20" s="224"/>
      <c r="B20" s="225"/>
      <c r="C20" s="225"/>
      <c r="D20" s="225"/>
      <c r="E20" s="225"/>
      <c r="F20" s="225"/>
      <c r="G20" s="225"/>
      <c r="H20" s="225"/>
      <c r="I20" s="220"/>
      <c r="J20" s="220"/>
      <c r="K20" s="226"/>
    </row>
    <row r="21" spans="1:11" ht="17.25" thickBot="1" x14ac:dyDescent="0.35">
      <c r="A21" s="224"/>
      <c r="B21" s="225"/>
      <c r="C21" s="225"/>
      <c r="D21" s="225"/>
      <c r="E21" s="225"/>
      <c r="F21" s="225"/>
      <c r="G21" s="225"/>
      <c r="H21" s="225"/>
      <c r="I21" s="220"/>
      <c r="J21" s="220"/>
      <c r="K21" s="226"/>
    </row>
    <row r="22" spans="1:11" x14ac:dyDescent="0.3">
      <c r="A22" s="227" t="s">
        <v>199</v>
      </c>
      <c r="B22" s="228"/>
      <c r="C22" s="228"/>
      <c r="D22" s="228"/>
      <c r="E22" s="228"/>
      <c r="F22" s="228"/>
      <c r="G22" s="228"/>
      <c r="H22" s="229"/>
      <c r="I22" s="229"/>
      <c r="J22" s="228"/>
      <c r="K22" s="230">
        <f>SUM(B22:J22)</f>
        <v>0</v>
      </c>
    </row>
    <row r="23" spans="1:11" x14ac:dyDescent="0.3">
      <c r="A23" s="212" t="s">
        <v>146</v>
      </c>
      <c r="B23" s="231">
        <f>(B22/1000)-B19</f>
        <v>0</v>
      </c>
      <c r="C23" s="231">
        <f>(C22/1000)-C19</f>
        <v>0</v>
      </c>
      <c r="D23" s="231"/>
      <c r="E23" s="231"/>
      <c r="F23" s="231">
        <f>(F22/1000)-F19</f>
        <v>0</v>
      </c>
      <c r="G23" s="231">
        <f>(G22/1000)-G19</f>
        <v>0</v>
      </c>
      <c r="H23" s="231">
        <f>(H22/1000)-H19</f>
        <v>0</v>
      </c>
      <c r="I23" s="231">
        <f>(I22/1000)-I19</f>
        <v>0</v>
      </c>
      <c r="J23" s="231">
        <f>(J22/1000)-J19</f>
        <v>0</v>
      </c>
      <c r="K23" s="232">
        <f>SUM(B23:J23)</f>
        <v>0</v>
      </c>
    </row>
    <row r="24" spans="1:11" x14ac:dyDescent="0.3">
      <c r="A24" s="208" t="s">
        <v>200</v>
      </c>
      <c r="B24" s="209"/>
      <c r="C24" s="209"/>
      <c r="D24" s="209"/>
      <c r="E24" s="209"/>
      <c r="F24" s="209"/>
      <c r="G24" s="209"/>
      <c r="H24" s="209"/>
      <c r="I24" s="209"/>
      <c r="J24" s="209"/>
      <c r="K24" s="211">
        <f>SUM(B24:J24)</f>
        <v>0</v>
      </c>
    </row>
    <row r="25" spans="1:11" ht="17.25" thickBot="1" x14ac:dyDescent="0.35">
      <c r="A25" s="233" t="s">
        <v>146</v>
      </c>
      <c r="B25" s="234">
        <f>B24-B19</f>
        <v>0</v>
      </c>
      <c r="C25" s="234">
        <f>C24-C19</f>
        <v>0</v>
      </c>
      <c r="D25" s="234"/>
      <c r="E25" s="234"/>
      <c r="F25" s="234">
        <f t="shared" ref="F25:K25" si="0">F24-F19</f>
        <v>0</v>
      </c>
      <c r="G25" s="234">
        <f t="shared" si="0"/>
        <v>0</v>
      </c>
      <c r="H25" s="234">
        <f t="shared" si="0"/>
        <v>0</v>
      </c>
      <c r="I25" s="234">
        <f t="shared" si="0"/>
        <v>0</v>
      </c>
      <c r="J25" s="234">
        <f t="shared" si="0"/>
        <v>0</v>
      </c>
      <c r="K25" s="219">
        <f t="shared" si="0"/>
        <v>0</v>
      </c>
    </row>
    <row r="26" spans="1:11" x14ac:dyDescent="0.3">
      <c r="A26" s="235"/>
      <c r="B26" s="235" t="s">
        <v>201</v>
      </c>
      <c r="C26" s="235"/>
      <c r="D26" s="235"/>
      <c r="E26" s="235"/>
      <c r="F26" s="235"/>
      <c r="G26" s="235"/>
      <c r="H26" s="235"/>
      <c r="I26" s="235"/>
      <c r="J26" s="235"/>
      <c r="K26" s="235"/>
    </row>
    <row r="27" spans="1:11" x14ac:dyDescent="0.3">
      <c r="A27" s="236" t="s">
        <v>21</v>
      </c>
      <c r="B27" s="235"/>
      <c r="C27" s="235"/>
      <c r="D27" s="235"/>
      <c r="E27" s="235"/>
      <c r="F27" s="235"/>
      <c r="G27" s="235"/>
      <c r="H27" s="235"/>
      <c r="I27" s="235"/>
      <c r="J27" s="235"/>
      <c r="K27" s="235"/>
    </row>
    <row r="28" spans="1:11" x14ac:dyDescent="0.3">
      <c r="A28" s="237"/>
      <c r="B28" s="238"/>
      <c r="C28" s="238"/>
      <c r="D28" s="239"/>
      <c r="E28" s="239"/>
      <c r="F28" s="239"/>
      <c r="G28" s="239"/>
      <c r="H28" s="239"/>
      <c r="I28" s="239"/>
      <c r="J28" s="239"/>
      <c r="K28" s="239"/>
    </row>
    <row r="29" spans="1:11" x14ac:dyDescent="0.3">
      <c r="A29" s="240" t="s">
        <v>22</v>
      </c>
      <c r="B29" s="241"/>
      <c r="C29" s="241"/>
      <c r="D29" s="242"/>
      <c r="E29" s="242"/>
      <c r="F29" s="242"/>
      <c r="G29" s="242"/>
      <c r="H29" s="242"/>
      <c r="I29" s="242"/>
      <c r="J29" s="242"/>
      <c r="K29" s="242"/>
    </row>
    <row r="30" spans="1:11" x14ac:dyDescent="0.3">
      <c r="A30" s="237"/>
      <c r="B30" s="238"/>
      <c r="C30" s="238"/>
      <c r="D30" s="239"/>
      <c r="E30" s="239"/>
      <c r="F30" s="239"/>
      <c r="G30" s="239"/>
      <c r="H30" s="239"/>
      <c r="I30" s="239"/>
      <c r="J30" s="239"/>
      <c r="K30" s="239"/>
    </row>
    <row r="31" spans="1:11" x14ac:dyDescent="0.3">
      <c r="A31" s="243"/>
      <c r="B31" s="243"/>
      <c r="C31" s="241"/>
      <c r="D31" s="242"/>
      <c r="E31" s="242"/>
      <c r="F31" s="242"/>
      <c r="G31" s="242"/>
      <c r="H31" s="242"/>
      <c r="I31" s="242"/>
      <c r="J31" s="242"/>
      <c r="K31" s="242"/>
    </row>
  </sheetData>
  <printOptions horizontalCentered="1"/>
  <pageMargins left="0.70866141732283505" right="0.70866141732283505" top="0.74803149606299202" bottom="0.74803149606299202" header="0.31496062992126" footer="0.31496062992126"/>
  <pageSetup paperSize="9" scale="85" orientation="landscape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66AE2-2DE7-4A51-A470-6F8A6AA9354A}">
  <dimension ref="A1:I32"/>
  <sheetViews>
    <sheetView showGridLines="0" workbookViewId="0">
      <selection activeCell="A3" sqref="A3"/>
    </sheetView>
  </sheetViews>
  <sheetFormatPr defaultColWidth="14.42578125" defaultRowHeight="16.5" customHeight="1" x14ac:dyDescent="0.3"/>
  <cols>
    <col min="1" max="1" width="28.85546875" style="180" customWidth="1"/>
    <col min="2" max="7" width="10.7109375" style="180" customWidth="1"/>
    <col min="8" max="8" width="11.42578125" style="180" customWidth="1"/>
    <col min="9" max="11" width="14.42578125" style="180" customWidth="1"/>
    <col min="12" max="16384" width="14.42578125" style="180"/>
  </cols>
  <sheetData>
    <row r="1" spans="1:9" x14ac:dyDescent="0.3">
      <c r="A1" s="177" t="s">
        <v>117</v>
      </c>
      <c r="B1" s="178"/>
      <c r="C1" s="178"/>
      <c r="D1" s="178"/>
      <c r="E1" s="178"/>
      <c r="F1" s="178"/>
      <c r="G1" s="178"/>
    </row>
    <row r="2" spans="1:9" x14ac:dyDescent="0.3">
      <c r="A2" s="179"/>
      <c r="B2" s="179"/>
      <c r="C2" s="179"/>
      <c r="D2" s="181">
        <f>A29</f>
        <v>0</v>
      </c>
      <c r="E2" s="181">
        <f>A31</f>
        <v>0</v>
      </c>
      <c r="F2" s="179"/>
      <c r="G2" s="179"/>
      <c r="H2" s="182" t="s">
        <v>120</v>
      </c>
    </row>
    <row r="3" spans="1:9" x14ac:dyDescent="0.3">
      <c r="A3" s="183" t="s">
        <v>224</v>
      </c>
      <c r="B3" s="179"/>
      <c r="C3" s="179"/>
      <c r="D3" s="179"/>
      <c r="E3" s="179"/>
      <c r="F3" s="179"/>
      <c r="G3" s="179"/>
    </row>
    <row r="4" spans="1:9" x14ac:dyDescent="0.3">
      <c r="A4" s="184" t="str">
        <f>"Ügyfél:   "&amp;Alapa!$C$17</f>
        <v xml:space="preserve">Ügyfél:   </v>
      </c>
      <c r="B4" s="185"/>
      <c r="C4" s="185"/>
      <c r="D4" s="244" t="s">
        <v>125</v>
      </c>
      <c r="E4" s="188">
        <f>Alapa!$C$15</f>
        <v>0</v>
      </c>
      <c r="F4" s="185"/>
      <c r="G4" s="186"/>
    </row>
    <row r="5" spans="1:9" x14ac:dyDescent="0.3">
      <c r="A5" s="184" t="str">
        <f>"Fordulónap: "&amp;Alapa!$C$12</f>
        <v xml:space="preserve">Fordulónap: </v>
      </c>
      <c r="B5" s="189"/>
      <c r="C5" s="189"/>
      <c r="D5" s="184" t="s">
        <v>2</v>
      </c>
      <c r="E5" s="185" t="e">
        <f>VLOOKUP(I5,Alapa!$G$2:$H$22,2)</f>
        <v>#N/A</v>
      </c>
      <c r="F5" s="245"/>
      <c r="G5" s="246"/>
      <c r="H5" s="191" t="s">
        <v>2</v>
      </c>
      <c r="I5" s="192">
        <v>1</v>
      </c>
    </row>
    <row r="6" spans="1:9" x14ac:dyDescent="0.3">
      <c r="A6" s="193"/>
      <c r="B6" s="193"/>
      <c r="C6" s="195"/>
      <c r="D6" s="184" t="s">
        <v>13</v>
      </c>
      <c r="E6" s="247" t="str">
        <f>IF(Alapa!$N$2=0," ",Alapa!$N$2)</f>
        <v xml:space="preserve"> </v>
      </c>
      <c r="F6" s="185"/>
      <c r="G6" s="186"/>
    </row>
    <row r="7" spans="1:9" ht="17.25" thickBot="1" x14ac:dyDescent="0.35">
      <c r="A7" s="178"/>
      <c r="B7" s="178"/>
      <c r="C7" s="178"/>
      <c r="D7" s="178"/>
      <c r="E7" s="178"/>
      <c r="F7" s="178"/>
      <c r="G7" s="178"/>
    </row>
    <row r="8" spans="1:9" ht="25.5" customHeight="1" x14ac:dyDescent="0.3">
      <c r="A8" s="248" t="s">
        <v>203</v>
      </c>
      <c r="B8" s="249" t="s">
        <v>204</v>
      </c>
      <c r="C8" s="250" t="s">
        <v>205</v>
      </c>
      <c r="D8" s="250" t="s">
        <v>206</v>
      </c>
      <c r="E8" s="249" t="s">
        <v>207</v>
      </c>
      <c r="F8" s="251" t="s">
        <v>208</v>
      </c>
      <c r="G8" s="252" t="s">
        <v>209</v>
      </c>
    </row>
    <row r="9" spans="1:9" x14ac:dyDescent="0.3">
      <c r="A9" s="253" t="s">
        <v>210</v>
      </c>
      <c r="B9" s="254"/>
      <c r="C9" s="255"/>
      <c r="D9" s="256"/>
      <c r="E9" s="256"/>
      <c r="F9" s="257"/>
      <c r="G9" s="258"/>
    </row>
    <row r="10" spans="1:9" x14ac:dyDescent="0.3">
      <c r="A10" s="253" t="s">
        <v>211</v>
      </c>
      <c r="B10" s="259"/>
      <c r="C10" s="260"/>
      <c r="D10" s="261"/>
      <c r="E10" s="261"/>
      <c r="F10" s="262"/>
      <c r="G10" s="263"/>
    </row>
    <row r="11" spans="1:9" x14ac:dyDescent="0.3">
      <c r="A11" s="253" t="s">
        <v>212</v>
      </c>
      <c r="B11" s="264"/>
      <c r="C11" s="260"/>
      <c r="D11" s="261"/>
      <c r="E11" s="261"/>
      <c r="F11" s="262"/>
      <c r="G11" s="263"/>
    </row>
    <row r="12" spans="1:9" x14ac:dyDescent="0.3">
      <c r="A12" s="253" t="s">
        <v>213</v>
      </c>
      <c r="B12" s="264"/>
      <c r="C12" s="260"/>
      <c r="D12" s="261"/>
      <c r="E12" s="261"/>
      <c r="F12" s="262"/>
      <c r="G12" s="263"/>
    </row>
    <row r="13" spans="1:9" x14ac:dyDescent="0.3">
      <c r="A13" s="253" t="s">
        <v>214</v>
      </c>
      <c r="B13" s="264"/>
      <c r="C13" s="260"/>
      <c r="D13" s="261"/>
      <c r="E13" s="261"/>
      <c r="F13" s="262"/>
      <c r="G13" s="263"/>
    </row>
    <row r="14" spans="1:9" ht="17.25" thickBot="1" x14ac:dyDescent="0.35">
      <c r="A14" s="265" t="s">
        <v>215</v>
      </c>
      <c r="B14" s="266"/>
      <c r="C14" s="267"/>
      <c r="D14" s="268"/>
      <c r="E14" s="268"/>
      <c r="F14" s="269"/>
      <c r="G14" s="270"/>
    </row>
    <row r="15" spans="1:9" ht="17.25" thickBot="1" x14ac:dyDescent="0.35">
      <c r="A15" s="271" t="s">
        <v>216</v>
      </c>
      <c r="B15" s="272"/>
      <c r="C15" s="272"/>
      <c r="D15" s="273">
        <f>SUM(D9:D14)</f>
        <v>0</v>
      </c>
      <c r="E15" s="273">
        <f>SUM(E9:E14)</f>
        <v>0</v>
      </c>
      <c r="F15" s="274"/>
      <c r="G15" s="275">
        <f>SUM(G9:G14)</f>
        <v>0</v>
      </c>
    </row>
    <row r="16" spans="1:9" x14ac:dyDescent="0.3">
      <c r="A16" s="179"/>
      <c r="B16" s="179"/>
      <c r="C16" s="179"/>
      <c r="D16" s="179"/>
      <c r="E16" s="179"/>
      <c r="F16" s="179"/>
      <c r="G16" s="178"/>
    </row>
    <row r="17" spans="1:7" ht="17.25" thickBot="1" x14ac:dyDescent="0.35">
      <c r="A17" s="179"/>
      <c r="B17" s="179"/>
      <c r="C17" s="179"/>
      <c r="D17" s="179"/>
      <c r="E17" s="179"/>
      <c r="F17" s="179"/>
      <c r="G17" s="178"/>
    </row>
    <row r="18" spans="1:7" ht="17.25" thickBot="1" x14ac:dyDescent="0.35">
      <c r="A18" s="276" t="s">
        <v>138</v>
      </c>
      <c r="B18" s="277" t="s">
        <v>210</v>
      </c>
      <c r="C18" s="277" t="s">
        <v>211</v>
      </c>
      <c r="D18" s="277" t="s">
        <v>212</v>
      </c>
      <c r="E18" s="277" t="s">
        <v>213</v>
      </c>
      <c r="F18" s="278" t="s">
        <v>214</v>
      </c>
      <c r="G18" s="279" t="s">
        <v>215</v>
      </c>
    </row>
    <row r="19" spans="1:7" x14ac:dyDescent="0.3">
      <c r="A19" s="280" t="s">
        <v>217</v>
      </c>
      <c r="B19" s="281"/>
      <c r="C19" s="281"/>
      <c r="D19" s="281"/>
      <c r="E19" s="281"/>
      <c r="F19" s="282"/>
      <c r="G19" s="283"/>
    </row>
    <row r="20" spans="1:7" x14ac:dyDescent="0.3">
      <c r="A20" s="284" t="s">
        <v>218</v>
      </c>
      <c r="B20" s="285">
        <f>IF(D9=0,0,G9/D9)</f>
        <v>0</v>
      </c>
      <c r="C20" s="285">
        <f>IF(D10=0,0,G10/D10)</f>
        <v>0</v>
      </c>
      <c r="D20" s="285">
        <f>IF(D11=0,0,G11/D11)</f>
        <v>0</v>
      </c>
      <c r="E20" s="285">
        <f>IF(D12=0,0,G12/D12)</f>
        <v>0</v>
      </c>
      <c r="F20" s="285">
        <f>IF(D13=0,0,G13/D13)</f>
        <v>0</v>
      </c>
      <c r="G20" s="286">
        <f>IF(D14=0,0,G14/D14)</f>
        <v>0</v>
      </c>
    </row>
    <row r="21" spans="1:7" x14ac:dyDescent="0.3">
      <c r="A21" s="284" t="s">
        <v>219</v>
      </c>
      <c r="B21" s="260"/>
      <c r="C21" s="260"/>
      <c r="D21" s="260"/>
      <c r="E21" s="260"/>
      <c r="F21" s="261"/>
      <c r="G21" s="263"/>
    </row>
    <row r="22" spans="1:7" x14ac:dyDescent="0.3">
      <c r="A22" s="284" t="s">
        <v>209</v>
      </c>
      <c r="B22" s="285">
        <f>G9</f>
        <v>0</v>
      </c>
      <c r="C22" s="285">
        <f>G10</f>
        <v>0</v>
      </c>
      <c r="D22" s="285">
        <f>G11</f>
        <v>0</v>
      </c>
      <c r="E22" s="285">
        <f>G12</f>
        <v>0</v>
      </c>
      <c r="F22" s="287">
        <f>G13</f>
        <v>0</v>
      </c>
      <c r="G22" s="286">
        <f>G14</f>
        <v>0</v>
      </c>
    </row>
    <row r="23" spans="1:7" x14ac:dyDescent="0.3">
      <c r="A23" s="284" t="s">
        <v>220</v>
      </c>
      <c r="B23" s="288">
        <f t="shared" ref="B23:G23" si="0">IF((B21-B22)&lt;0,B21-B22,0)</f>
        <v>0</v>
      </c>
      <c r="C23" s="288">
        <f t="shared" si="0"/>
        <v>0</v>
      </c>
      <c r="D23" s="288">
        <f t="shared" si="0"/>
        <v>0</v>
      </c>
      <c r="E23" s="288">
        <f t="shared" si="0"/>
        <v>0</v>
      </c>
      <c r="F23" s="288">
        <f t="shared" si="0"/>
        <v>0</v>
      </c>
      <c r="G23" s="289">
        <f t="shared" si="0"/>
        <v>0</v>
      </c>
    </row>
    <row r="24" spans="1:7" x14ac:dyDescent="0.3">
      <c r="A24" s="284" t="s">
        <v>221</v>
      </c>
      <c r="B24" s="290"/>
      <c r="C24" s="291"/>
      <c r="D24" s="291"/>
      <c r="E24" s="291"/>
      <c r="F24" s="291"/>
      <c r="G24" s="292"/>
    </row>
    <row r="25" spans="1:7" x14ac:dyDescent="0.3">
      <c r="A25" s="284" t="s">
        <v>222</v>
      </c>
      <c r="B25" s="293"/>
      <c r="C25" s="293"/>
      <c r="D25" s="293"/>
      <c r="E25" s="293"/>
      <c r="F25" s="293"/>
      <c r="G25" s="294"/>
    </row>
    <row r="26" spans="1:7" ht="17.25" thickBot="1" x14ac:dyDescent="0.35">
      <c r="A26" s="295" t="s">
        <v>223</v>
      </c>
      <c r="B26" s="296"/>
      <c r="C26" s="297"/>
      <c r="D26" s="297"/>
      <c r="E26" s="297"/>
      <c r="F26" s="297"/>
      <c r="G26" s="298"/>
    </row>
    <row r="27" spans="1:7" x14ac:dyDescent="0.3">
      <c r="A27" s="235"/>
      <c r="B27" s="235" t="s">
        <v>201</v>
      </c>
      <c r="C27" s="235"/>
      <c r="D27" s="235"/>
      <c r="E27" s="235"/>
      <c r="F27" s="235"/>
      <c r="G27" s="235"/>
    </row>
    <row r="28" spans="1:7" x14ac:dyDescent="0.3">
      <c r="A28" s="236" t="s">
        <v>21</v>
      </c>
      <c r="B28" s="235"/>
      <c r="C28" s="235"/>
      <c r="D28" s="235"/>
      <c r="E28" s="235"/>
      <c r="F28" s="235"/>
      <c r="G28" s="235"/>
    </row>
    <row r="29" spans="1:7" x14ac:dyDescent="0.3">
      <c r="A29" s="237"/>
      <c r="B29" s="238"/>
      <c r="C29" s="238"/>
      <c r="D29" s="239"/>
      <c r="E29" s="239"/>
      <c r="F29" s="239"/>
      <c r="G29" s="239"/>
    </row>
    <row r="30" spans="1:7" x14ac:dyDescent="0.3">
      <c r="A30" s="240" t="s">
        <v>22</v>
      </c>
      <c r="B30" s="241"/>
      <c r="C30" s="241"/>
      <c r="D30" s="242"/>
      <c r="E30" s="242"/>
      <c r="F30" s="242"/>
      <c r="G30" s="242"/>
    </row>
    <row r="31" spans="1:7" x14ac:dyDescent="0.3">
      <c r="A31" s="237"/>
      <c r="B31" s="238"/>
      <c r="C31" s="238"/>
      <c r="D31" s="239"/>
      <c r="E31" s="239"/>
      <c r="F31" s="239"/>
      <c r="G31" s="239"/>
    </row>
    <row r="32" spans="1:7" x14ac:dyDescent="0.3">
      <c r="A32" s="243"/>
      <c r="B32" s="243"/>
      <c r="C32" s="241"/>
      <c r="D32" s="242"/>
      <c r="E32" s="242"/>
      <c r="F32" s="242"/>
      <c r="G32" s="242"/>
    </row>
  </sheetData>
  <printOptions horizontalCentered="1"/>
  <pageMargins left="0.70866141732283505" right="0.70866141732283505" top="0.74803149606299202" bottom="0.74803149606299202" header="0.31496062992126" footer="0.31496062992126"/>
  <pageSetup paperSize="9" scale="85" orientation="landscape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27E4B-C8D0-43CE-8C56-B50C796DE726}">
  <dimension ref="A1:P24"/>
  <sheetViews>
    <sheetView showGridLines="0" workbookViewId="0">
      <selection activeCell="A3" sqref="A3"/>
    </sheetView>
  </sheetViews>
  <sheetFormatPr defaultColWidth="7.85546875" defaultRowHeight="14.25" customHeight="1" x14ac:dyDescent="0.2"/>
  <cols>
    <col min="1" max="1" width="7.85546875" style="302" customWidth="1"/>
    <col min="2" max="2" width="23.5703125" style="302" customWidth="1"/>
    <col min="3" max="5" width="7.85546875" style="302" customWidth="1"/>
    <col min="6" max="6" width="10.42578125" style="302" customWidth="1"/>
    <col min="7" max="7" width="10.5703125" style="302" customWidth="1"/>
    <col min="8" max="8" width="12.7109375" style="302" customWidth="1"/>
    <col min="9" max="9" width="7.85546875" style="302" customWidth="1"/>
    <col min="10" max="11" width="12.7109375" style="302" customWidth="1"/>
    <col min="12" max="12" width="15.5703125" style="302" customWidth="1"/>
    <col min="13" max="13" width="10.42578125" style="302" customWidth="1"/>
    <col min="14" max="14" width="10.28515625" style="302" customWidth="1"/>
    <col min="15" max="16" width="7.85546875" style="303" customWidth="1"/>
    <col min="17" max="16384" width="7.85546875" style="302"/>
  </cols>
  <sheetData>
    <row r="1" spans="1:15" ht="16.5" x14ac:dyDescent="0.3">
      <c r="A1" s="299" t="s">
        <v>118</v>
      </c>
      <c r="B1" s="299"/>
      <c r="C1" s="299"/>
      <c r="D1" s="300"/>
      <c r="E1" s="300"/>
      <c r="F1" s="299"/>
      <c r="G1" s="299"/>
      <c r="H1" s="299"/>
      <c r="I1" s="301"/>
      <c r="J1" s="301"/>
      <c r="K1" s="301"/>
      <c r="L1" s="301"/>
      <c r="M1" s="300"/>
    </row>
    <row r="2" spans="1:15" ht="16.5" x14ac:dyDescent="0.3">
      <c r="A2" s="300"/>
      <c r="B2" s="299"/>
      <c r="C2" s="301"/>
      <c r="D2" s="304">
        <f>A21</f>
        <v>0</v>
      </c>
      <c r="E2" s="304">
        <f>A23</f>
        <v>0</v>
      </c>
      <c r="F2" s="301"/>
      <c r="G2" s="301"/>
      <c r="H2" s="305"/>
      <c r="I2" s="301"/>
      <c r="J2" s="301"/>
      <c r="K2" s="301"/>
      <c r="L2" s="301"/>
      <c r="M2" s="301"/>
      <c r="N2" s="306" t="s">
        <v>120</v>
      </c>
    </row>
    <row r="3" spans="1:15" ht="16.5" x14ac:dyDescent="0.3">
      <c r="A3" s="299" t="s">
        <v>236</v>
      </c>
      <c r="B3" s="300"/>
      <c r="C3" s="301"/>
      <c r="D3" s="301"/>
      <c r="E3" s="301"/>
      <c r="F3" s="301"/>
      <c r="G3" s="301"/>
      <c r="H3" s="307" t="s">
        <v>225</v>
      </c>
      <c r="I3" s="301"/>
      <c r="J3" s="301"/>
      <c r="K3" s="301"/>
      <c r="L3" s="301"/>
      <c r="M3" s="301"/>
      <c r="N3" s="303"/>
    </row>
    <row r="4" spans="1:15" ht="16.5" x14ac:dyDescent="0.3">
      <c r="A4" s="308" t="str">
        <f>"Ügyfél:   "&amp;Alapa!$C$17</f>
        <v xml:space="preserve">Ügyfél:   </v>
      </c>
      <c r="B4" s="309"/>
      <c r="C4" s="309"/>
      <c r="D4" s="309"/>
      <c r="E4" s="310" t="s">
        <v>125</v>
      </c>
      <c r="F4" s="311">
        <f>Alapa!$C$15</f>
        <v>0</v>
      </c>
      <c r="G4" s="312"/>
      <c r="H4" s="313"/>
      <c r="I4" s="314"/>
      <c r="J4" s="315"/>
      <c r="K4" s="301"/>
      <c r="L4" s="301"/>
      <c r="M4" s="316"/>
      <c r="N4" s="303"/>
    </row>
    <row r="5" spans="1:15" ht="16.5" x14ac:dyDescent="0.3">
      <c r="A5" s="308" t="str">
        <f>"Fordulónap: "&amp;Alapa!$C$12</f>
        <v xml:space="preserve">Fordulónap: </v>
      </c>
      <c r="B5" s="317"/>
      <c r="C5" s="317"/>
      <c r="D5" s="317"/>
      <c r="E5" s="308" t="s">
        <v>2</v>
      </c>
      <c r="F5" s="309" t="e">
        <f>VLOOKUP(O5,Alapa!$G$2:$H$22,2)</f>
        <v>#N/A</v>
      </c>
      <c r="G5" s="318"/>
      <c r="H5" s="309" t="s">
        <v>13</v>
      </c>
      <c r="I5" s="319" t="str">
        <f>IF(Alapa!$N$2=0," ",Alapa!$N$2)</f>
        <v xml:space="preserve"> </v>
      </c>
      <c r="J5" s="320"/>
      <c r="K5" s="301"/>
      <c r="L5" s="301"/>
      <c r="M5" s="316"/>
      <c r="N5" s="321" t="s">
        <v>2</v>
      </c>
      <c r="O5" s="322">
        <v>1</v>
      </c>
    </row>
    <row r="6" spans="1:15" ht="16.5" x14ac:dyDescent="0.3">
      <c r="A6" s="299"/>
      <c r="B6" s="316"/>
      <c r="C6" s="316"/>
      <c r="D6" s="316"/>
      <c r="E6" s="323"/>
      <c r="F6" s="316"/>
      <c r="G6" s="316"/>
      <c r="H6" s="300"/>
      <c r="I6" s="316"/>
      <c r="J6" s="316"/>
      <c r="K6" s="301"/>
      <c r="L6" s="301"/>
      <c r="M6" s="316"/>
      <c r="N6" s="303"/>
    </row>
    <row r="7" spans="1:15" ht="17.25" thickBot="1" x14ac:dyDescent="0.35">
      <c r="A7" s="299"/>
      <c r="B7" s="316"/>
      <c r="C7" s="316"/>
      <c r="D7" s="316"/>
      <c r="E7" s="323"/>
      <c r="F7" s="316"/>
      <c r="G7" s="316"/>
      <c r="H7" s="300"/>
      <c r="I7" s="316"/>
      <c r="J7" s="316"/>
      <c r="K7" s="301"/>
      <c r="L7" s="301"/>
      <c r="M7" s="316"/>
      <c r="N7" s="303"/>
    </row>
    <row r="8" spans="1:15" ht="41.45" customHeight="1" x14ac:dyDescent="0.2">
      <c r="A8" s="431" t="s">
        <v>144</v>
      </c>
      <c r="B8" s="431" t="s">
        <v>138</v>
      </c>
      <c r="C8" s="431" t="s">
        <v>226</v>
      </c>
      <c r="D8" s="433" t="s">
        <v>227</v>
      </c>
      <c r="E8" s="433" t="s">
        <v>228</v>
      </c>
      <c r="F8" s="431" t="s">
        <v>229</v>
      </c>
      <c r="G8" s="431" t="s">
        <v>230</v>
      </c>
      <c r="H8" s="431" t="s">
        <v>231</v>
      </c>
      <c r="I8" s="433" t="s">
        <v>232</v>
      </c>
      <c r="J8" s="433" t="s">
        <v>233</v>
      </c>
      <c r="K8" s="435" t="s">
        <v>234</v>
      </c>
      <c r="L8" s="436"/>
      <c r="M8" s="437"/>
      <c r="N8" s="303"/>
    </row>
    <row r="9" spans="1:15" ht="25.5" x14ac:dyDescent="0.2">
      <c r="A9" s="432"/>
      <c r="B9" s="432"/>
      <c r="C9" s="432"/>
      <c r="D9" s="434"/>
      <c r="E9" s="434"/>
      <c r="F9" s="432"/>
      <c r="G9" s="432"/>
      <c r="H9" s="432"/>
      <c r="I9" s="434"/>
      <c r="J9" s="434"/>
      <c r="K9" s="324" t="s">
        <v>219</v>
      </c>
      <c r="L9" s="324" t="s">
        <v>235</v>
      </c>
      <c r="M9" s="325" t="s">
        <v>196</v>
      </c>
      <c r="N9" s="303"/>
    </row>
    <row r="10" spans="1:15" ht="16.5" x14ac:dyDescent="0.3">
      <c r="A10" s="326"/>
      <c r="B10" s="326"/>
      <c r="C10" s="327"/>
      <c r="D10" s="328"/>
      <c r="E10" s="327"/>
      <c r="F10" s="329"/>
      <c r="G10" s="329"/>
      <c r="H10" s="330">
        <f t="shared" ref="H10:H17" si="0">F10*G10</f>
        <v>0</v>
      </c>
      <c r="I10" s="329"/>
      <c r="J10" s="330">
        <f t="shared" ref="J10:J17" si="1">H10-I10</f>
        <v>0</v>
      </c>
      <c r="K10" s="329"/>
      <c r="L10" s="329" t="s">
        <v>225</v>
      </c>
      <c r="M10" s="331">
        <f t="shared" ref="M10:M17" si="2">IF(L10=" ",0,L10-J10)</f>
        <v>0</v>
      </c>
      <c r="N10" s="303"/>
    </row>
    <row r="11" spans="1:15" ht="16.5" x14ac:dyDescent="0.3">
      <c r="A11" s="326"/>
      <c r="B11" s="326"/>
      <c r="C11" s="327"/>
      <c r="D11" s="328"/>
      <c r="E11" s="327"/>
      <c r="F11" s="329"/>
      <c r="G11" s="329"/>
      <c r="H11" s="330">
        <f t="shared" si="0"/>
        <v>0</v>
      </c>
      <c r="I11" s="329"/>
      <c r="J11" s="330">
        <f t="shared" si="1"/>
        <v>0</v>
      </c>
      <c r="K11" s="329"/>
      <c r="L11" s="329" t="s">
        <v>225</v>
      </c>
      <c r="M11" s="331">
        <f t="shared" si="2"/>
        <v>0</v>
      </c>
      <c r="N11" s="303"/>
    </row>
    <row r="12" spans="1:15" ht="16.5" x14ac:dyDescent="0.3">
      <c r="A12" s="326"/>
      <c r="B12" s="326"/>
      <c r="C12" s="327"/>
      <c r="D12" s="328"/>
      <c r="E12" s="327"/>
      <c r="F12" s="329"/>
      <c r="G12" s="329"/>
      <c r="H12" s="330">
        <f t="shared" si="0"/>
        <v>0</v>
      </c>
      <c r="I12" s="329"/>
      <c r="J12" s="330">
        <f t="shared" si="1"/>
        <v>0</v>
      </c>
      <c r="K12" s="329"/>
      <c r="L12" s="329" t="s">
        <v>225</v>
      </c>
      <c r="M12" s="331">
        <f t="shared" si="2"/>
        <v>0</v>
      </c>
    </row>
    <row r="13" spans="1:15" ht="16.5" x14ac:dyDescent="0.3">
      <c r="A13" s="326"/>
      <c r="B13" s="326"/>
      <c r="C13" s="327"/>
      <c r="D13" s="328"/>
      <c r="E13" s="327"/>
      <c r="F13" s="329"/>
      <c r="G13" s="329"/>
      <c r="H13" s="330">
        <f t="shared" si="0"/>
        <v>0</v>
      </c>
      <c r="I13" s="329"/>
      <c r="J13" s="330">
        <f t="shared" si="1"/>
        <v>0</v>
      </c>
      <c r="K13" s="329"/>
      <c r="L13" s="329" t="s">
        <v>225</v>
      </c>
      <c r="M13" s="331">
        <f t="shared" si="2"/>
        <v>0</v>
      </c>
      <c r="N13" s="303"/>
    </row>
    <row r="14" spans="1:15" ht="16.5" x14ac:dyDescent="0.3">
      <c r="A14" s="326"/>
      <c r="B14" s="326"/>
      <c r="C14" s="327"/>
      <c r="D14" s="328"/>
      <c r="E14" s="327"/>
      <c r="F14" s="329"/>
      <c r="G14" s="329"/>
      <c r="H14" s="330">
        <f t="shared" si="0"/>
        <v>0</v>
      </c>
      <c r="I14" s="329"/>
      <c r="J14" s="330">
        <f t="shared" si="1"/>
        <v>0</v>
      </c>
      <c r="K14" s="329"/>
      <c r="L14" s="329" t="s">
        <v>225</v>
      </c>
      <c r="M14" s="331">
        <f t="shared" si="2"/>
        <v>0</v>
      </c>
      <c r="N14" s="303"/>
    </row>
    <row r="15" spans="1:15" ht="16.5" x14ac:dyDescent="0.3">
      <c r="A15" s="326"/>
      <c r="B15" s="326"/>
      <c r="C15" s="327"/>
      <c r="D15" s="328"/>
      <c r="E15" s="327"/>
      <c r="F15" s="329"/>
      <c r="G15" s="329"/>
      <c r="H15" s="330">
        <f t="shared" si="0"/>
        <v>0</v>
      </c>
      <c r="I15" s="329"/>
      <c r="J15" s="330">
        <f t="shared" si="1"/>
        <v>0</v>
      </c>
      <c r="K15" s="329"/>
      <c r="L15" s="329" t="s">
        <v>225</v>
      </c>
      <c r="M15" s="331">
        <f t="shared" si="2"/>
        <v>0</v>
      </c>
      <c r="N15" s="303"/>
    </row>
    <row r="16" spans="1:15" ht="16.5" x14ac:dyDescent="0.3">
      <c r="A16" s="326"/>
      <c r="B16" s="326"/>
      <c r="C16" s="327"/>
      <c r="D16" s="328"/>
      <c r="E16" s="327"/>
      <c r="F16" s="329"/>
      <c r="G16" s="329"/>
      <c r="H16" s="330">
        <f t="shared" si="0"/>
        <v>0</v>
      </c>
      <c r="I16" s="329"/>
      <c r="J16" s="330">
        <f t="shared" si="1"/>
        <v>0</v>
      </c>
      <c r="K16" s="329"/>
      <c r="L16" s="329" t="s">
        <v>225</v>
      </c>
      <c r="M16" s="331">
        <f t="shared" si="2"/>
        <v>0</v>
      </c>
      <c r="N16" s="303"/>
    </row>
    <row r="17" spans="1:14" s="303" customFormat="1" ht="16.5" x14ac:dyDescent="0.3">
      <c r="A17" s="326"/>
      <c r="B17" s="326"/>
      <c r="C17" s="327"/>
      <c r="D17" s="328"/>
      <c r="E17" s="327"/>
      <c r="F17" s="329"/>
      <c r="G17" s="329"/>
      <c r="H17" s="330">
        <f t="shared" si="0"/>
        <v>0</v>
      </c>
      <c r="I17" s="329"/>
      <c r="J17" s="330">
        <f t="shared" si="1"/>
        <v>0</v>
      </c>
      <c r="K17" s="329"/>
      <c r="L17" s="329" t="s">
        <v>225</v>
      </c>
      <c r="M17" s="331">
        <f t="shared" si="2"/>
        <v>0</v>
      </c>
    </row>
    <row r="18" spans="1:14" s="303" customFormat="1" ht="17.25" thickBot="1" x14ac:dyDescent="0.35">
      <c r="A18" s="332" t="s">
        <v>216</v>
      </c>
      <c r="B18" s="333"/>
      <c r="C18" s="334"/>
      <c r="D18" s="334"/>
      <c r="E18" s="334"/>
      <c r="F18" s="334">
        <f>SUM(F10:F17)</f>
        <v>0</v>
      </c>
      <c r="G18" s="334">
        <f>SUM(G10:G17)</f>
        <v>0</v>
      </c>
      <c r="H18" s="334">
        <f>SUM(H10:H17)</f>
        <v>0</v>
      </c>
      <c r="I18" s="334">
        <f>SUM(I10:I17)</f>
        <v>0</v>
      </c>
      <c r="J18" s="334">
        <f>SUM(J10:J17)</f>
        <v>0</v>
      </c>
      <c r="K18" s="335"/>
      <c r="L18" s="334">
        <f>SUM(L10:L17)</f>
        <v>0</v>
      </c>
      <c r="M18" s="336">
        <f>SUM(M10:M17)</f>
        <v>0</v>
      </c>
    </row>
    <row r="19" spans="1:14" x14ac:dyDescent="0.2">
      <c r="A19" s="337"/>
      <c r="B19" s="337" t="s">
        <v>201</v>
      </c>
      <c r="C19" s="337"/>
      <c r="D19" s="337"/>
      <c r="E19" s="337"/>
      <c r="F19" s="337"/>
      <c r="G19" s="337"/>
      <c r="H19" s="337"/>
      <c r="I19" s="337"/>
      <c r="J19" s="337"/>
      <c r="K19" s="337"/>
      <c r="L19" s="337"/>
      <c r="M19" s="337"/>
      <c r="N19" s="303"/>
    </row>
    <row r="20" spans="1:14" x14ac:dyDescent="0.2">
      <c r="A20" s="338" t="s">
        <v>21</v>
      </c>
      <c r="B20" s="337"/>
      <c r="C20" s="337"/>
      <c r="D20" s="337"/>
      <c r="E20" s="337"/>
      <c r="F20" s="337"/>
      <c r="G20" s="337"/>
      <c r="H20" s="337"/>
      <c r="I20" s="337"/>
      <c r="J20" s="337"/>
      <c r="K20" s="337"/>
      <c r="L20" s="337"/>
      <c r="M20" s="337"/>
    </row>
    <row r="21" spans="1:14" ht="16.5" x14ac:dyDescent="0.3">
      <c r="A21" s="1"/>
      <c r="B21" s="339"/>
      <c r="C21" s="339"/>
      <c r="D21" s="340"/>
      <c r="E21" s="340"/>
      <c r="F21" s="340"/>
      <c r="G21" s="340"/>
      <c r="H21" s="340"/>
      <c r="I21" s="340"/>
      <c r="J21" s="340"/>
      <c r="K21" s="340"/>
      <c r="L21" s="340"/>
      <c r="M21" s="340"/>
    </row>
    <row r="22" spans="1:14" x14ac:dyDescent="0.2">
      <c r="A22" s="341" t="s">
        <v>22</v>
      </c>
      <c r="B22" s="342"/>
      <c r="C22" s="342"/>
      <c r="D22" s="343"/>
      <c r="E22" s="343"/>
      <c r="F22" s="343"/>
      <c r="G22" s="343"/>
      <c r="H22" s="343"/>
      <c r="I22" s="343"/>
      <c r="J22" s="343"/>
      <c r="K22" s="343"/>
      <c r="L22" s="343"/>
      <c r="M22" s="343"/>
    </row>
    <row r="23" spans="1:14" ht="16.5" x14ac:dyDescent="0.3">
      <c r="A23" s="1"/>
      <c r="B23" s="339"/>
      <c r="C23" s="339"/>
      <c r="D23" s="340"/>
      <c r="E23" s="340"/>
      <c r="F23" s="340"/>
      <c r="G23" s="340"/>
      <c r="H23" s="340"/>
      <c r="I23" s="340"/>
      <c r="J23" s="340"/>
      <c r="K23" s="340"/>
      <c r="L23" s="340"/>
      <c r="M23" s="340"/>
    </row>
    <row r="24" spans="1:14" x14ac:dyDescent="0.2">
      <c r="A24" s="344"/>
      <c r="B24" s="344"/>
      <c r="C24" s="342"/>
      <c r="D24" s="343"/>
      <c r="E24" s="343"/>
      <c r="F24" s="343"/>
      <c r="G24" s="343"/>
      <c r="H24" s="343"/>
      <c r="I24" s="343"/>
      <c r="J24" s="343"/>
      <c r="K24" s="343"/>
      <c r="L24" s="343"/>
      <c r="M24" s="343"/>
    </row>
  </sheetData>
  <mergeCells count="11">
    <mergeCell ref="G8:G9"/>
    <mergeCell ref="H8:H9"/>
    <mergeCell ref="I8:I9"/>
    <mergeCell ref="J8:J9"/>
    <mergeCell ref="K8:M8"/>
    <mergeCell ref="F8:F9"/>
    <mergeCell ref="A8:A9"/>
    <mergeCell ref="B8:B9"/>
    <mergeCell ref="C8:C9"/>
    <mergeCell ref="D8:D9"/>
    <mergeCell ref="E8:E9"/>
  </mergeCells>
  <pageMargins left="0.74803149606299202" right="0.74803149606299202" top="0.98425196850393704" bottom="0.98425196850393704" header="0.511811023622047" footer="0.511811023622047"/>
  <pageSetup paperSize="9" scale="81" fitToHeight="2" orientation="landscape" r:id="rId1"/>
  <headerFooter>
    <oddFooter>&amp;L&amp;"Arial Narrow,Normál"&amp;8&amp;F / &amp;A&amp;C &amp;"Arial Narrow,Normál"&amp;8&amp;P/&amp;N&amp;R&amp;"Arial Narrow,Normál"&amp;8DigitAudit/AuditDok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5F6BE-8966-4FA0-B7C8-3D74237C870F}">
  <sheetPr>
    <pageSetUpPr fitToPage="1"/>
  </sheetPr>
  <dimension ref="A1:N39"/>
  <sheetViews>
    <sheetView showGridLines="0" workbookViewId="0">
      <selection activeCell="A3" sqref="A3"/>
    </sheetView>
  </sheetViews>
  <sheetFormatPr defaultColWidth="7.85546875" defaultRowHeight="16.5" customHeight="1" x14ac:dyDescent="0.3"/>
  <cols>
    <col min="1" max="1" width="7.85546875" style="1" customWidth="1"/>
    <col min="2" max="2" width="23.5703125" style="1" customWidth="1"/>
    <col min="3" max="12" width="10.42578125" style="1" customWidth="1"/>
    <col min="13" max="13" width="11.85546875" style="1" customWidth="1"/>
    <col min="14" max="14" width="7.85546875" style="1" customWidth="1"/>
    <col min="15" max="16384" width="7.85546875" style="1"/>
  </cols>
  <sheetData>
    <row r="1" spans="1:14" x14ac:dyDescent="0.3">
      <c r="A1" s="299" t="s">
        <v>119</v>
      </c>
      <c r="B1" s="299"/>
      <c r="C1" s="299"/>
      <c r="D1" s="301"/>
      <c r="E1" s="301"/>
      <c r="F1" s="299"/>
      <c r="G1" s="299"/>
      <c r="H1" s="299"/>
      <c r="I1" s="301"/>
      <c r="J1" s="301"/>
      <c r="K1" s="301"/>
      <c r="L1" s="301"/>
    </row>
    <row r="2" spans="1:14" x14ac:dyDescent="0.3">
      <c r="A2" s="301"/>
      <c r="B2" s="299"/>
      <c r="C2" s="301"/>
      <c r="D2" s="304">
        <f>A36</f>
        <v>0</v>
      </c>
      <c r="E2" s="304">
        <f>A38</f>
        <v>0</v>
      </c>
      <c r="F2" s="301"/>
      <c r="G2" s="301"/>
      <c r="H2" s="305"/>
      <c r="I2" s="301"/>
      <c r="J2" s="301"/>
      <c r="K2" s="301"/>
      <c r="L2" s="301"/>
      <c r="M2" s="306" t="s">
        <v>120</v>
      </c>
    </row>
    <row r="3" spans="1:14" x14ac:dyDescent="0.3">
      <c r="A3" s="345" t="s">
        <v>270</v>
      </c>
      <c r="B3" s="301"/>
      <c r="C3" s="301"/>
      <c r="D3" s="301"/>
      <c r="E3" s="301"/>
      <c r="F3" s="301"/>
      <c r="G3" s="301"/>
      <c r="H3" s="307" t="s">
        <v>225</v>
      </c>
      <c r="I3" s="301"/>
      <c r="J3" s="301"/>
      <c r="K3" s="301"/>
      <c r="L3" s="301"/>
    </row>
    <row r="4" spans="1:14" x14ac:dyDescent="0.3">
      <c r="A4" s="346" t="str">
        <f>"Ügyfél:   "&amp;Alapa!$C$17</f>
        <v xml:space="preserve">Ügyfél:   </v>
      </c>
      <c r="B4" s="309"/>
      <c r="C4" s="309"/>
      <c r="D4" s="309"/>
      <c r="E4" s="310" t="s">
        <v>125</v>
      </c>
      <c r="F4" s="311">
        <f>Alapa!$C$15</f>
        <v>0</v>
      </c>
      <c r="G4" s="312"/>
      <c r="H4" s="313"/>
      <c r="I4" s="347"/>
      <c r="J4" s="315"/>
      <c r="K4" s="301"/>
      <c r="L4" s="301"/>
    </row>
    <row r="5" spans="1:14" x14ac:dyDescent="0.3">
      <c r="A5" s="346" t="str">
        <f>"Fordulónap: "&amp;Alapa!$C$12</f>
        <v xml:space="preserve">Fordulónap: </v>
      </c>
      <c r="B5" s="317"/>
      <c r="C5" s="317"/>
      <c r="D5" s="317"/>
      <c r="E5" s="308" t="s">
        <v>2</v>
      </c>
      <c r="F5" s="309" t="e">
        <f>VLOOKUP(N5,Alapa!$G$2:$H$22,2)</f>
        <v>#N/A</v>
      </c>
      <c r="G5" s="348"/>
      <c r="H5" s="309" t="s">
        <v>13</v>
      </c>
      <c r="I5" s="319" t="str">
        <f>IF(Alapa!$N$2=0," ",Alapa!$N$2)</f>
        <v xml:space="preserve"> </v>
      </c>
      <c r="J5" s="320"/>
      <c r="K5" s="301"/>
      <c r="L5" s="301"/>
      <c r="M5" s="321" t="s">
        <v>2</v>
      </c>
      <c r="N5" s="322">
        <v>1</v>
      </c>
    </row>
    <row r="6" spans="1:14" x14ac:dyDescent="0.3">
      <c r="A6" s="349"/>
      <c r="B6" s="350"/>
      <c r="C6" s="351"/>
      <c r="D6" s="350"/>
      <c r="E6" s="352"/>
      <c r="F6" s="312"/>
      <c r="G6" s="301"/>
      <c r="H6" s="352"/>
      <c r="I6" s="301"/>
      <c r="J6" s="301"/>
      <c r="K6" s="301"/>
      <c r="L6" s="301"/>
    </row>
    <row r="7" spans="1:14" x14ac:dyDescent="0.3">
      <c r="A7" s="301"/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</row>
    <row r="8" spans="1:14" ht="17.25" thickBot="1" x14ac:dyDescent="0.35">
      <c r="A8" s="353"/>
      <c r="B8" s="353"/>
      <c r="C8" s="353" t="s">
        <v>237</v>
      </c>
      <c r="D8" s="343"/>
      <c r="E8" s="343"/>
      <c r="F8" s="343"/>
      <c r="G8" s="343"/>
      <c r="H8" s="343"/>
      <c r="I8" s="343"/>
      <c r="J8" s="343"/>
      <c r="K8" s="343"/>
      <c r="L8" s="343"/>
    </row>
    <row r="9" spans="1:14" ht="40.5" x14ac:dyDescent="0.3">
      <c r="A9" s="354" t="s">
        <v>238</v>
      </c>
      <c r="B9" s="355" t="s">
        <v>239</v>
      </c>
      <c r="C9" s="355" t="s">
        <v>240</v>
      </c>
      <c r="D9" s="355" t="s">
        <v>241</v>
      </c>
      <c r="E9" s="355" t="s">
        <v>242</v>
      </c>
      <c r="F9" s="355" t="s">
        <v>243</v>
      </c>
      <c r="G9" s="355" t="s">
        <v>244</v>
      </c>
      <c r="H9" s="355" t="s">
        <v>129</v>
      </c>
      <c r="I9" s="355" t="s">
        <v>245</v>
      </c>
      <c r="J9" s="356" t="s">
        <v>246</v>
      </c>
      <c r="K9" s="357"/>
      <c r="L9" s="357"/>
    </row>
    <row r="10" spans="1:14" x14ac:dyDescent="0.3">
      <c r="A10" s="358" t="s">
        <v>247</v>
      </c>
      <c r="B10" s="359"/>
      <c r="C10" s="360"/>
      <c r="D10" s="360"/>
      <c r="E10" s="360"/>
      <c r="F10" s="360"/>
      <c r="G10" s="360"/>
      <c r="H10" s="361">
        <f>SUM(C10:G10)</f>
        <v>0</v>
      </c>
      <c r="I10" s="360"/>
      <c r="J10" s="362">
        <f>H10-I10</f>
        <v>0</v>
      </c>
      <c r="K10" s="357"/>
      <c r="L10" s="357"/>
    </row>
    <row r="11" spans="1:14" x14ac:dyDescent="0.3">
      <c r="A11" s="358" t="s">
        <v>248</v>
      </c>
      <c r="B11" s="359"/>
      <c r="C11" s="360"/>
      <c r="D11" s="360"/>
      <c r="E11" s="360"/>
      <c r="F11" s="360"/>
      <c r="G11" s="360"/>
      <c r="H11" s="361">
        <f>SUM(C11:G11)</f>
        <v>0</v>
      </c>
      <c r="I11" s="360"/>
      <c r="J11" s="362">
        <f>H11-I11</f>
        <v>0</v>
      </c>
      <c r="K11" s="357"/>
      <c r="L11" s="357"/>
    </row>
    <row r="12" spans="1:14" x14ac:dyDescent="0.3">
      <c r="A12" s="358" t="s">
        <v>249</v>
      </c>
      <c r="B12" s="359"/>
      <c r="C12" s="360"/>
      <c r="D12" s="360"/>
      <c r="E12" s="360"/>
      <c r="F12" s="360"/>
      <c r="G12" s="360"/>
      <c r="H12" s="361">
        <f>SUM(C12:G12)</f>
        <v>0</v>
      </c>
      <c r="I12" s="360"/>
      <c r="J12" s="362">
        <f>H12-I12</f>
        <v>0</v>
      </c>
      <c r="K12" s="357"/>
      <c r="L12" s="357"/>
    </row>
    <row r="13" spans="1:14" x14ac:dyDescent="0.3">
      <c r="A13" s="358" t="s">
        <v>250</v>
      </c>
      <c r="B13" s="359"/>
      <c r="C13" s="360"/>
      <c r="D13" s="360"/>
      <c r="E13" s="360"/>
      <c r="F13" s="360"/>
      <c r="G13" s="360"/>
      <c r="H13" s="361">
        <f>SUM(C13:G13)</f>
        <v>0</v>
      </c>
      <c r="I13" s="360"/>
      <c r="J13" s="362">
        <f>H13-I13</f>
        <v>0</v>
      </c>
      <c r="K13" s="357"/>
      <c r="L13" s="357"/>
    </row>
    <row r="14" spans="1:14" x14ac:dyDescent="0.3">
      <c r="A14" s="358" t="s">
        <v>251</v>
      </c>
      <c r="B14" s="359"/>
      <c r="C14" s="360"/>
      <c r="D14" s="360"/>
      <c r="E14" s="360"/>
      <c r="F14" s="360"/>
      <c r="G14" s="360"/>
      <c r="H14" s="361">
        <f>SUM(C14:G14)</f>
        <v>0</v>
      </c>
      <c r="I14" s="360"/>
      <c r="J14" s="362">
        <f>H14-I14</f>
        <v>0</v>
      </c>
      <c r="K14" s="357"/>
      <c r="L14" s="357"/>
    </row>
    <row r="15" spans="1:14" ht="17.25" thickBot="1" x14ac:dyDescent="0.35">
      <c r="A15" s="363" t="s">
        <v>225</v>
      </c>
      <c r="B15" s="364" t="s">
        <v>216</v>
      </c>
      <c r="C15" s="365">
        <f t="shared" ref="C15:J15" si="0">SUM(C10:C14)</f>
        <v>0</v>
      </c>
      <c r="D15" s="365">
        <f t="shared" si="0"/>
        <v>0</v>
      </c>
      <c r="E15" s="365">
        <f t="shared" si="0"/>
        <v>0</v>
      </c>
      <c r="F15" s="365">
        <f t="shared" si="0"/>
        <v>0</v>
      </c>
      <c r="G15" s="365">
        <f t="shared" si="0"/>
        <v>0</v>
      </c>
      <c r="H15" s="365">
        <f t="shared" si="0"/>
        <v>0</v>
      </c>
      <c r="I15" s="365">
        <f t="shared" si="0"/>
        <v>0</v>
      </c>
      <c r="J15" s="366">
        <f t="shared" si="0"/>
        <v>0</v>
      </c>
      <c r="K15" s="357"/>
      <c r="L15" s="357"/>
    </row>
    <row r="16" spans="1:14" x14ac:dyDescent="0.3">
      <c r="A16" s="343"/>
      <c r="B16" s="343"/>
      <c r="C16" s="343"/>
      <c r="D16" s="343"/>
      <c r="E16" s="343"/>
      <c r="F16" s="343"/>
      <c r="G16" s="343"/>
      <c r="H16" s="343"/>
      <c r="I16" s="343"/>
      <c r="J16" s="343"/>
      <c r="K16" s="343"/>
      <c r="L16" s="343"/>
    </row>
    <row r="17" spans="1:12" ht="17.25" thickBot="1" x14ac:dyDescent="0.35">
      <c r="A17" s="353"/>
      <c r="B17" s="353"/>
      <c r="C17" s="353" t="s">
        <v>252</v>
      </c>
      <c r="D17" s="343"/>
      <c r="E17" s="343"/>
      <c r="F17" s="343"/>
      <c r="G17" s="343"/>
      <c r="H17" s="343"/>
      <c r="I17" s="343"/>
      <c r="J17" s="343"/>
      <c r="K17" s="343"/>
      <c r="L17" s="343"/>
    </row>
    <row r="18" spans="1:12" ht="40.5" x14ac:dyDescent="0.3">
      <c r="A18" s="354" t="s">
        <v>238</v>
      </c>
      <c r="B18" s="355" t="s">
        <v>239</v>
      </c>
      <c r="C18" s="355" t="s">
        <v>253</v>
      </c>
      <c r="D18" s="355" t="s">
        <v>254</v>
      </c>
      <c r="E18" s="355" t="s">
        <v>146</v>
      </c>
      <c r="F18" s="355" t="s">
        <v>255</v>
      </c>
      <c r="G18" s="355" t="s">
        <v>256</v>
      </c>
      <c r="H18" s="367" t="s">
        <v>257</v>
      </c>
      <c r="I18" s="438" t="s">
        <v>258</v>
      </c>
      <c r="J18" s="439"/>
      <c r="K18" s="368" t="s">
        <v>259</v>
      </c>
      <c r="L18" s="357"/>
    </row>
    <row r="19" spans="1:12" x14ac:dyDescent="0.3">
      <c r="A19" s="358" t="s">
        <v>247</v>
      </c>
      <c r="B19" s="359"/>
      <c r="C19" s="360"/>
      <c r="D19" s="360"/>
      <c r="E19" s="361">
        <f>+D19-C19</f>
        <v>0</v>
      </c>
      <c r="F19" s="360"/>
      <c r="G19" s="361">
        <f>+E19-F19</f>
        <v>0</v>
      </c>
      <c r="H19" s="360"/>
      <c r="I19" s="369" t="s">
        <v>225</v>
      </c>
      <c r="J19" s="370"/>
      <c r="K19" s="362">
        <f>+G19-H19</f>
        <v>0</v>
      </c>
      <c r="L19" s="357"/>
    </row>
    <row r="20" spans="1:12" x14ac:dyDescent="0.3">
      <c r="A20" s="358" t="s">
        <v>248</v>
      </c>
      <c r="B20" s="359"/>
      <c r="C20" s="360"/>
      <c r="D20" s="360"/>
      <c r="E20" s="361">
        <f>+D20-C20</f>
        <v>0</v>
      </c>
      <c r="F20" s="360"/>
      <c r="G20" s="361">
        <f>+E20-F20</f>
        <v>0</v>
      </c>
      <c r="H20" s="360"/>
      <c r="I20" s="369" t="s">
        <v>225</v>
      </c>
      <c r="J20" s="370"/>
      <c r="K20" s="362">
        <f>+G20-H20</f>
        <v>0</v>
      </c>
      <c r="L20" s="357"/>
    </row>
    <row r="21" spans="1:12" x14ac:dyDescent="0.3">
      <c r="A21" s="358" t="s">
        <v>249</v>
      </c>
      <c r="B21" s="359"/>
      <c r="C21" s="360"/>
      <c r="D21" s="360"/>
      <c r="E21" s="361">
        <f>+D21-C21</f>
        <v>0</v>
      </c>
      <c r="F21" s="360"/>
      <c r="G21" s="361">
        <f>+E21-F21</f>
        <v>0</v>
      </c>
      <c r="H21" s="360"/>
      <c r="I21" s="369" t="s">
        <v>225</v>
      </c>
      <c r="J21" s="370"/>
      <c r="K21" s="362">
        <f>+G21-H21</f>
        <v>0</v>
      </c>
      <c r="L21" s="357"/>
    </row>
    <row r="22" spans="1:12" x14ac:dyDescent="0.3">
      <c r="A22" s="358" t="s">
        <v>250</v>
      </c>
      <c r="B22" s="359"/>
      <c r="C22" s="360"/>
      <c r="D22" s="360"/>
      <c r="E22" s="361">
        <f>+D22-C22</f>
        <v>0</v>
      </c>
      <c r="F22" s="360"/>
      <c r="G22" s="361">
        <f>+E22-F22</f>
        <v>0</v>
      </c>
      <c r="H22" s="360"/>
      <c r="I22" s="369" t="s">
        <v>225</v>
      </c>
      <c r="J22" s="370"/>
      <c r="K22" s="362">
        <f>+G22-H22</f>
        <v>0</v>
      </c>
      <c r="L22" s="357"/>
    </row>
    <row r="23" spans="1:12" x14ac:dyDescent="0.3">
      <c r="A23" s="358" t="s">
        <v>251</v>
      </c>
      <c r="B23" s="359"/>
      <c r="C23" s="360"/>
      <c r="D23" s="360"/>
      <c r="E23" s="361">
        <f>+D23-C23</f>
        <v>0</v>
      </c>
      <c r="F23" s="360"/>
      <c r="G23" s="361">
        <f>+E23-F23</f>
        <v>0</v>
      </c>
      <c r="H23" s="360"/>
      <c r="I23" s="369" t="s">
        <v>225</v>
      </c>
      <c r="J23" s="370"/>
      <c r="K23" s="362">
        <f>+G23-H23</f>
        <v>0</v>
      </c>
      <c r="L23" s="357"/>
    </row>
    <row r="24" spans="1:12" ht="17.25" thickBot="1" x14ac:dyDescent="0.35">
      <c r="A24" s="363" t="s">
        <v>225</v>
      </c>
      <c r="B24" s="364" t="s">
        <v>216</v>
      </c>
      <c r="C24" s="365">
        <f t="shared" ref="C24:H24" si="1">SUM(C19:C23)</f>
        <v>0</v>
      </c>
      <c r="D24" s="365">
        <f t="shared" si="1"/>
        <v>0</v>
      </c>
      <c r="E24" s="365">
        <f t="shared" si="1"/>
        <v>0</v>
      </c>
      <c r="F24" s="365">
        <f t="shared" si="1"/>
        <v>0</v>
      </c>
      <c r="G24" s="365">
        <f t="shared" si="1"/>
        <v>0</v>
      </c>
      <c r="H24" s="365">
        <f t="shared" si="1"/>
        <v>0</v>
      </c>
      <c r="I24" s="371" t="s">
        <v>225</v>
      </c>
      <c r="J24" s="372"/>
      <c r="K24" s="366">
        <f>SUM(K19:K23)</f>
        <v>0</v>
      </c>
      <c r="L24" s="357"/>
    </row>
    <row r="25" spans="1:12" x14ac:dyDescent="0.3">
      <c r="A25" s="440" t="s">
        <v>260</v>
      </c>
      <c r="B25" s="440"/>
      <c r="C25" s="440"/>
      <c r="D25" s="440"/>
      <c r="E25" s="440"/>
      <c r="F25" s="440"/>
      <c r="G25" s="440"/>
      <c r="H25" s="440"/>
      <c r="I25" s="440"/>
      <c r="J25" s="440"/>
      <c r="K25" s="440"/>
      <c r="L25" s="440"/>
    </row>
    <row r="26" spans="1:12" ht="17.25" thickBot="1" x14ac:dyDescent="0.35">
      <c r="A26" s="353"/>
      <c r="B26" s="353"/>
      <c r="C26" s="353" t="s">
        <v>261</v>
      </c>
      <c r="D26" s="353"/>
      <c r="E26" s="353"/>
      <c r="F26" s="353"/>
      <c r="G26" s="353"/>
      <c r="H26" s="353"/>
      <c r="I26" s="353"/>
      <c r="J26" s="353"/>
      <c r="K26" s="373" t="s">
        <v>225</v>
      </c>
      <c r="L26" s="373" t="s">
        <v>225</v>
      </c>
    </row>
    <row r="27" spans="1:12" ht="40.5" x14ac:dyDescent="0.3">
      <c r="A27" s="354" t="s">
        <v>238</v>
      </c>
      <c r="B27" s="355" t="s">
        <v>239</v>
      </c>
      <c r="C27" s="374" t="s">
        <v>262</v>
      </c>
      <c r="D27" s="374" t="s">
        <v>263</v>
      </c>
      <c r="E27" s="374" t="s">
        <v>264</v>
      </c>
      <c r="F27" s="355" t="s">
        <v>253</v>
      </c>
      <c r="G27" s="355" t="s">
        <v>265</v>
      </c>
      <c r="H27" s="355" t="s">
        <v>266</v>
      </c>
      <c r="I27" s="355" t="s">
        <v>267</v>
      </c>
      <c r="J27" s="355" t="s">
        <v>268</v>
      </c>
      <c r="K27" s="355" t="s">
        <v>269</v>
      </c>
      <c r="L27" s="368" t="s">
        <v>245</v>
      </c>
    </row>
    <row r="28" spans="1:12" x14ac:dyDescent="0.3">
      <c r="A28" s="358" t="s">
        <v>247</v>
      </c>
      <c r="B28" s="375" t="s">
        <v>225</v>
      </c>
      <c r="C28" s="376"/>
      <c r="D28" s="376"/>
      <c r="E28" s="377">
        <f>C28-D28</f>
        <v>0</v>
      </c>
      <c r="F28" s="378"/>
      <c r="G28" s="378"/>
      <c r="H28" s="379">
        <f>C28-E28+G28</f>
        <v>0</v>
      </c>
      <c r="I28" s="378"/>
      <c r="J28" s="378"/>
      <c r="K28" s="378"/>
      <c r="L28" s="380">
        <f>I28-J28+K28</f>
        <v>0</v>
      </c>
    </row>
    <row r="29" spans="1:12" x14ac:dyDescent="0.3">
      <c r="A29" s="358" t="s">
        <v>248</v>
      </c>
      <c r="B29" s="375"/>
      <c r="C29" s="376"/>
      <c r="D29" s="376"/>
      <c r="E29" s="377">
        <f>C29-D29</f>
        <v>0</v>
      </c>
      <c r="F29" s="378"/>
      <c r="G29" s="378"/>
      <c r="H29" s="379">
        <f>C29-E29+G29</f>
        <v>0</v>
      </c>
      <c r="I29" s="378"/>
      <c r="J29" s="378"/>
      <c r="K29" s="378"/>
      <c r="L29" s="380">
        <f>I29-J29+K29</f>
        <v>0</v>
      </c>
    </row>
    <row r="30" spans="1:12" x14ac:dyDescent="0.3">
      <c r="A30" s="358" t="s">
        <v>249</v>
      </c>
      <c r="B30" s="375"/>
      <c r="C30" s="376"/>
      <c r="D30" s="376"/>
      <c r="E30" s="377">
        <f>C30-D30</f>
        <v>0</v>
      </c>
      <c r="F30" s="378"/>
      <c r="G30" s="378"/>
      <c r="H30" s="379">
        <f>C30-E30+G30</f>
        <v>0</v>
      </c>
      <c r="I30" s="378"/>
      <c r="J30" s="378"/>
      <c r="K30" s="378"/>
      <c r="L30" s="380">
        <f>I30-J30+K30</f>
        <v>0</v>
      </c>
    </row>
    <row r="31" spans="1:12" x14ac:dyDescent="0.3">
      <c r="A31" s="358" t="s">
        <v>250</v>
      </c>
      <c r="B31" s="375"/>
      <c r="C31" s="376"/>
      <c r="D31" s="376"/>
      <c r="E31" s="377">
        <f>C31-D31</f>
        <v>0</v>
      </c>
      <c r="F31" s="378"/>
      <c r="G31" s="378"/>
      <c r="H31" s="379">
        <f>C31-E31+G31</f>
        <v>0</v>
      </c>
      <c r="I31" s="378"/>
      <c r="J31" s="378"/>
      <c r="K31" s="378"/>
      <c r="L31" s="380">
        <f>I31-J31+K31</f>
        <v>0</v>
      </c>
    </row>
    <row r="32" spans="1:12" x14ac:dyDescent="0.3">
      <c r="A32" s="358" t="s">
        <v>251</v>
      </c>
      <c r="B32" s="375"/>
      <c r="C32" s="376"/>
      <c r="D32" s="376"/>
      <c r="E32" s="377">
        <f>C32-D32</f>
        <v>0</v>
      </c>
      <c r="F32" s="378"/>
      <c r="G32" s="378"/>
      <c r="H32" s="379">
        <f>C32-E32+G32</f>
        <v>0</v>
      </c>
      <c r="I32" s="378"/>
      <c r="J32" s="378"/>
      <c r="K32" s="378"/>
      <c r="L32" s="380">
        <f>I32-J32+K32</f>
        <v>0</v>
      </c>
    </row>
    <row r="33" spans="1:12" ht="17.25" thickBot="1" x14ac:dyDescent="0.35">
      <c r="A33" s="363"/>
      <c r="B33" s="381" t="s">
        <v>216</v>
      </c>
      <c r="C33" s="382">
        <f t="shared" ref="C33:K33" si="2">SUM(C29:C32)</f>
        <v>0</v>
      </c>
      <c r="D33" s="382">
        <f t="shared" si="2"/>
        <v>0</v>
      </c>
      <c r="E33" s="382">
        <f t="shared" si="2"/>
        <v>0</v>
      </c>
      <c r="F33" s="382">
        <f t="shared" si="2"/>
        <v>0</v>
      </c>
      <c r="G33" s="382">
        <f t="shared" si="2"/>
        <v>0</v>
      </c>
      <c r="H33" s="382">
        <f t="shared" si="2"/>
        <v>0</v>
      </c>
      <c r="I33" s="382">
        <f t="shared" si="2"/>
        <v>0</v>
      </c>
      <c r="J33" s="382">
        <f t="shared" si="2"/>
        <v>0</v>
      </c>
      <c r="K33" s="382">
        <f t="shared" si="2"/>
        <v>0</v>
      </c>
      <c r="L33" s="383" t="s">
        <v>225</v>
      </c>
    </row>
    <row r="34" spans="1:12" x14ac:dyDescent="0.3">
      <c r="A34" s="337"/>
      <c r="B34" s="337" t="s">
        <v>201</v>
      </c>
      <c r="C34" s="337"/>
      <c r="D34" s="337"/>
      <c r="E34" s="337"/>
      <c r="F34" s="337"/>
      <c r="G34" s="337"/>
      <c r="H34" s="337"/>
      <c r="I34" s="337"/>
      <c r="J34" s="337"/>
      <c r="K34" s="337"/>
      <c r="L34" s="337"/>
    </row>
    <row r="35" spans="1:12" x14ac:dyDescent="0.3">
      <c r="A35" s="338" t="s">
        <v>21</v>
      </c>
      <c r="B35" s="337"/>
      <c r="C35" s="337"/>
      <c r="D35" s="337"/>
      <c r="E35" s="337"/>
      <c r="F35" s="337"/>
      <c r="G35" s="337"/>
      <c r="H35" s="337"/>
      <c r="I35" s="337"/>
      <c r="J35" s="337"/>
      <c r="K35" s="337"/>
      <c r="L35" s="337"/>
    </row>
    <row r="36" spans="1:12" x14ac:dyDescent="0.3">
      <c r="B36" s="339"/>
      <c r="C36" s="339"/>
      <c r="D36" s="340"/>
      <c r="E36" s="340"/>
      <c r="F36" s="340"/>
      <c r="G36" s="340"/>
      <c r="H36" s="340"/>
      <c r="I36" s="340"/>
      <c r="J36" s="340"/>
      <c r="K36" s="340"/>
      <c r="L36" s="340"/>
    </row>
    <row r="37" spans="1:12" x14ac:dyDescent="0.3">
      <c r="A37" s="341" t="s">
        <v>22</v>
      </c>
      <c r="B37" s="342"/>
      <c r="C37" s="342"/>
      <c r="D37" s="343"/>
      <c r="E37" s="343"/>
      <c r="F37" s="343"/>
      <c r="G37" s="343"/>
      <c r="H37" s="343"/>
      <c r="I37" s="343"/>
      <c r="J37" s="343"/>
      <c r="K37" s="343"/>
      <c r="L37" s="343"/>
    </row>
    <row r="38" spans="1:12" x14ac:dyDescent="0.3">
      <c r="B38" s="339"/>
      <c r="C38" s="339"/>
      <c r="D38" s="340"/>
      <c r="E38" s="340"/>
      <c r="F38" s="340"/>
      <c r="G38" s="340"/>
      <c r="H38" s="340"/>
      <c r="I38" s="340"/>
      <c r="J38" s="340"/>
      <c r="K38" s="340"/>
      <c r="L38" s="340"/>
    </row>
    <row r="39" spans="1:12" x14ac:dyDescent="0.3">
      <c r="A39" s="344"/>
      <c r="B39" s="344"/>
      <c r="C39" s="342"/>
      <c r="D39" s="343"/>
      <c r="E39" s="343"/>
      <c r="F39" s="343"/>
      <c r="G39" s="343"/>
      <c r="H39" s="343"/>
      <c r="I39" s="343"/>
      <c r="J39" s="343"/>
      <c r="K39" s="343"/>
      <c r="L39" s="343"/>
    </row>
  </sheetData>
  <mergeCells count="2">
    <mergeCell ref="I18:J18"/>
    <mergeCell ref="A25:L25"/>
  </mergeCells>
  <pageMargins left="0.74803149606299202" right="0.74803149606299202" top="0.98425196850393704" bottom="0.98425196850393704" header="0.511811023622047" footer="0.511811023622047"/>
  <pageSetup paperSize="9" scale="68" orientation="landscape" r:id="rId1"/>
  <headerFooter>
    <oddFooter>&amp;L&amp;"Arial Narrow,Normál"&amp;8&amp;F / &amp;A&amp;C &amp;"Arial Narrow,Normál"&amp;8&amp;P/&amp;N&amp;R&amp;"Arial Narrow,Normál"&amp;8DigitAudit/AuditDok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034A7-EE45-4F10-B64D-598A64E6B197}">
  <sheetPr>
    <pageSetUpPr fitToPage="1"/>
  </sheetPr>
  <dimension ref="A1:AA61"/>
  <sheetViews>
    <sheetView showGridLines="0" zoomScaleNormal="100" workbookViewId="0">
      <selection activeCell="J1" sqref="J1"/>
    </sheetView>
  </sheetViews>
  <sheetFormatPr defaultColWidth="9.140625" defaultRowHeight="12.75" x14ac:dyDescent="0.2"/>
  <cols>
    <col min="1" max="1" width="4.140625" style="50" customWidth="1"/>
    <col min="2" max="2" width="41.140625" style="54" customWidth="1"/>
    <col min="3" max="3" width="10.7109375" style="50" customWidth="1"/>
    <col min="4" max="4" width="13.140625" style="50" customWidth="1"/>
    <col min="5" max="8" width="10.7109375" style="50" customWidth="1"/>
    <col min="9" max="9" width="9" style="54" customWidth="1"/>
    <col min="10" max="10" width="17.85546875" style="54" customWidth="1"/>
    <col min="11" max="18" width="9.140625" style="50" customWidth="1"/>
    <col min="19" max="19" width="10.5703125" style="50" customWidth="1"/>
    <col min="20" max="20" width="9" style="50" customWidth="1"/>
    <col min="21" max="24" width="9.140625" style="50" customWidth="1"/>
    <col min="25" max="16384" width="9.140625" style="50"/>
  </cols>
  <sheetData>
    <row r="1" spans="1:27" ht="16.5" customHeight="1" x14ac:dyDescent="0.3">
      <c r="A1" s="46" t="s">
        <v>271</v>
      </c>
      <c r="B1" s="46"/>
      <c r="C1" s="47"/>
      <c r="D1" s="48"/>
      <c r="E1" s="48"/>
      <c r="F1" s="48"/>
      <c r="G1" s="48"/>
      <c r="H1" s="49"/>
      <c r="I1" s="49"/>
      <c r="J1" s="49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AA1" s="51"/>
    </row>
    <row r="2" spans="1:27" ht="16.5" customHeight="1" x14ac:dyDescent="0.25">
      <c r="A2" s="47"/>
      <c r="B2" s="52"/>
      <c r="C2" s="47"/>
      <c r="D2" s="52"/>
      <c r="E2" s="52"/>
      <c r="F2" s="52"/>
      <c r="G2" s="52"/>
      <c r="H2" s="52"/>
      <c r="I2" s="52"/>
      <c r="J2" s="52"/>
      <c r="K2" s="53" t="s">
        <v>120</v>
      </c>
      <c r="O2" s="54"/>
    </row>
    <row r="3" spans="1:27" ht="16.5" customHeight="1" x14ac:dyDescent="0.3">
      <c r="A3" s="55" t="s">
        <v>121</v>
      </c>
      <c r="B3" s="49"/>
      <c r="C3" s="47"/>
      <c r="D3" s="48"/>
      <c r="E3" s="48"/>
      <c r="F3" s="48"/>
      <c r="G3" s="56"/>
      <c r="H3" s="48"/>
      <c r="I3" s="48"/>
      <c r="J3" s="48"/>
      <c r="K3" s="57" t="s">
        <v>2</v>
      </c>
      <c r="L3" s="58">
        <v>1</v>
      </c>
    </row>
    <row r="4" spans="1:27" s="54" customFormat="1" ht="16.5" customHeight="1" x14ac:dyDescent="0.2">
      <c r="A4" s="59"/>
      <c r="B4" s="49"/>
      <c r="C4" s="47"/>
      <c r="D4" s="48"/>
      <c r="E4" s="48"/>
      <c r="F4" s="48"/>
      <c r="G4" s="56"/>
      <c r="H4" s="48"/>
      <c r="I4" s="48"/>
      <c r="J4" s="48"/>
      <c r="K4" s="60" t="s">
        <v>122</v>
      </c>
    </row>
    <row r="5" spans="1:27" ht="16.5" customHeight="1" x14ac:dyDescent="0.3">
      <c r="A5" s="61" t="e">
        <f>#REF!</f>
        <v>#REF!</v>
      </c>
      <c r="B5" s="47"/>
      <c r="C5" s="47"/>
      <c r="D5" s="47"/>
      <c r="E5" s="49"/>
      <c r="F5" s="48"/>
      <c r="G5" s="48"/>
      <c r="H5" s="48"/>
      <c r="I5" s="48"/>
      <c r="J5" s="48"/>
      <c r="K5" s="62" t="s">
        <v>123</v>
      </c>
      <c r="L5" s="62" t="s">
        <v>124</v>
      </c>
    </row>
    <row r="6" spans="1:27" s="69" customFormat="1" ht="16.5" customHeight="1" x14ac:dyDescent="0.25">
      <c r="A6" s="63" t="str">
        <f>"Ügyfél:   "&amp;Alapa!$C$17</f>
        <v xml:space="preserve">Ügyfél:   </v>
      </c>
      <c r="B6" s="64"/>
      <c r="C6" s="65"/>
      <c r="D6" s="65"/>
      <c r="E6" s="65"/>
      <c r="F6" s="63" t="s">
        <v>125</v>
      </c>
      <c r="G6" s="66"/>
      <c r="H6" s="67"/>
      <c r="I6" s="65"/>
      <c r="J6" s="68"/>
    </row>
    <row r="7" spans="1:27" s="69" customFormat="1" ht="16.5" customHeight="1" x14ac:dyDescent="0.25">
      <c r="A7" s="70" t="str">
        <f>"Fordulónap: "&amp;Alapa!$C$12</f>
        <v xml:space="preserve">Fordulónap: </v>
      </c>
      <c r="B7" s="71"/>
      <c r="C7" s="72"/>
      <c r="D7" s="72"/>
      <c r="E7" s="72"/>
      <c r="F7" s="63" t="s">
        <v>2</v>
      </c>
      <c r="G7" s="64" t="e">
        <f>VLOOKUP(L3,Alapa!$G$2:$H$22,2)</f>
        <v>#N/A</v>
      </c>
      <c r="H7" s="65"/>
      <c r="I7" s="65"/>
      <c r="J7" s="68"/>
    </row>
    <row r="8" spans="1:27" s="69" customFormat="1" ht="16.5" customHeight="1" x14ac:dyDescent="0.25">
      <c r="A8" s="73"/>
      <c r="B8" s="74"/>
      <c r="C8" s="74"/>
      <c r="D8" s="75"/>
      <c r="E8" s="76"/>
      <c r="F8" s="63" t="s">
        <v>126</v>
      </c>
      <c r="G8" s="77"/>
      <c r="H8" s="77"/>
      <c r="I8" s="77"/>
      <c r="J8" s="78"/>
    </row>
    <row r="9" spans="1:27" s="69" customFormat="1" ht="16.5" customHeight="1" x14ac:dyDescent="0.25">
      <c r="A9" s="73"/>
      <c r="B9" s="79"/>
      <c r="C9" s="79"/>
      <c r="D9" s="79"/>
      <c r="E9" s="79"/>
      <c r="F9" s="79"/>
      <c r="G9" s="79"/>
      <c r="H9" s="79"/>
      <c r="I9" s="79"/>
      <c r="J9" s="79"/>
    </row>
    <row r="10" spans="1:27" s="69" customFormat="1" ht="14.25" thickBot="1" x14ac:dyDescent="0.3">
      <c r="A10" s="79"/>
      <c r="B10" s="79"/>
      <c r="C10" s="79"/>
      <c r="D10" s="80" t="s">
        <v>127</v>
      </c>
      <c r="E10" s="80"/>
      <c r="F10" s="79"/>
      <c r="G10" s="79"/>
      <c r="H10" s="79"/>
      <c r="I10" s="79"/>
      <c r="J10" s="79"/>
    </row>
    <row r="11" spans="1:27" s="69" customFormat="1" ht="16.5" thickBot="1" x14ac:dyDescent="0.3">
      <c r="A11" s="79"/>
      <c r="B11" s="81" t="s">
        <v>128</v>
      </c>
      <c r="C11" s="82"/>
      <c r="D11" s="83" t="s">
        <v>129</v>
      </c>
      <c r="E11" s="80"/>
      <c r="F11" s="84" t="s">
        <v>130</v>
      </c>
      <c r="G11" s="79"/>
      <c r="H11" s="79"/>
      <c r="I11" s="79"/>
      <c r="J11" s="79"/>
      <c r="K11" s="62"/>
      <c r="L11" s="85"/>
      <c r="M11" s="51"/>
    </row>
    <row r="12" spans="1:27" s="69" customFormat="1" ht="16.5" thickBot="1" x14ac:dyDescent="0.3">
      <c r="A12" s="73"/>
      <c r="B12" s="86"/>
      <c r="C12" s="87"/>
      <c r="D12" s="88"/>
      <c r="E12" s="80"/>
      <c r="F12" s="89" t="e">
        <f>IF(#REF!=0,"",#REF!)</f>
        <v>#REF!</v>
      </c>
      <c r="G12" s="79" t="s">
        <v>127</v>
      </c>
      <c r="H12" s="90"/>
      <c r="I12" s="79"/>
      <c r="J12" s="91"/>
      <c r="K12" s="62" t="s">
        <v>131</v>
      </c>
      <c r="L12" s="62" t="s">
        <v>132</v>
      </c>
    </row>
    <row r="13" spans="1:27" s="69" customFormat="1" ht="16.5" customHeight="1" x14ac:dyDescent="0.25">
      <c r="A13" s="91"/>
      <c r="B13" s="91"/>
      <c r="C13" s="91"/>
      <c r="D13" s="91"/>
      <c r="E13" s="91"/>
      <c r="F13" s="91"/>
      <c r="G13" s="91"/>
      <c r="H13" s="91"/>
      <c r="I13" s="91"/>
      <c r="J13" s="91"/>
      <c r="K13" s="62"/>
      <c r="L13" s="92"/>
    </row>
    <row r="14" spans="1:27" s="69" customFormat="1" ht="16.5" customHeight="1" thickBot="1" x14ac:dyDescent="0.3">
      <c r="A14" s="73"/>
      <c r="B14" s="93" t="s">
        <v>133</v>
      </c>
      <c r="C14" s="94"/>
      <c r="D14" s="91"/>
      <c r="E14" s="79"/>
      <c r="F14" s="95" t="e">
        <f>IF(F15&lt;=#REF!,"","NEM LEHET NAGYOBB, MINT A TERVEZETT VÉGREHAJTÁSI LÉNYEGESSÉG!")</f>
        <v>#REF!</v>
      </c>
      <c r="G14" s="90"/>
      <c r="H14" s="90"/>
      <c r="I14" s="90"/>
      <c r="J14" s="79"/>
    </row>
    <row r="15" spans="1:27" s="69" customFormat="1" ht="16.5" customHeight="1" thickBot="1" x14ac:dyDescent="0.3">
      <c r="A15" s="73"/>
      <c r="B15" s="73"/>
      <c r="C15" s="73"/>
      <c r="D15" s="91"/>
      <c r="E15" s="96" t="s">
        <v>134</v>
      </c>
      <c r="F15" s="97"/>
      <c r="G15" s="98" t="s">
        <v>127</v>
      </c>
      <c r="H15" s="98"/>
      <c r="I15" s="98"/>
      <c r="J15" s="98"/>
      <c r="K15" s="62" t="s">
        <v>135</v>
      </c>
      <c r="L15" s="62" t="s">
        <v>136</v>
      </c>
    </row>
    <row r="16" spans="1:27" s="69" customFormat="1" ht="16.5" customHeight="1" x14ac:dyDescent="0.25">
      <c r="A16" s="99" t="s">
        <v>137</v>
      </c>
      <c r="B16" s="100" t="s">
        <v>138</v>
      </c>
      <c r="C16" s="100"/>
      <c r="D16" s="100"/>
      <c r="E16" s="100"/>
      <c r="F16" s="100"/>
      <c r="G16" s="100"/>
      <c r="H16" s="100" t="s">
        <v>139</v>
      </c>
      <c r="I16" s="100"/>
      <c r="J16" s="101"/>
      <c r="L16" s="92" t="s">
        <v>140</v>
      </c>
    </row>
    <row r="17" spans="1:14" s="69" customFormat="1" ht="16.5" customHeight="1" x14ac:dyDescent="0.25">
      <c r="A17" s="102"/>
      <c r="B17" s="103" t="s">
        <v>141</v>
      </c>
      <c r="C17" s="104" t="s">
        <v>142</v>
      </c>
      <c r="D17" s="105" t="s">
        <v>143</v>
      </c>
      <c r="E17" s="105" t="s">
        <v>144</v>
      </c>
      <c r="F17" s="106" t="s">
        <v>129</v>
      </c>
      <c r="G17" s="105" t="s">
        <v>145</v>
      </c>
      <c r="H17" s="105" t="s">
        <v>146</v>
      </c>
      <c r="I17" s="105" t="s">
        <v>27</v>
      </c>
      <c r="J17" s="107" t="s">
        <v>147</v>
      </c>
      <c r="K17" s="62" t="s">
        <v>148</v>
      </c>
      <c r="L17" s="62" t="s">
        <v>149</v>
      </c>
    </row>
    <row r="18" spans="1:14" s="69" customFormat="1" ht="16.5" customHeight="1" x14ac:dyDescent="0.25">
      <c r="A18" s="108">
        <f>+COUNT(A$16:$A17)+1</f>
        <v>1</v>
      </c>
      <c r="B18" s="109"/>
      <c r="C18" s="110" t="s">
        <v>150</v>
      </c>
      <c r="D18" s="111"/>
      <c r="E18" s="112"/>
      <c r="F18" s="113"/>
      <c r="G18" s="113"/>
      <c r="H18" s="114">
        <f>F18-G18</f>
        <v>0</v>
      </c>
      <c r="I18" s="115"/>
      <c r="J18" s="116"/>
      <c r="K18" s="62" t="s">
        <v>151</v>
      </c>
      <c r="L18" s="62" t="s">
        <v>152</v>
      </c>
    </row>
    <row r="19" spans="1:14" s="69" customFormat="1" ht="16.5" customHeight="1" x14ac:dyDescent="0.25">
      <c r="A19" s="108">
        <f>+COUNT(A$16:$A18)+1</f>
        <v>2</v>
      </c>
      <c r="B19" s="109"/>
      <c r="C19" s="110" t="s">
        <v>150</v>
      </c>
      <c r="D19" s="111"/>
      <c r="E19" s="112"/>
      <c r="F19" s="113"/>
      <c r="G19" s="113"/>
      <c r="H19" s="114">
        <f t="shared" ref="H19:H27" si="0">F19-G19</f>
        <v>0</v>
      </c>
      <c r="I19" s="115"/>
      <c r="J19" s="116"/>
      <c r="K19" s="62"/>
    </row>
    <row r="20" spans="1:14" s="69" customFormat="1" ht="16.5" customHeight="1" x14ac:dyDescent="0.25">
      <c r="A20" s="108">
        <f>+COUNT(A$16:$A19)+1</f>
        <v>3</v>
      </c>
      <c r="B20" s="109"/>
      <c r="C20" s="110" t="s">
        <v>150</v>
      </c>
      <c r="D20" s="111"/>
      <c r="E20" s="112"/>
      <c r="F20" s="113"/>
      <c r="G20" s="113"/>
      <c r="H20" s="114">
        <f t="shared" si="0"/>
        <v>0</v>
      </c>
      <c r="I20" s="115"/>
      <c r="J20" s="116"/>
      <c r="K20" s="62"/>
      <c r="L20" s="117" t="s">
        <v>153</v>
      </c>
    </row>
    <row r="21" spans="1:14" s="69" customFormat="1" ht="16.5" customHeight="1" x14ac:dyDescent="0.25">
      <c r="A21" s="108">
        <f>+COUNT(A$16:$A20)+1</f>
        <v>4</v>
      </c>
      <c r="B21" s="109"/>
      <c r="C21" s="110" t="s">
        <v>150</v>
      </c>
      <c r="D21" s="111"/>
      <c r="E21" s="112"/>
      <c r="F21" s="113"/>
      <c r="G21" s="113"/>
      <c r="H21" s="114">
        <f t="shared" si="0"/>
        <v>0</v>
      </c>
      <c r="I21" s="115"/>
      <c r="J21" s="116"/>
      <c r="K21" s="62"/>
      <c r="L21" s="118" t="s">
        <v>154</v>
      </c>
    </row>
    <row r="22" spans="1:14" s="69" customFormat="1" ht="16.5" customHeight="1" x14ac:dyDescent="0.25">
      <c r="A22" s="108">
        <f>+COUNT(A$16:$A21)+1</f>
        <v>5</v>
      </c>
      <c r="B22" s="109"/>
      <c r="C22" s="110" t="s">
        <v>150</v>
      </c>
      <c r="D22" s="111"/>
      <c r="E22" s="112"/>
      <c r="F22" s="113"/>
      <c r="G22" s="113"/>
      <c r="H22" s="114">
        <f t="shared" si="0"/>
        <v>0</v>
      </c>
      <c r="I22" s="115"/>
      <c r="J22" s="116"/>
      <c r="K22" s="62"/>
      <c r="L22" s="118" t="s">
        <v>155</v>
      </c>
    </row>
    <row r="23" spans="1:14" s="69" customFormat="1" ht="16.5" customHeight="1" x14ac:dyDescent="0.25">
      <c r="A23" s="108">
        <f>+COUNT(A$16:$A22)+1</f>
        <v>6</v>
      </c>
      <c r="B23" s="109"/>
      <c r="C23" s="110" t="s">
        <v>150</v>
      </c>
      <c r="D23" s="111"/>
      <c r="E23" s="112"/>
      <c r="F23" s="113"/>
      <c r="G23" s="113"/>
      <c r="H23" s="114">
        <f t="shared" si="0"/>
        <v>0</v>
      </c>
      <c r="I23" s="115"/>
      <c r="J23" s="116"/>
      <c r="K23" s="62"/>
      <c r="L23" s="62"/>
    </row>
    <row r="24" spans="1:14" s="69" customFormat="1" ht="16.5" customHeight="1" x14ac:dyDescent="0.25">
      <c r="A24" s="108">
        <f>+COUNT(A$16:$A23)+1</f>
        <v>7</v>
      </c>
      <c r="B24" s="109"/>
      <c r="C24" s="110" t="s">
        <v>150</v>
      </c>
      <c r="D24" s="111"/>
      <c r="E24" s="112"/>
      <c r="F24" s="113"/>
      <c r="G24" s="113"/>
      <c r="H24" s="114">
        <f t="shared" si="0"/>
        <v>0</v>
      </c>
      <c r="I24" s="115"/>
      <c r="J24" s="116"/>
      <c r="K24" s="62"/>
      <c r="L24" s="62"/>
    </row>
    <row r="25" spans="1:14" s="69" customFormat="1" ht="16.5" customHeight="1" x14ac:dyDescent="0.25">
      <c r="A25" s="108">
        <f>+COUNT(A$16:$A24)+1</f>
        <v>8</v>
      </c>
      <c r="B25" s="109"/>
      <c r="C25" s="110" t="s">
        <v>150</v>
      </c>
      <c r="D25" s="111"/>
      <c r="E25" s="112"/>
      <c r="F25" s="113"/>
      <c r="G25" s="113"/>
      <c r="H25" s="114">
        <f t="shared" si="0"/>
        <v>0</v>
      </c>
      <c r="I25" s="115"/>
      <c r="J25" s="116"/>
      <c r="K25" s="62"/>
      <c r="L25" s="62"/>
    </row>
    <row r="26" spans="1:14" s="69" customFormat="1" ht="16.5" customHeight="1" x14ac:dyDescent="0.25">
      <c r="A26" s="108">
        <f>+COUNT(A$16:$A25)+1</f>
        <v>9</v>
      </c>
      <c r="B26" s="109"/>
      <c r="C26" s="110" t="s">
        <v>150</v>
      </c>
      <c r="D26" s="111"/>
      <c r="E26" s="112"/>
      <c r="F26" s="113"/>
      <c r="G26" s="113"/>
      <c r="H26" s="114">
        <f t="shared" si="0"/>
        <v>0</v>
      </c>
      <c r="I26" s="115"/>
      <c r="J26" s="116"/>
      <c r="K26" s="62"/>
      <c r="L26" s="62"/>
    </row>
    <row r="27" spans="1:14" s="69" customFormat="1" ht="16.5" customHeight="1" x14ac:dyDescent="0.25">
      <c r="A27" s="108">
        <f>+COUNT(A$16:$A26)+1</f>
        <v>10</v>
      </c>
      <c r="B27" s="109"/>
      <c r="C27" s="110" t="s">
        <v>150</v>
      </c>
      <c r="D27" s="111"/>
      <c r="E27" s="112"/>
      <c r="F27" s="113"/>
      <c r="G27" s="113"/>
      <c r="H27" s="114">
        <f t="shared" si="0"/>
        <v>0</v>
      </c>
      <c r="I27" s="115"/>
      <c r="J27" s="116"/>
    </row>
    <row r="28" spans="1:14" s="69" customFormat="1" ht="16.5" customHeight="1" x14ac:dyDescent="0.25">
      <c r="A28" s="119"/>
      <c r="B28" s="120" t="s">
        <v>156</v>
      </c>
      <c r="C28" s="121"/>
      <c r="D28" s="122"/>
      <c r="E28" s="123"/>
      <c r="F28" s="124">
        <f>SUM(F18:F27)</f>
        <v>0</v>
      </c>
      <c r="G28" s="124">
        <f>SUM(G18:G27)</f>
        <v>0</v>
      </c>
      <c r="H28" s="124">
        <f>SUM(H18:H27)</f>
        <v>0</v>
      </c>
      <c r="I28" s="125"/>
      <c r="J28" s="126"/>
    </row>
    <row r="29" spans="1:14" s="69" customFormat="1" ht="16.5" customHeight="1" x14ac:dyDescent="0.25">
      <c r="A29" s="127"/>
      <c r="B29" s="128" t="s">
        <v>157</v>
      </c>
      <c r="C29" s="128"/>
      <c r="D29" s="129"/>
      <c r="E29" s="129"/>
      <c r="F29" s="130">
        <f>IF($D$12=0,0,F28/1000/$D$12)</f>
        <v>0</v>
      </c>
      <c r="G29" s="130">
        <f t="shared" ref="G29:H29" si="1">IF($D$12=0,0,G28/1000/$D$12)</f>
        <v>0</v>
      </c>
      <c r="H29" s="130">
        <f t="shared" si="1"/>
        <v>0</v>
      </c>
      <c r="I29" s="129"/>
      <c r="J29" s="131"/>
    </row>
    <row r="30" spans="1:14" s="69" customFormat="1" ht="16.5" customHeight="1" x14ac:dyDescent="0.25">
      <c r="A30" s="132"/>
      <c r="B30" s="133"/>
      <c r="C30" s="133"/>
      <c r="D30" s="134"/>
      <c r="E30" s="134"/>
      <c r="F30" s="135"/>
      <c r="G30" s="134"/>
      <c r="H30" s="134"/>
      <c r="I30" s="134"/>
      <c r="J30" s="136"/>
    </row>
    <row r="31" spans="1:14" s="69" customFormat="1" ht="16.5" customHeight="1" x14ac:dyDescent="0.25">
      <c r="A31" s="137"/>
      <c r="B31" s="138" t="s">
        <v>158</v>
      </c>
      <c r="C31" s="139" t="s">
        <v>142</v>
      </c>
      <c r="D31" s="140" t="s">
        <v>143</v>
      </c>
      <c r="E31" s="140" t="s">
        <v>144</v>
      </c>
      <c r="F31" s="141" t="s">
        <v>129</v>
      </c>
      <c r="G31" s="140" t="s">
        <v>145</v>
      </c>
      <c r="H31" s="140" t="s">
        <v>146</v>
      </c>
      <c r="I31" s="140" t="s">
        <v>27</v>
      </c>
      <c r="J31" s="142" t="s">
        <v>147</v>
      </c>
      <c r="K31" s="62" t="s">
        <v>159</v>
      </c>
      <c r="L31" s="62" t="s">
        <v>160</v>
      </c>
      <c r="N31" s="50"/>
    </row>
    <row r="32" spans="1:14" s="69" customFormat="1" ht="16.5" customHeight="1" x14ac:dyDescent="0.25">
      <c r="A32" s="108">
        <f>+COUNT(A$16:$A31)+1</f>
        <v>11</v>
      </c>
      <c r="B32" s="143"/>
      <c r="C32" s="144"/>
      <c r="D32" s="145"/>
      <c r="E32" s="146"/>
      <c r="F32" s="147"/>
      <c r="G32" s="147"/>
      <c r="H32" s="148">
        <f t="shared" ref="H32:H41" si="2">F32-G32</f>
        <v>0</v>
      </c>
      <c r="I32" s="149"/>
      <c r="J32" s="150"/>
      <c r="K32" s="62" t="s">
        <v>161</v>
      </c>
      <c r="L32" s="62" t="s">
        <v>162</v>
      </c>
      <c r="N32" s="50"/>
    </row>
    <row r="33" spans="1:18" s="69" customFormat="1" ht="16.5" customHeight="1" x14ac:dyDescent="0.25">
      <c r="A33" s="108">
        <f>+COUNT(A$16:$A32)+1</f>
        <v>12</v>
      </c>
      <c r="B33" s="109"/>
      <c r="C33" s="144"/>
      <c r="D33" s="111"/>
      <c r="E33" s="112"/>
      <c r="F33" s="113"/>
      <c r="G33" s="113"/>
      <c r="H33" s="114">
        <f t="shared" si="2"/>
        <v>0</v>
      </c>
      <c r="I33" s="115"/>
      <c r="J33" s="116"/>
      <c r="L33" s="118" t="s">
        <v>163</v>
      </c>
      <c r="M33" s="117"/>
      <c r="N33" s="50"/>
    </row>
    <row r="34" spans="1:18" s="69" customFormat="1" ht="16.5" customHeight="1" x14ac:dyDescent="0.25">
      <c r="A34" s="108">
        <f>+COUNT(A$16:$A33)+1</f>
        <v>13</v>
      </c>
      <c r="B34" s="109"/>
      <c r="C34" s="144"/>
      <c r="D34" s="111"/>
      <c r="E34" s="112"/>
      <c r="F34" s="113"/>
      <c r="G34" s="113"/>
      <c r="H34" s="114">
        <f t="shared" si="2"/>
        <v>0</v>
      </c>
      <c r="I34" s="115"/>
      <c r="J34" s="116"/>
      <c r="M34" s="117"/>
      <c r="N34" s="151" t="s">
        <v>164</v>
      </c>
      <c r="O34" s="151" t="s">
        <v>165</v>
      </c>
      <c r="Q34" s="151" t="s">
        <v>164</v>
      </c>
      <c r="R34" s="151" t="s">
        <v>166</v>
      </c>
    </row>
    <row r="35" spans="1:18" s="69" customFormat="1" ht="16.5" customHeight="1" x14ac:dyDescent="0.25">
      <c r="A35" s="108">
        <f>+COUNT(A$16:$A34)+1</f>
        <v>14</v>
      </c>
      <c r="B35" s="109"/>
      <c r="C35" s="144"/>
      <c r="D35" s="111"/>
      <c r="E35" s="112"/>
      <c r="F35" s="113"/>
      <c r="G35" s="113"/>
      <c r="H35" s="114">
        <f t="shared" si="2"/>
        <v>0</v>
      </c>
      <c r="I35" s="115"/>
      <c r="J35" s="116"/>
      <c r="L35" s="117" t="s">
        <v>153</v>
      </c>
      <c r="M35" s="117"/>
      <c r="N35" s="50"/>
      <c r="O35" s="117"/>
      <c r="P35" s="117"/>
    </row>
    <row r="36" spans="1:18" s="69" customFormat="1" ht="16.5" customHeight="1" x14ac:dyDescent="0.25">
      <c r="A36" s="108">
        <f>+COUNT(A$16:$A35)+1</f>
        <v>15</v>
      </c>
      <c r="B36" s="109"/>
      <c r="C36" s="144"/>
      <c r="D36" s="111"/>
      <c r="E36" s="112"/>
      <c r="F36" s="113"/>
      <c r="G36" s="113"/>
      <c r="H36" s="114">
        <f t="shared" si="2"/>
        <v>0</v>
      </c>
      <c r="I36" s="115"/>
      <c r="J36" s="116"/>
      <c r="L36" s="118" t="s">
        <v>154</v>
      </c>
      <c r="M36" s="117"/>
      <c r="N36" s="50"/>
      <c r="O36" s="117"/>
      <c r="P36" s="117"/>
    </row>
    <row r="37" spans="1:18" s="69" customFormat="1" ht="16.5" customHeight="1" x14ac:dyDescent="0.25">
      <c r="A37" s="108">
        <f>+COUNT(A$16:$A36)+1</f>
        <v>16</v>
      </c>
      <c r="B37" s="109"/>
      <c r="C37" s="144"/>
      <c r="D37" s="111"/>
      <c r="E37" s="112"/>
      <c r="F37" s="113"/>
      <c r="G37" s="113"/>
      <c r="H37" s="114">
        <f t="shared" si="2"/>
        <v>0</v>
      </c>
      <c r="I37" s="115"/>
      <c r="J37" s="116"/>
      <c r="L37" s="118" t="s">
        <v>155</v>
      </c>
      <c r="M37" s="117"/>
      <c r="N37" s="50"/>
      <c r="O37" s="117"/>
      <c r="P37" s="117"/>
    </row>
    <row r="38" spans="1:18" s="69" customFormat="1" ht="16.5" customHeight="1" x14ac:dyDescent="0.25">
      <c r="A38" s="108">
        <f>+COUNT(A$16:$A37)+1</f>
        <v>17</v>
      </c>
      <c r="B38" s="109"/>
      <c r="C38" s="144"/>
      <c r="D38" s="111"/>
      <c r="E38" s="112"/>
      <c r="F38" s="113"/>
      <c r="G38" s="113"/>
      <c r="H38" s="114">
        <f t="shared" si="2"/>
        <v>0</v>
      </c>
      <c r="I38" s="115"/>
      <c r="J38" s="116"/>
      <c r="N38" s="50"/>
      <c r="O38" s="117"/>
      <c r="P38" s="117"/>
    </row>
    <row r="39" spans="1:18" s="69" customFormat="1" ht="16.5" customHeight="1" x14ac:dyDescent="0.25">
      <c r="A39" s="108">
        <f>+COUNT(A$16:$A38)+1</f>
        <v>18</v>
      </c>
      <c r="B39" s="109"/>
      <c r="C39" s="144"/>
      <c r="D39" s="111"/>
      <c r="E39" s="112"/>
      <c r="F39" s="113"/>
      <c r="G39" s="113"/>
      <c r="H39" s="114">
        <f t="shared" si="2"/>
        <v>0</v>
      </c>
      <c r="I39" s="115"/>
      <c r="J39" s="116"/>
      <c r="N39" s="50"/>
      <c r="O39" s="117"/>
      <c r="P39" s="117"/>
    </row>
    <row r="40" spans="1:18" s="69" customFormat="1" ht="16.5" customHeight="1" x14ac:dyDescent="0.25">
      <c r="A40" s="108">
        <f>+COUNT(A$16:$A39)+1</f>
        <v>19</v>
      </c>
      <c r="B40" s="109"/>
      <c r="C40" s="144"/>
      <c r="D40" s="111"/>
      <c r="E40" s="112"/>
      <c r="F40" s="113"/>
      <c r="G40" s="113"/>
      <c r="H40" s="114">
        <f t="shared" si="2"/>
        <v>0</v>
      </c>
      <c r="I40" s="115"/>
      <c r="J40" s="116"/>
      <c r="M40" s="117"/>
      <c r="N40" s="50"/>
      <c r="O40" s="117"/>
      <c r="P40" s="117"/>
    </row>
    <row r="41" spans="1:18" s="69" customFormat="1" ht="16.5" customHeight="1" x14ac:dyDescent="0.25">
      <c r="A41" s="108">
        <f>+COUNT(A$16:$A40)+1</f>
        <v>20</v>
      </c>
      <c r="B41" s="109"/>
      <c r="C41" s="144"/>
      <c r="D41" s="111"/>
      <c r="E41" s="112"/>
      <c r="F41" s="113"/>
      <c r="G41" s="113"/>
      <c r="H41" s="114">
        <f t="shared" si="2"/>
        <v>0</v>
      </c>
      <c r="I41" s="115"/>
      <c r="J41" s="116"/>
      <c r="M41" s="117"/>
      <c r="N41" s="50"/>
      <c r="O41" s="117"/>
      <c r="P41" s="117"/>
    </row>
    <row r="42" spans="1:18" s="69" customFormat="1" ht="16.5" customHeight="1" x14ac:dyDescent="0.25">
      <c r="A42" s="119"/>
      <c r="B42" s="120" t="s">
        <v>156</v>
      </c>
      <c r="C42" s="121"/>
      <c r="D42" s="122"/>
      <c r="E42" s="123"/>
      <c r="F42" s="124">
        <f>SUM(F32:F41)</f>
        <v>0</v>
      </c>
      <c r="G42" s="124">
        <f>SUM(G32:G41)</f>
        <v>0</v>
      </c>
      <c r="H42" s="124">
        <f>SUM(H32:H41)</f>
        <v>0</v>
      </c>
      <c r="I42" s="125"/>
      <c r="J42" s="126"/>
      <c r="M42" s="117"/>
      <c r="N42" s="50"/>
      <c r="O42" s="117"/>
      <c r="P42" s="117"/>
    </row>
    <row r="43" spans="1:18" s="69" customFormat="1" ht="16.5" customHeight="1" x14ac:dyDescent="0.25">
      <c r="A43" s="102"/>
      <c r="B43" s="128" t="s">
        <v>157</v>
      </c>
      <c r="C43" s="128"/>
      <c r="D43" s="129"/>
      <c r="E43" s="129"/>
      <c r="F43" s="130">
        <f>IF($D$12=0,0,F42/1000/$D$12)</f>
        <v>0</v>
      </c>
      <c r="G43" s="130">
        <f t="shared" ref="G43:H43" si="3">IF($D$12=0,0,G42/1000/$D$12)</f>
        <v>0</v>
      </c>
      <c r="H43" s="130">
        <f t="shared" si="3"/>
        <v>0</v>
      </c>
      <c r="I43" s="129"/>
      <c r="J43" s="131"/>
    </row>
    <row r="44" spans="1:18" s="69" customFormat="1" ht="16.5" customHeight="1" x14ac:dyDescent="0.25">
      <c r="A44" s="152"/>
      <c r="B44" s="133"/>
      <c r="C44" s="133"/>
      <c r="D44" s="134"/>
      <c r="E44" s="134"/>
      <c r="F44" s="135"/>
      <c r="G44" s="134"/>
      <c r="H44" s="134"/>
      <c r="I44" s="134"/>
      <c r="J44" s="136"/>
    </row>
    <row r="45" spans="1:18" s="69" customFormat="1" ht="16.5" customHeight="1" x14ac:dyDescent="0.25">
      <c r="A45" s="153"/>
      <c r="B45" s="154" t="s">
        <v>167</v>
      </c>
      <c r="C45" s="128"/>
      <c r="D45" s="155"/>
      <c r="E45" s="156"/>
      <c r="F45" s="157">
        <f>+D12*1000-F28-F42</f>
        <v>0</v>
      </c>
      <c r="G45" s="134"/>
      <c r="H45" s="158" t="e">
        <f xml:space="preserve"> IF(#REF!=0,"",IF(ABS(F45)&lt;#REF!*1000,"NEM KELL TÖBB TÉTELT VIZSGÁLNI","TÖBB TÉTELT KELL VIZSGÁLNI !"))</f>
        <v>#REF!</v>
      </c>
      <c r="I45" s="134"/>
      <c r="J45" s="136"/>
      <c r="K45" s="62" t="s">
        <v>168</v>
      </c>
      <c r="L45" s="62" t="s">
        <v>169</v>
      </c>
      <c r="N45" s="54"/>
    </row>
    <row r="46" spans="1:18" s="69" customFormat="1" ht="16.5" customHeight="1" x14ac:dyDescent="0.25">
      <c r="A46" s="159"/>
      <c r="B46" s="133"/>
      <c r="C46" s="133"/>
      <c r="D46" s="134"/>
      <c r="E46" s="134"/>
      <c r="F46" s="135"/>
      <c r="G46" s="134"/>
      <c r="H46" s="134"/>
      <c r="I46" s="134"/>
      <c r="J46" s="136"/>
      <c r="K46" s="62" t="s">
        <v>170</v>
      </c>
      <c r="L46" s="62" t="s">
        <v>171</v>
      </c>
      <c r="N46" s="54"/>
    </row>
    <row r="47" spans="1:18" s="69" customFormat="1" ht="16.5" customHeight="1" x14ac:dyDescent="0.25">
      <c r="A47" s="137"/>
      <c r="B47" s="138" t="s">
        <v>172</v>
      </c>
      <c r="C47" s="139" t="s">
        <v>142</v>
      </c>
      <c r="D47" s="140" t="s">
        <v>143</v>
      </c>
      <c r="E47" s="140" t="s">
        <v>144</v>
      </c>
      <c r="F47" s="141" t="s">
        <v>129</v>
      </c>
      <c r="G47" s="140" t="s">
        <v>145</v>
      </c>
      <c r="H47" s="140" t="s">
        <v>146</v>
      </c>
      <c r="I47" s="140" t="s">
        <v>27</v>
      </c>
      <c r="J47" s="142" t="s">
        <v>147</v>
      </c>
      <c r="N47" s="54"/>
    </row>
    <row r="48" spans="1:18" s="69" customFormat="1" ht="16.5" customHeight="1" x14ac:dyDescent="0.25">
      <c r="A48" s="160"/>
      <c r="B48" s="161"/>
      <c r="C48" s="161"/>
      <c r="D48" s="162"/>
      <c r="E48" s="163" t="s">
        <v>173</v>
      </c>
      <c r="F48" s="164" t="e">
        <f>IF(F45&gt;#REF!,ABS(F45),0)</f>
        <v>#REF!</v>
      </c>
      <c r="G48" s="165"/>
      <c r="H48" s="166"/>
      <c r="I48" s="166"/>
      <c r="J48" s="167"/>
      <c r="L48" s="62"/>
      <c r="N48" s="50"/>
    </row>
    <row r="49" spans="1:14" s="69" customFormat="1" ht="16.5" customHeight="1" x14ac:dyDescent="0.25">
      <c r="A49" s="108">
        <f>+COUNT(A$16:$A48)+1</f>
        <v>21</v>
      </c>
      <c r="B49" s="109"/>
      <c r="C49" s="110" t="s">
        <v>174</v>
      </c>
      <c r="D49" s="111"/>
      <c r="E49" s="112"/>
      <c r="F49" s="113"/>
      <c r="G49" s="113"/>
      <c r="H49" s="114">
        <f t="shared" ref="H49:H57" si="4">F49-G49</f>
        <v>0</v>
      </c>
      <c r="I49" s="115"/>
      <c r="J49" s="150"/>
      <c r="K49" s="62" t="s">
        <v>175</v>
      </c>
      <c r="L49" s="62" t="s">
        <v>176</v>
      </c>
      <c r="N49" s="50"/>
    </row>
    <row r="50" spans="1:14" s="69" customFormat="1" ht="16.5" customHeight="1" x14ac:dyDescent="0.25">
      <c r="A50" s="108">
        <f>+COUNT(A$16:$A49)+1</f>
        <v>22</v>
      </c>
      <c r="B50" s="109"/>
      <c r="C50" s="110" t="s">
        <v>174</v>
      </c>
      <c r="D50" s="111"/>
      <c r="E50" s="112"/>
      <c r="F50" s="113"/>
      <c r="G50" s="113"/>
      <c r="H50" s="114">
        <f t="shared" si="4"/>
        <v>0</v>
      </c>
      <c r="I50" s="115"/>
      <c r="J50" s="116"/>
      <c r="K50" s="62" t="s">
        <v>177</v>
      </c>
      <c r="L50" s="62" t="s">
        <v>162</v>
      </c>
      <c r="N50" s="50"/>
    </row>
    <row r="51" spans="1:14" s="69" customFormat="1" ht="16.5" customHeight="1" x14ac:dyDescent="0.25">
      <c r="A51" s="108">
        <f>+COUNT(A$16:$A50)+1</f>
        <v>23</v>
      </c>
      <c r="B51" s="109"/>
      <c r="C51" s="110" t="s">
        <v>174</v>
      </c>
      <c r="D51" s="111"/>
      <c r="E51" s="112"/>
      <c r="F51" s="113"/>
      <c r="G51" s="113"/>
      <c r="H51" s="114">
        <f t="shared" si="4"/>
        <v>0</v>
      </c>
      <c r="I51" s="115"/>
      <c r="J51" s="116"/>
      <c r="N51" s="50"/>
    </row>
    <row r="52" spans="1:14" s="69" customFormat="1" ht="16.5" customHeight="1" x14ac:dyDescent="0.25">
      <c r="A52" s="108">
        <f>+COUNT(A$16:$A51)+1</f>
        <v>24</v>
      </c>
      <c r="B52" s="109"/>
      <c r="C52" s="110" t="s">
        <v>174</v>
      </c>
      <c r="D52" s="111"/>
      <c r="E52" s="112"/>
      <c r="F52" s="113"/>
      <c r="G52" s="113"/>
      <c r="H52" s="114">
        <f t="shared" si="4"/>
        <v>0</v>
      </c>
      <c r="I52" s="115"/>
      <c r="J52" s="116"/>
      <c r="L52" s="117" t="s">
        <v>153</v>
      </c>
      <c r="N52" s="54"/>
    </row>
    <row r="53" spans="1:14" s="69" customFormat="1" ht="16.5" customHeight="1" x14ac:dyDescent="0.25">
      <c r="A53" s="108">
        <f>+COUNT(A$16:$A52)+1</f>
        <v>25</v>
      </c>
      <c r="B53" s="109"/>
      <c r="C53" s="110" t="s">
        <v>174</v>
      </c>
      <c r="D53" s="111"/>
      <c r="E53" s="112"/>
      <c r="F53" s="113"/>
      <c r="G53" s="113"/>
      <c r="H53" s="114">
        <f t="shared" si="4"/>
        <v>0</v>
      </c>
      <c r="I53" s="115"/>
      <c r="J53" s="116"/>
      <c r="L53" s="118" t="s">
        <v>154</v>
      </c>
      <c r="N53" s="54"/>
    </row>
    <row r="54" spans="1:14" s="69" customFormat="1" ht="16.5" customHeight="1" x14ac:dyDescent="0.25">
      <c r="A54" s="108">
        <f>+COUNT(A$16:$A53)+1</f>
        <v>26</v>
      </c>
      <c r="B54" s="109"/>
      <c r="C54" s="110" t="s">
        <v>174</v>
      </c>
      <c r="D54" s="111"/>
      <c r="E54" s="112"/>
      <c r="F54" s="113"/>
      <c r="G54" s="113"/>
      <c r="H54" s="114">
        <f t="shared" si="4"/>
        <v>0</v>
      </c>
      <c r="I54" s="115"/>
      <c r="J54" s="116"/>
      <c r="L54" s="118" t="s">
        <v>155</v>
      </c>
      <c r="N54" s="54"/>
    </row>
    <row r="55" spans="1:14" s="69" customFormat="1" ht="16.5" customHeight="1" x14ac:dyDescent="0.25">
      <c r="A55" s="108">
        <f>+COUNT(A$16:$A54)+1</f>
        <v>27</v>
      </c>
      <c r="B55" s="109"/>
      <c r="C55" s="110" t="s">
        <v>174</v>
      </c>
      <c r="D55" s="111"/>
      <c r="E55" s="112"/>
      <c r="F55" s="113"/>
      <c r="G55" s="113"/>
      <c r="H55" s="114">
        <f t="shared" si="4"/>
        <v>0</v>
      </c>
      <c r="I55" s="115"/>
      <c r="J55" s="116"/>
      <c r="N55" s="54"/>
    </row>
    <row r="56" spans="1:14" s="69" customFormat="1" ht="16.5" customHeight="1" x14ac:dyDescent="0.25">
      <c r="A56" s="108">
        <f>+COUNT(A$16:$A55)+1</f>
        <v>28</v>
      </c>
      <c r="B56" s="109"/>
      <c r="C56" s="110" t="s">
        <v>174</v>
      </c>
      <c r="D56" s="111"/>
      <c r="E56" s="112"/>
      <c r="F56" s="113"/>
      <c r="G56" s="113"/>
      <c r="H56" s="114">
        <f t="shared" si="4"/>
        <v>0</v>
      </c>
      <c r="I56" s="115"/>
      <c r="J56" s="116"/>
      <c r="N56" s="54"/>
    </row>
    <row r="57" spans="1:14" s="69" customFormat="1" ht="16.5" customHeight="1" x14ac:dyDescent="0.25">
      <c r="A57" s="108">
        <f>+COUNT(A$16:$A56)+1</f>
        <v>29</v>
      </c>
      <c r="B57" s="109"/>
      <c r="C57" s="110" t="s">
        <v>174</v>
      </c>
      <c r="D57" s="111"/>
      <c r="E57" s="112"/>
      <c r="F57" s="113"/>
      <c r="G57" s="113"/>
      <c r="H57" s="114">
        <f t="shared" si="4"/>
        <v>0</v>
      </c>
      <c r="I57" s="115"/>
      <c r="J57" s="116"/>
      <c r="N57" s="54"/>
    </row>
    <row r="58" spans="1:14" s="69" customFormat="1" ht="16.5" customHeight="1" x14ac:dyDescent="0.25">
      <c r="A58" s="108">
        <f>+COUNT(A$16:$A57)+1</f>
        <v>30</v>
      </c>
      <c r="B58" s="109"/>
      <c r="C58" s="110" t="s">
        <v>174</v>
      </c>
      <c r="D58" s="111"/>
      <c r="E58" s="112"/>
      <c r="F58" s="113"/>
      <c r="G58" s="113"/>
      <c r="H58" s="114">
        <f>F58-G58</f>
        <v>0</v>
      </c>
      <c r="I58" s="115"/>
      <c r="J58" s="116"/>
      <c r="N58" s="54"/>
    </row>
    <row r="59" spans="1:14" s="69" customFormat="1" ht="16.5" customHeight="1" x14ac:dyDescent="0.25">
      <c r="A59" s="119"/>
      <c r="B59" s="120" t="s">
        <v>156</v>
      </c>
      <c r="C59" s="121"/>
      <c r="D59" s="122"/>
      <c r="E59" s="123"/>
      <c r="F59" s="124">
        <f>SUM(F49:F58)</f>
        <v>0</v>
      </c>
      <c r="G59" s="124">
        <f>SUM(G49:G58)</f>
        <v>0</v>
      </c>
      <c r="H59" s="124">
        <f>SUM(H49:H58)</f>
        <v>0</v>
      </c>
      <c r="I59" s="125"/>
      <c r="J59" s="126"/>
      <c r="N59" s="54"/>
    </row>
    <row r="60" spans="1:14" s="69" customFormat="1" ht="16.5" customHeight="1" thickBot="1" x14ac:dyDescent="0.3">
      <c r="A60" s="168"/>
      <c r="B60" s="169" t="s">
        <v>157</v>
      </c>
      <c r="C60" s="170"/>
      <c r="D60" s="171"/>
      <c r="E60" s="171"/>
      <c r="F60" s="172">
        <f>IF($D$12=0,0,F59/1000/$D$12)</f>
        <v>0</v>
      </c>
      <c r="G60" s="172">
        <f>IF($D$12=0,0,G59/1000/$D$12)</f>
        <v>0</v>
      </c>
      <c r="H60" s="172">
        <f>IF($D$12=0,0,H59/1000/$D$12)</f>
        <v>0</v>
      </c>
      <c r="I60" s="171"/>
      <c r="J60" s="173"/>
      <c r="N60" s="50"/>
    </row>
    <row r="61" spans="1:14" s="69" customFormat="1" ht="16.5" customHeight="1" x14ac:dyDescent="0.25">
      <c r="A61" s="90"/>
      <c r="B61" s="174"/>
      <c r="C61" s="133"/>
      <c r="D61" s="175"/>
      <c r="E61" s="175"/>
      <c r="F61" s="176"/>
      <c r="G61" s="176"/>
      <c r="H61" s="176"/>
      <c r="I61" s="175"/>
      <c r="J61" s="175"/>
      <c r="N61" s="50"/>
    </row>
  </sheetData>
  <hyperlinks>
    <hyperlink ref="O34" location="KIVALASZTAS!A1" display="KIVALASZTAS" xr:uid="{747C5EEA-DA04-4968-9483-F6D306779CEA}"/>
    <hyperlink ref="R34" location="KONKRET!A1" display="KONKRET" xr:uid="{50DC96C1-35F3-4C69-AC74-D3E4D3D1BBC2}"/>
  </hyperlinks>
  <pageMargins left="0.70866141732283472" right="0.70866141732283472" top="0.70866141732283472" bottom="0.70866141732283472" header="0.51181102362204722" footer="0.51181102362204722"/>
  <pageSetup paperSize="9" scale="27" fitToHeight="2" orientation="portrait" r:id="rId1"/>
  <headerFooter alignWithMargins="0">
    <oddFooter xml:space="preserve">&amp;L&amp;"Arial Narrow,Normál"&amp;8&amp;F/&amp;A&amp;C &amp;"Arial Narrow,Normál"&amp;8&amp;P/&amp;N&amp;R&amp;"Arial Narrow,Normál"&amp;8DigitAudit/AuditDok&amp;"Arial,Normál"&amp;11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5A057-2126-4166-8E42-674B3347FCAD}">
  <dimension ref="A1:O193"/>
  <sheetViews>
    <sheetView topLeftCell="B16" workbookViewId="0">
      <selection activeCell="J25" sqref="J25"/>
    </sheetView>
  </sheetViews>
  <sheetFormatPr defaultColWidth="8.85546875" defaultRowHeight="14.25" x14ac:dyDescent="0.2"/>
  <cols>
    <col min="1" max="16384" width="8.85546875" style="19"/>
  </cols>
  <sheetData>
    <row r="1" spans="1:15" ht="16.5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ht="16.5" x14ac:dyDescent="0.3">
      <c r="A2" s="18"/>
      <c r="B2" s="20" t="s">
        <v>32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ht="16.5" x14ac:dyDescent="0.3">
      <c r="A3" s="18"/>
      <c r="C3" s="18" t="s">
        <v>33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ht="16.5" x14ac:dyDescent="0.3">
      <c r="A4" s="18"/>
      <c r="C4" s="18" t="s">
        <v>34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ht="16.5" x14ac:dyDescent="0.3">
      <c r="A5" s="18"/>
      <c r="C5" s="18" t="s">
        <v>35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ht="16.5" x14ac:dyDescent="0.3">
      <c r="A6" s="18"/>
      <c r="C6" s="18" t="s">
        <v>36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 ht="16.5" x14ac:dyDescent="0.3">
      <c r="A7" s="18"/>
      <c r="C7" s="18" t="s">
        <v>37</v>
      </c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5" ht="16.5" x14ac:dyDescent="0.3">
      <c r="A8" s="18"/>
      <c r="B8" s="21"/>
      <c r="C8" s="22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5" ht="16.5" x14ac:dyDescent="0.3">
      <c r="A9" s="18"/>
      <c r="B9" s="23" t="s">
        <v>38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 ht="16.5" x14ac:dyDescent="0.3">
      <c r="A10" s="18"/>
      <c r="B10" s="21" t="s">
        <v>39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pans="1:15" ht="16.5" x14ac:dyDescent="0.3">
      <c r="A11" s="18"/>
      <c r="B11" s="18"/>
      <c r="C11" s="22" t="s">
        <v>40</v>
      </c>
      <c r="D11" s="24"/>
      <c r="E11" s="24"/>
      <c r="F11" s="24"/>
      <c r="G11" s="18"/>
      <c r="H11" s="18"/>
      <c r="I11" s="18"/>
      <c r="J11" s="18"/>
      <c r="K11" s="18"/>
      <c r="L11" s="18"/>
      <c r="M11" s="18"/>
      <c r="N11" s="18"/>
      <c r="O11" s="18"/>
    </row>
    <row r="12" spans="1:15" ht="16.5" x14ac:dyDescent="0.3">
      <c r="A12" s="18"/>
      <c r="B12" s="18"/>
      <c r="C12" s="22" t="s">
        <v>41</v>
      </c>
      <c r="D12" s="24"/>
      <c r="E12" s="24"/>
      <c r="F12" s="24"/>
      <c r="G12" s="18"/>
      <c r="H12" s="18"/>
      <c r="I12" s="18"/>
      <c r="J12" s="18"/>
      <c r="K12" s="18"/>
      <c r="L12" s="18"/>
      <c r="M12" s="18"/>
      <c r="N12" s="18"/>
      <c r="O12" s="18"/>
    </row>
    <row r="13" spans="1:15" ht="16.5" x14ac:dyDescent="0.3">
      <c r="A13" s="18"/>
      <c r="B13" s="18"/>
      <c r="C13" s="22" t="s">
        <v>42</v>
      </c>
      <c r="D13" s="18"/>
      <c r="E13" s="24"/>
      <c r="F13" s="24"/>
      <c r="G13" s="18"/>
      <c r="H13" s="18"/>
      <c r="I13" s="18"/>
      <c r="J13" s="18"/>
      <c r="K13" s="18"/>
      <c r="L13" s="18"/>
      <c r="M13" s="18"/>
      <c r="N13" s="18"/>
      <c r="O13" s="18"/>
    </row>
    <row r="14" spans="1:15" ht="16.5" x14ac:dyDescent="0.3">
      <c r="A14" s="18"/>
      <c r="B14" s="21"/>
      <c r="C14" s="22" t="s">
        <v>43</v>
      </c>
      <c r="D14" s="24"/>
      <c r="E14" s="24"/>
      <c r="F14" s="24"/>
      <c r="G14" s="18"/>
      <c r="H14" s="18"/>
      <c r="I14" s="18"/>
      <c r="J14" s="18"/>
      <c r="K14" s="18"/>
      <c r="L14" s="18"/>
      <c r="M14" s="18"/>
      <c r="N14" s="18"/>
      <c r="O14" s="18"/>
    </row>
    <row r="15" spans="1:15" ht="16.5" x14ac:dyDescent="0.3">
      <c r="A15" s="18"/>
      <c r="B15" s="21"/>
      <c r="C15" s="22" t="s">
        <v>44</v>
      </c>
      <c r="D15" s="18"/>
      <c r="E15" s="22" t="s">
        <v>45</v>
      </c>
      <c r="F15" s="24"/>
      <c r="G15" s="18"/>
      <c r="H15" s="18"/>
      <c r="I15" s="18"/>
      <c r="J15" s="18"/>
      <c r="K15" s="18"/>
      <c r="L15" s="18"/>
      <c r="M15" s="18"/>
      <c r="N15" s="18"/>
      <c r="O15" s="18"/>
    </row>
    <row r="16" spans="1:15" ht="16.5" x14ac:dyDescent="0.3">
      <c r="A16" s="18"/>
      <c r="B16" s="18"/>
      <c r="C16" s="22" t="s">
        <v>46</v>
      </c>
      <c r="D16" s="18"/>
      <c r="E16" s="22" t="s">
        <v>47</v>
      </c>
      <c r="F16" s="24"/>
      <c r="G16" s="18"/>
      <c r="H16" s="18"/>
      <c r="I16" s="18"/>
      <c r="J16" s="18"/>
      <c r="K16" s="18"/>
      <c r="L16" s="18"/>
      <c r="M16" s="18"/>
      <c r="N16" s="18"/>
      <c r="O16" s="18"/>
    </row>
    <row r="17" spans="1:15" ht="16.5" x14ac:dyDescent="0.3">
      <c r="A17" s="18"/>
      <c r="B17" s="18"/>
      <c r="C17" s="22" t="s">
        <v>48</v>
      </c>
      <c r="D17" s="22" t="s">
        <v>49</v>
      </c>
      <c r="E17" s="24"/>
      <c r="F17" s="24"/>
      <c r="G17" s="18"/>
      <c r="H17" s="18"/>
      <c r="I17" s="18"/>
      <c r="J17" s="18"/>
      <c r="K17" s="18"/>
      <c r="L17" s="18"/>
      <c r="M17" s="18"/>
      <c r="N17" s="18"/>
      <c r="O17" s="18"/>
    </row>
    <row r="18" spans="1:15" ht="16.5" x14ac:dyDescent="0.3">
      <c r="A18" s="18"/>
      <c r="B18" s="21" t="s">
        <v>50</v>
      </c>
      <c r="C18" s="22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1:15" ht="16.5" x14ac:dyDescent="0.3">
      <c r="A19" s="18"/>
      <c r="B19" s="18"/>
      <c r="C19" s="22" t="s">
        <v>51</v>
      </c>
      <c r="E19" s="22" t="s">
        <v>52</v>
      </c>
      <c r="F19" s="18"/>
      <c r="G19" s="18"/>
      <c r="H19" s="18"/>
      <c r="I19" s="18"/>
      <c r="J19" s="18"/>
      <c r="K19" s="18"/>
      <c r="L19" s="18"/>
      <c r="M19" s="18"/>
      <c r="N19" s="18"/>
      <c r="O19" s="18"/>
    </row>
    <row r="20" spans="1:15" ht="16.5" x14ac:dyDescent="0.3">
      <c r="A20" s="18"/>
      <c r="B20" s="18"/>
      <c r="C20" s="22" t="s">
        <v>53</v>
      </c>
      <c r="E20" s="22" t="s">
        <v>54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1:15" ht="16.5" x14ac:dyDescent="0.3">
      <c r="A21" s="18"/>
      <c r="B21" s="18"/>
      <c r="C21" s="22" t="s">
        <v>55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</row>
    <row r="22" spans="1:15" ht="16.5" x14ac:dyDescent="0.3">
      <c r="A22" s="18"/>
      <c r="B22" s="25"/>
      <c r="C22" s="22" t="s">
        <v>56</v>
      </c>
      <c r="D22" s="24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</row>
    <row r="23" spans="1:15" ht="16.5" x14ac:dyDescent="0.3">
      <c r="A23" s="18"/>
      <c r="B23" s="25" t="s">
        <v>57</v>
      </c>
      <c r="C23" s="22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</row>
    <row r="24" spans="1:15" ht="16.5" x14ac:dyDescent="0.3">
      <c r="A24" s="18"/>
      <c r="B24" s="18"/>
      <c r="C24" s="22" t="s">
        <v>58</v>
      </c>
      <c r="D24" s="24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</row>
    <row r="25" spans="1:15" ht="16.5" x14ac:dyDescent="0.3">
      <c r="A25" s="18"/>
      <c r="B25" s="26"/>
      <c r="C25" s="22" t="s">
        <v>59</v>
      </c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</row>
    <row r="26" spans="1:15" ht="16.5" x14ac:dyDescent="0.3">
      <c r="A26" s="18"/>
      <c r="B26" s="25" t="s">
        <v>60</v>
      </c>
      <c r="C26" s="22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</row>
    <row r="27" spans="1:15" ht="16.5" x14ac:dyDescent="0.3">
      <c r="A27" s="18"/>
      <c r="B27" s="22"/>
      <c r="C27" s="22" t="s">
        <v>61</v>
      </c>
      <c r="D27" s="18"/>
      <c r="E27" s="22" t="s">
        <v>62</v>
      </c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1:15" ht="16.5" x14ac:dyDescent="0.3">
      <c r="A28" s="18"/>
      <c r="B28" s="18"/>
      <c r="C28" s="27" t="s">
        <v>63</v>
      </c>
      <c r="D28" s="18"/>
      <c r="E28" s="22" t="s">
        <v>64</v>
      </c>
      <c r="F28" s="18"/>
      <c r="G28" s="18"/>
      <c r="H28" s="18"/>
      <c r="I28" s="18"/>
      <c r="J28" s="18"/>
      <c r="K28" s="18"/>
      <c r="L28" s="18"/>
      <c r="M28" s="18"/>
      <c r="N28" s="18"/>
      <c r="O28" s="18"/>
    </row>
    <row r="29" spans="1:15" ht="16.5" x14ac:dyDescent="0.3">
      <c r="A29" s="18"/>
      <c r="B29" s="18"/>
      <c r="C29" s="25" t="s">
        <v>65</v>
      </c>
      <c r="D29" s="18"/>
      <c r="E29" s="22" t="s">
        <v>66</v>
      </c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5" ht="16.5" x14ac:dyDescent="0.3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1:15" ht="16.5" x14ac:dyDescent="0.3">
      <c r="A31" s="18"/>
      <c r="B31" s="23" t="s">
        <v>67</v>
      </c>
      <c r="C31" s="2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</row>
    <row r="32" spans="1:15" ht="16.5" x14ac:dyDescent="0.3">
      <c r="A32" s="18"/>
      <c r="B32" s="29" t="s">
        <v>39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</row>
    <row r="33" spans="1:15" ht="16.5" x14ac:dyDescent="0.3">
      <c r="A33" s="18"/>
      <c r="B33" s="18"/>
      <c r="C33" s="22" t="s">
        <v>68</v>
      </c>
      <c r="D33" s="24"/>
      <c r="E33" s="24"/>
      <c r="F33" s="18"/>
      <c r="G33" s="18"/>
      <c r="H33" s="18"/>
      <c r="I33" s="18"/>
      <c r="J33" s="18"/>
      <c r="K33" s="18"/>
      <c r="L33" s="18"/>
      <c r="M33" s="18"/>
      <c r="N33" s="18"/>
      <c r="O33" s="18"/>
    </row>
    <row r="34" spans="1:15" ht="16.5" x14ac:dyDescent="0.3">
      <c r="A34" s="18"/>
      <c r="B34" s="18"/>
      <c r="C34" s="22" t="s">
        <v>69</v>
      </c>
      <c r="D34" s="24"/>
      <c r="E34" s="24"/>
      <c r="F34" s="18"/>
      <c r="G34" s="18"/>
      <c r="H34" s="18"/>
      <c r="I34" s="18"/>
      <c r="J34" s="18"/>
      <c r="K34" s="18"/>
      <c r="L34" s="18"/>
      <c r="M34" s="18"/>
      <c r="N34" s="18"/>
      <c r="O34" s="18"/>
    </row>
    <row r="35" spans="1:15" ht="16.5" x14ac:dyDescent="0.3">
      <c r="A35" s="18"/>
      <c r="B35" s="22"/>
      <c r="C35" s="22" t="s">
        <v>70</v>
      </c>
      <c r="D35" s="18"/>
      <c r="E35" s="22" t="s">
        <v>71</v>
      </c>
      <c r="F35" s="18"/>
      <c r="G35" s="18"/>
      <c r="H35" s="18"/>
      <c r="I35" s="18"/>
      <c r="J35" s="18"/>
      <c r="K35" s="18"/>
      <c r="L35" s="18"/>
      <c r="M35" s="18"/>
      <c r="N35" s="18"/>
      <c r="O35" s="18"/>
    </row>
    <row r="36" spans="1:15" ht="16.5" x14ac:dyDescent="0.3">
      <c r="A36" s="18"/>
      <c r="B36" s="22"/>
      <c r="C36" s="22" t="s">
        <v>72</v>
      </c>
      <c r="E36" s="22" t="s">
        <v>73</v>
      </c>
      <c r="F36" s="18"/>
      <c r="G36" s="18"/>
      <c r="H36" s="18"/>
      <c r="I36" s="18"/>
      <c r="J36" s="18"/>
      <c r="K36" s="18"/>
      <c r="L36" s="18"/>
      <c r="M36" s="18"/>
      <c r="N36" s="18"/>
      <c r="O36" s="18"/>
    </row>
    <row r="37" spans="1:15" ht="16.5" x14ac:dyDescent="0.3">
      <c r="A37" s="18"/>
      <c r="B37" s="18"/>
      <c r="C37" s="22" t="s">
        <v>74</v>
      </c>
      <c r="D37" s="22" t="s">
        <v>75</v>
      </c>
      <c r="E37" s="24"/>
      <c r="F37" s="18"/>
      <c r="G37" s="18"/>
      <c r="H37" s="18"/>
      <c r="I37" s="18"/>
      <c r="J37" s="18"/>
      <c r="K37" s="18"/>
      <c r="L37" s="18"/>
      <c r="M37" s="18"/>
      <c r="N37" s="18"/>
      <c r="O37" s="18"/>
    </row>
    <row r="38" spans="1:15" ht="16.5" x14ac:dyDescent="0.3">
      <c r="A38" s="18"/>
      <c r="B38" s="29" t="s">
        <v>50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</row>
    <row r="39" spans="1:15" ht="16.5" x14ac:dyDescent="0.3">
      <c r="A39" s="18"/>
      <c r="B39" s="18"/>
      <c r="C39" s="22" t="s">
        <v>76</v>
      </c>
      <c r="D39" s="18"/>
      <c r="E39" s="22" t="s">
        <v>77</v>
      </c>
      <c r="F39" s="18"/>
      <c r="G39" s="18"/>
      <c r="H39" s="18"/>
      <c r="I39" s="18"/>
      <c r="J39" s="18"/>
      <c r="K39" s="18"/>
      <c r="L39" s="18"/>
      <c r="M39" s="18"/>
      <c r="N39" s="18"/>
      <c r="O39" s="18"/>
    </row>
    <row r="40" spans="1:15" ht="16.5" x14ac:dyDescent="0.3">
      <c r="A40" s="18"/>
      <c r="B40" s="18"/>
      <c r="C40" s="22" t="s">
        <v>78</v>
      </c>
      <c r="D40" s="24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</row>
    <row r="41" spans="1:15" ht="16.5" x14ac:dyDescent="0.3">
      <c r="A41" s="18"/>
      <c r="B41" s="18"/>
      <c r="C41" s="24" t="s">
        <v>79</v>
      </c>
      <c r="D41" s="24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</row>
    <row r="42" spans="1:15" ht="16.5" x14ac:dyDescent="0.3">
      <c r="A42" s="18"/>
      <c r="B42" s="25" t="s">
        <v>80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</row>
    <row r="43" spans="1:15" ht="16.5" x14ac:dyDescent="0.3">
      <c r="A43" s="18"/>
      <c r="B43" s="25"/>
      <c r="C43" s="22" t="s">
        <v>81</v>
      </c>
      <c r="D43" s="18"/>
      <c r="E43" s="22" t="s">
        <v>62</v>
      </c>
      <c r="F43" s="18"/>
      <c r="G43" s="18"/>
      <c r="H43" s="18"/>
      <c r="I43" s="18"/>
      <c r="J43" s="18"/>
      <c r="K43" s="18"/>
      <c r="L43" s="18"/>
      <c r="M43" s="18"/>
      <c r="N43" s="18"/>
      <c r="O43" s="18"/>
    </row>
    <row r="44" spans="1:15" ht="16.5" x14ac:dyDescent="0.3">
      <c r="A44" s="18"/>
      <c r="B44" s="30"/>
      <c r="C44" s="27" t="s">
        <v>82</v>
      </c>
      <c r="D44" s="18"/>
      <c r="E44" s="22" t="s">
        <v>64</v>
      </c>
      <c r="F44" s="18"/>
      <c r="G44" s="18"/>
      <c r="H44" s="18"/>
      <c r="I44" s="18"/>
      <c r="J44" s="18"/>
      <c r="K44" s="18"/>
      <c r="L44" s="18"/>
      <c r="M44" s="18"/>
      <c r="N44" s="18"/>
      <c r="O44" s="18"/>
    </row>
    <row r="45" spans="1:15" ht="16.5" x14ac:dyDescent="0.3">
      <c r="A45" s="18"/>
      <c r="B45" s="18"/>
      <c r="C45" s="22" t="s">
        <v>83</v>
      </c>
      <c r="D45" s="18"/>
      <c r="E45" s="22" t="s">
        <v>84</v>
      </c>
      <c r="F45" s="18"/>
      <c r="G45" s="18"/>
      <c r="H45" s="18"/>
      <c r="I45" s="18"/>
      <c r="J45" s="18"/>
      <c r="K45" s="18"/>
      <c r="L45" s="18"/>
      <c r="M45" s="18"/>
      <c r="N45" s="18"/>
      <c r="O45" s="18"/>
    </row>
    <row r="46" spans="1:15" ht="16.5" x14ac:dyDescent="0.3">
      <c r="A46" s="18"/>
      <c r="B46" s="18"/>
      <c r="C46" s="22"/>
      <c r="D46" s="24"/>
      <c r="E46" s="24"/>
      <c r="F46" s="18"/>
      <c r="G46" s="18"/>
      <c r="H46" s="18"/>
      <c r="I46" s="18"/>
      <c r="J46" s="18"/>
      <c r="K46" s="18"/>
      <c r="L46" s="18"/>
      <c r="M46" s="18"/>
      <c r="N46" s="18"/>
      <c r="O46" s="18"/>
    </row>
    <row r="47" spans="1:15" ht="16.5" x14ac:dyDescent="0.3">
      <c r="A47" s="18"/>
      <c r="B47" s="20" t="s">
        <v>85</v>
      </c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</row>
    <row r="48" spans="1:15" ht="16.5" x14ac:dyDescent="0.3">
      <c r="A48" s="18"/>
      <c r="B48" s="22"/>
      <c r="C48" s="25" t="s">
        <v>86</v>
      </c>
      <c r="D48" s="18"/>
      <c r="E48" s="31" t="s">
        <v>87</v>
      </c>
      <c r="F48" s="18"/>
      <c r="G48" s="18"/>
      <c r="H48" s="18"/>
      <c r="I48" s="18"/>
      <c r="J48" s="18"/>
      <c r="K48" s="18"/>
      <c r="L48" s="18"/>
      <c r="M48" s="18"/>
      <c r="N48" s="18"/>
      <c r="O48" s="18"/>
    </row>
    <row r="49" spans="1:15" ht="16.5" x14ac:dyDescent="0.3">
      <c r="A49" s="18"/>
      <c r="B49" s="22"/>
      <c r="C49" s="25" t="s">
        <v>88</v>
      </c>
      <c r="D49" s="18"/>
      <c r="E49" s="31" t="s">
        <v>89</v>
      </c>
      <c r="F49" s="18"/>
      <c r="G49" s="18"/>
      <c r="H49" s="18"/>
      <c r="I49" s="18"/>
      <c r="J49" s="18"/>
      <c r="K49" s="18"/>
      <c r="L49" s="18"/>
      <c r="M49" s="18"/>
      <c r="N49" s="18"/>
      <c r="O49" s="18"/>
    </row>
    <row r="50" spans="1:15" ht="16.5" x14ac:dyDescent="0.3">
      <c r="A50" s="18"/>
      <c r="B50" s="22" t="s">
        <v>90</v>
      </c>
      <c r="C50" s="22"/>
      <c r="D50" s="24"/>
      <c r="E50" s="24"/>
      <c r="F50" s="24"/>
      <c r="G50" s="24"/>
      <c r="H50" s="18"/>
      <c r="I50" s="18"/>
      <c r="J50" s="18"/>
      <c r="K50" s="18"/>
      <c r="L50" s="18"/>
      <c r="M50" s="18"/>
      <c r="N50" s="18"/>
      <c r="O50" s="18"/>
    </row>
    <row r="51" spans="1:15" ht="16.5" x14ac:dyDescent="0.3">
      <c r="A51" s="18"/>
      <c r="B51" s="22"/>
      <c r="C51" s="18" t="s">
        <v>91</v>
      </c>
      <c r="D51" s="18"/>
      <c r="E51" s="18" t="s">
        <v>62</v>
      </c>
      <c r="F51" s="22"/>
      <c r="G51" s="22"/>
      <c r="H51" s="18"/>
      <c r="I51" s="18"/>
      <c r="J51" s="18"/>
      <c r="K51" s="18"/>
      <c r="L51" s="18"/>
      <c r="M51" s="18"/>
      <c r="N51" s="18"/>
      <c r="O51" s="18"/>
    </row>
    <row r="52" spans="1:15" ht="16.5" x14ac:dyDescent="0.3">
      <c r="A52" s="18"/>
      <c r="B52" s="22"/>
      <c r="C52" s="27" t="s">
        <v>92</v>
      </c>
      <c r="D52" s="18"/>
      <c r="E52" s="22" t="s">
        <v>64</v>
      </c>
      <c r="F52" s="18"/>
      <c r="G52" s="18"/>
      <c r="H52" s="18"/>
      <c r="I52" s="18"/>
      <c r="J52" s="18"/>
      <c r="K52" s="18"/>
      <c r="L52" s="18"/>
      <c r="M52" s="18"/>
      <c r="N52" s="18"/>
      <c r="O52" s="18"/>
    </row>
    <row r="53" spans="1:15" ht="16.5" x14ac:dyDescent="0.3">
      <c r="A53" s="18"/>
      <c r="B53" s="25"/>
      <c r="C53" s="25" t="s">
        <v>93</v>
      </c>
      <c r="D53" s="18"/>
      <c r="E53" s="22" t="s">
        <v>94</v>
      </c>
      <c r="F53" s="18"/>
      <c r="G53" s="18"/>
      <c r="H53" s="18"/>
      <c r="I53" s="18"/>
      <c r="J53" s="18"/>
      <c r="K53" s="18"/>
      <c r="L53" s="18"/>
      <c r="M53" s="18"/>
      <c r="N53" s="18"/>
      <c r="O53" s="18"/>
    </row>
    <row r="54" spans="1:15" ht="16.5" x14ac:dyDescent="0.3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</row>
    <row r="55" spans="1:15" ht="16.5" x14ac:dyDescent="0.3">
      <c r="A55" s="18"/>
      <c r="B55" s="29" t="s">
        <v>95</v>
      </c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</row>
    <row r="56" spans="1:15" ht="16.5" x14ac:dyDescent="0.3">
      <c r="A56" s="18"/>
      <c r="B56" s="22" t="s">
        <v>96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16.5" x14ac:dyDescent="0.3">
      <c r="A57" s="18"/>
      <c r="B57" s="22" t="s">
        <v>97</v>
      </c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</row>
    <row r="58" spans="1:15" ht="16.5" x14ac:dyDescent="0.3">
      <c r="A58" s="18"/>
      <c r="B58" s="22" t="s">
        <v>98</v>
      </c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</row>
    <row r="59" spans="1:15" ht="16.5" x14ac:dyDescent="0.3">
      <c r="A59" s="18"/>
      <c r="B59" s="22" t="s">
        <v>99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</row>
    <row r="60" spans="1:15" ht="16.5" x14ac:dyDescent="0.3">
      <c r="A60" s="18"/>
      <c r="B60" s="22" t="s">
        <v>100</v>
      </c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</row>
    <row r="61" spans="1:15" ht="16.5" x14ac:dyDescent="0.3">
      <c r="A61" s="18"/>
      <c r="B61" s="22" t="s">
        <v>101</v>
      </c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</row>
    <row r="62" spans="1:15" ht="16.5" x14ac:dyDescent="0.3">
      <c r="A62" s="18"/>
      <c r="B62" s="22" t="s">
        <v>102</v>
      </c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</row>
    <row r="63" spans="1:15" ht="16.5" x14ac:dyDescent="0.3">
      <c r="A63" s="18"/>
      <c r="B63" s="22" t="s">
        <v>103</v>
      </c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</row>
    <row r="64" spans="1:15" ht="16.5" x14ac:dyDescent="0.3">
      <c r="A64" s="18"/>
      <c r="B64" s="22" t="s">
        <v>104</v>
      </c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</row>
    <row r="65" spans="1:15" ht="16.5" x14ac:dyDescent="0.3">
      <c r="A65" s="18"/>
      <c r="B65" s="22" t="s">
        <v>105</v>
      </c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</row>
    <row r="66" spans="1:15" ht="16.5" x14ac:dyDescent="0.3">
      <c r="A66" s="18"/>
      <c r="B66" s="22" t="s">
        <v>106</v>
      </c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</row>
    <row r="67" spans="1:15" ht="16.5" x14ac:dyDescent="0.3">
      <c r="A67" s="18"/>
      <c r="B67" s="22" t="s">
        <v>107</v>
      </c>
      <c r="C67" s="2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</row>
    <row r="68" spans="1:15" ht="16.5" x14ac:dyDescent="0.3">
      <c r="A68" s="18"/>
      <c r="B68" s="22" t="s">
        <v>108</v>
      </c>
      <c r="C68" s="22"/>
      <c r="D68" s="24"/>
      <c r="E68" s="24"/>
      <c r="F68" s="24"/>
      <c r="G68" s="24"/>
      <c r="H68" s="18"/>
      <c r="I68" s="18"/>
      <c r="J68" s="18"/>
      <c r="K68" s="18"/>
      <c r="L68" s="18"/>
      <c r="M68" s="18"/>
      <c r="N68" s="18"/>
      <c r="O68" s="18"/>
    </row>
    <row r="69" spans="1:15" ht="16.5" x14ac:dyDescent="0.3">
      <c r="A69" s="18"/>
      <c r="B69" s="22" t="s">
        <v>109</v>
      </c>
      <c r="C69" s="22"/>
      <c r="D69" s="24"/>
      <c r="E69" s="22"/>
      <c r="F69" s="22"/>
      <c r="G69" s="22"/>
      <c r="H69" s="18"/>
      <c r="I69" s="18"/>
      <c r="J69" s="18"/>
      <c r="K69" s="18"/>
      <c r="L69" s="18"/>
      <c r="M69" s="18"/>
      <c r="N69" s="18"/>
      <c r="O69" s="18"/>
    </row>
    <row r="70" spans="1:15" ht="16.5" x14ac:dyDescent="0.3">
      <c r="A70" s="18"/>
      <c r="B70" s="22" t="s">
        <v>110</v>
      </c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</row>
    <row r="71" spans="1:15" ht="16.5" x14ac:dyDescent="0.3">
      <c r="A71" s="18"/>
      <c r="B71" s="22" t="s">
        <v>111</v>
      </c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</row>
    <row r="72" spans="1:15" ht="16.5" x14ac:dyDescent="0.3">
      <c r="A72" s="18"/>
      <c r="B72" s="24" t="s">
        <v>112</v>
      </c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</row>
    <row r="73" spans="1:15" ht="16.5" x14ac:dyDescent="0.3">
      <c r="A73" s="18"/>
      <c r="B73" s="18" t="s">
        <v>113</v>
      </c>
      <c r="C73" s="22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</row>
    <row r="74" spans="1:15" ht="16.5" x14ac:dyDescent="0.3">
      <c r="A74" s="18"/>
      <c r="B74" s="18" t="s">
        <v>114</v>
      </c>
      <c r="C74" s="22"/>
      <c r="D74" s="24"/>
      <c r="E74" s="24"/>
      <c r="F74" s="24"/>
      <c r="G74" s="24"/>
      <c r="H74" s="18"/>
      <c r="I74" s="18"/>
      <c r="J74" s="18"/>
      <c r="K74" s="18"/>
      <c r="L74" s="18"/>
      <c r="M74" s="18"/>
      <c r="N74" s="18"/>
      <c r="O74" s="18"/>
    </row>
    <row r="75" spans="1:15" ht="16.5" x14ac:dyDescent="0.3">
      <c r="A75" s="18"/>
      <c r="B75" s="18" t="s">
        <v>115</v>
      </c>
      <c r="C75" s="22"/>
      <c r="D75" s="24"/>
      <c r="E75" s="22"/>
      <c r="F75" s="22"/>
      <c r="G75" s="22"/>
      <c r="H75" s="18"/>
      <c r="I75" s="18"/>
      <c r="J75" s="18"/>
      <c r="K75" s="18"/>
      <c r="L75" s="18"/>
      <c r="M75" s="18"/>
      <c r="N75" s="18"/>
      <c r="O75" s="18"/>
    </row>
    <row r="76" spans="1:15" ht="16.5" x14ac:dyDescent="0.3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</row>
    <row r="78" spans="1:15" x14ac:dyDescent="0.2">
      <c r="B78" s="32"/>
    </row>
    <row r="79" spans="1:15" ht="15" x14ac:dyDescent="0.2">
      <c r="B79" s="33"/>
    </row>
    <row r="80" spans="1:15" ht="15" x14ac:dyDescent="0.2">
      <c r="C80" s="34"/>
      <c r="D80" s="35"/>
      <c r="E80" s="35"/>
      <c r="F80" s="35"/>
      <c r="G80" s="35"/>
      <c r="H80" s="35"/>
    </row>
    <row r="81" spans="2:8" ht="15" x14ac:dyDescent="0.2">
      <c r="C81" s="34"/>
      <c r="D81" s="35"/>
      <c r="E81" s="35"/>
      <c r="F81" s="35"/>
      <c r="G81" s="35"/>
      <c r="H81" s="35"/>
    </row>
    <row r="82" spans="2:8" ht="15" x14ac:dyDescent="0.2">
      <c r="C82" s="34"/>
      <c r="D82" s="35"/>
      <c r="E82" s="35"/>
      <c r="F82" s="35"/>
      <c r="G82" s="35"/>
      <c r="H82" s="35"/>
    </row>
    <row r="83" spans="2:8" ht="15" x14ac:dyDescent="0.2">
      <c r="C83" s="34"/>
      <c r="D83" s="35"/>
      <c r="E83" s="35"/>
      <c r="F83" s="35"/>
      <c r="G83" s="35"/>
      <c r="H83" s="35"/>
    </row>
    <row r="84" spans="2:8" ht="15" x14ac:dyDescent="0.2">
      <c r="C84" s="34"/>
      <c r="D84" s="34"/>
      <c r="E84" s="35"/>
      <c r="F84" s="35"/>
      <c r="G84" s="35"/>
      <c r="H84" s="35"/>
    </row>
    <row r="85" spans="2:8" ht="15" x14ac:dyDescent="0.2">
      <c r="C85" s="34"/>
      <c r="D85" s="35"/>
      <c r="E85" s="35"/>
      <c r="F85" s="35"/>
      <c r="G85" s="35"/>
      <c r="H85" s="35"/>
    </row>
    <row r="86" spans="2:8" ht="15" x14ac:dyDescent="0.2">
      <c r="C86" s="34"/>
      <c r="D86" s="35"/>
      <c r="E86" s="35"/>
      <c r="F86" s="35"/>
      <c r="G86" s="35"/>
      <c r="H86" s="35"/>
    </row>
    <row r="87" spans="2:8" ht="15" x14ac:dyDescent="0.2">
      <c r="C87" s="36"/>
      <c r="D87" s="35"/>
      <c r="E87" s="35"/>
      <c r="F87" s="35"/>
      <c r="G87" s="35"/>
      <c r="H87" s="35"/>
    </row>
    <row r="88" spans="2:8" ht="15" x14ac:dyDescent="0.25">
      <c r="C88" s="35"/>
      <c r="D88" s="35"/>
      <c r="E88" s="35"/>
      <c r="F88" s="35"/>
      <c r="G88" s="35"/>
      <c r="H88" s="37"/>
    </row>
    <row r="89" spans="2:8" ht="15" x14ac:dyDescent="0.2">
      <c r="B89" s="33"/>
    </row>
    <row r="90" spans="2:8" ht="15" x14ac:dyDescent="0.2">
      <c r="C90" s="34"/>
      <c r="D90" s="35"/>
      <c r="E90" s="35"/>
      <c r="F90" s="35"/>
    </row>
    <row r="91" spans="2:8" ht="15" x14ac:dyDescent="0.2">
      <c r="C91" s="34"/>
      <c r="D91" s="35"/>
      <c r="E91" s="34"/>
      <c r="F91" s="34"/>
    </row>
    <row r="92" spans="2:8" ht="15" x14ac:dyDescent="0.2">
      <c r="C92" s="34"/>
      <c r="D92" s="35"/>
      <c r="E92" s="35"/>
      <c r="F92" s="35"/>
    </row>
    <row r="93" spans="2:8" ht="15" x14ac:dyDescent="0.2">
      <c r="C93" s="34"/>
      <c r="D93" s="35"/>
      <c r="E93" s="35"/>
      <c r="F93" s="35"/>
    </row>
    <row r="94" spans="2:8" ht="15" x14ac:dyDescent="0.2">
      <c r="C94" s="34"/>
      <c r="D94" s="35"/>
      <c r="E94" s="35"/>
      <c r="F94" s="35"/>
    </row>
    <row r="95" spans="2:8" ht="15" x14ac:dyDescent="0.2">
      <c r="C95" s="38"/>
      <c r="D95" s="38"/>
      <c r="E95" s="34"/>
    </row>
    <row r="96" spans="2:8" ht="15" x14ac:dyDescent="0.2">
      <c r="C96" s="34"/>
    </row>
    <row r="97" spans="2:7" ht="15" x14ac:dyDescent="0.25">
      <c r="C97" s="37"/>
    </row>
    <row r="98" spans="2:7" ht="15" x14ac:dyDescent="0.25">
      <c r="B98" s="39"/>
    </row>
    <row r="99" spans="2:7" ht="15" x14ac:dyDescent="0.25">
      <c r="C99" s="39"/>
    </row>
    <row r="100" spans="2:7" ht="15" x14ac:dyDescent="0.25">
      <c r="C100" s="39"/>
    </row>
    <row r="101" spans="2:7" ht="15" x14ac:dyDescent="0.25">
      <c r="B101" s="39"/>
    </row>
    <row r="102" spans="2:7" ht="15" x14ac:dyDescent="0.2">
      <c r="C102" s="34"/>
      <c r="D102" s="35"/>
      <c r="E102" s="35"/>
      <c r="F102" s="35"/>
      <c r="G102" s="35"/>
    </row>
    <row r="103" spans="2:7" ht="15" x14ac:dyDescent="0.2">
      <c r="C103" s="34"/>
      <c r="D103" s="35"/>
      <c r="F103" s="35"/>
      <c r="G103" s="35"/>
    </row>
    <row r="104" spans="2:7" ht="15" x14ac:dyDescent="0.25">
      <c r="C104" s="40"/>
      <c r="D104" s="35"/>
      <c r="E104" s="35"/>
      <c r="F104" s="35"/>
      <c r="G104" s="35"/>
    </row>
    <row r="105" spans="2:7" ht="15" x14ac:dyDescent="0.2">
      <c r="C105" s="34"/>
      <c r="E105" s="35"/>
      <c r="F105" s="35"/>
      <c r="G105" s="35"/>
    </row>
    <row r="106" spans="2:7" ht="15" x14ac:dyDescent="0.2">
      <c r="C106" s="34"/>
      <c r="D106" s="35"/>
      <c r="E106" s="34"/>
    </row>
    <row r="107" spans="2:7" ht="15" x14ac:dyDescent="0.2">
      <c r="C107" s="34"/>
      <c r="D107" s="35"/>
      <c r="F107" s="35"/>
      <c r="G107" s="35"/>
    </row>
    <row r="108" spans="2:7" ht="15" x14ac:dyDescent="0.25">
      <c r="B108" s="39"/>
    </row>
    <row r="109" spans="2:7" ht="15" x14ac:dyDescent="0.2">
      <c r="C109" s="34"/>
      <c r="D109" s="35"/>
      <c r="E109" s="35"/>
      <c r="F109" s="35"/>
      <c r="G109" s="35"/>
    </row>
    <row r="110" spans="2:7" ht="15" x14ac:dyDescent="0.2">
      <c r="C110" s="34"/>
      <c r="D110" s="35"/>
      <c r="F110" s="35"/>
      <c r="G110" s="35"/>
    </row>
    <row r="111" spans="2:7" ht="15" x14ac:dyDescent="0.2">
      <c r="C111" s="34"/>
      <c r="E111" s="35"/>
      <c r="F111" s="35"/>
      <c r="G111" s="35"/>
    </row>
    <row r="112" spans="2:7" ht="15" x14ac:dyDescent="0.25">
      <c r="C112" s="34"/>
      <c r="D112" s="35"/>
      <c r="F112" s="41"/>
    </row>
    <row r="113" spans="2:7" ht="15" x14ac:dyDescent="0.25">
      <c r="C113" s="37"/>
      <c r="D113" s="35"/>
      <c r="F113" s="35"/>
      <c r="G113" s="35"/>
    </row>
    <row r="115" spans="2:7" ht="15" x14ac:dyDescent="0.2">
      <c r="B115" s="33"/>
    </row>
    <row r="116" spans="2:7" ht="15" x14ac:dyDescent="0.2">
      <c r="B116" s="34"/>
    </row>
    <row r="117" spans="2:7" ht="15" x14ac:dyDescent="0.2">
      <c r="B117" s="34"/>
    </row>
    <row r="118" spans="2:7" ht="15" x14ac:dyDescent="0.2">
      <c r="B118" s="34"/>
    </row>
    <row r="119" spans="2:7" ht="15" x14ac:dyDescent="0.2">
      <c r="B119" s="34"/>
    </row>
    <row r="120" spans="2:7" ht="15" x14ac:dyDescent="0.25">
      <c r="B120" s="39"/>
    </row>
    <row r="121" spans="2:7" ht="15" x14ac:dyDescent="0.25">
      <c r="B121" s="39"/>
    </row>
    <row r="122" spans="2:7" ht="15" x14ac:dyDescent="0.25">
      <c r="B122" s="39"/>
    </row>
    <row r="123" spans="2:7" ht="15" x14ac:dyDescent="0.25">
      <c r="B123" s="39"/>
    </row>
    <row r="124" spans="2:7" ht="15" x14ac:dyDescent="0.2">
      <c r="B124" s="34"/>
    </row>
    <row r="126" spans="2:7" x14ac:dyDescent="0.2">
      <c r="B126" s="42"/>
    </row>
    <row r="127" spans="2:7" ht="15" x14ac:dyDescent="0.2">
      <c r="B127" s="34"/>
    </row>
    <row r="128" spans="2:7" ht="15" x14ac:dyDescent="0.2">
      <c r="B128" s="33"/>
    </row>
    <row r="129" spans="2:5" ht="15" x14ac:dyDescent="0.2">
      <c r="C129" s="34"/>
    </row>
    <row r="130" spans="2:5" ht="15" x14ac:dyDescent="0.2">
      <c r="C130" s="34"/>
    </row>
    <row r="131" spans="2:5" ht="15" x14ac:dyDescent="0.2">
      <c r="C131" s="34"/>
    </row>
    <row r="132" spans="2:5" ht="15" x14ac:dyDescent="0.2">
      <c r="C132" s="34"/>
    </row>
    <row r="133" spans="2:5" ht="15" x14ac:dyDescent="0.2">
      <c r="C133" s="34"/>
    </row>
    <row r="134" spans="2:5" ht="15" x14ac:dyDescent="0.2">
      <c r="C134" s="34"/>
    </row>
    <row r="135" spans="2:5" ht="15" x14ac:dyDescent="0.2">
      <c r="C135" s="34"/>
    </row>
    <row r="136" spans="2:5" ht="15" x14ac:dyDescent="0.2">
      <c r="C136" s="34"/>
    </row>
    <row r="137" spans="2:5" ht="15" x14ac:dyDescent="0.2">
      <c r="C137" s="34"/>
    </row>
    <row r="138" spans="2:5" ht="15" x14ac:dyDescent="0.2">
      <c r="C138" s="34"/>
    </row>
    <row r="139" spans="2:5" ht="15" x14ac:dyDescent="0.2">
      <c r="B139" s="33"/>
    </row>
    <row r="140" spans="2:5" ht="15" x14ac:dyDescent="0.2">
      <c r="C140" s="34"/>
      <c r="D140" s="35"/>
      <c r="E140" s="35"/>
    </row>
    <row r="141" spans="2:5" ht="15" x14ac:dyDescent="0.2">
      <c r="C141" s="34"/>
      <c r="D141" s="35"/>
      <c r="E141" s="35"/>
    </row>
    <row r="142" spans="2:5" ht="15" x14ac:dyDescent="0.2">
      <c r="C142" s="34"/>
      <c r="D142" s="34"/>
      <c r="E142" s="34"/>
    </row>
    <row r="143" spans="2:5" ht="15" x14ac:dyDescent="0.25">
      <c r="C143" s="37"/>
      <c r="D143" s="35"/>
      <c r="E143" s="35"/>
    </row>
    <row r="144" spans="2:5" ht="15" x14ac:dyDescent="0.2">
      <c r="B144" s="43"/>
    </row>
    <row r="145" spans="2:3" ht="15" x14ac:dyDescent="0.2">
      <c r="B145" s="33"/>
    </row>
    <row r="146" spans="2:3" ht="15" x14ac:dyDescent="0.2">
      <c r="C146" s="43"/>
    </row>
    <row r="147" spans="2:3" ht="15" x14ac:dyDescent="0.2">
      <c r="C147" s="43"/>
    </row>
    <row r="148" spans="2:3" ht="15" x14ac:dyDescent="0.2">
      <c r="C148" s="43"/>
    </row>
    <row r="149" spans="2:3" ht="15" x14ac:dyDescent="0.2">
      <c r="C149" s="43"/>
    </row>
    <row r="150" spans="2:3" ht="15" x14ac:dyDescent="0.2">
      <c r="C150" s="43"/>
    </row>
    <row r="151" spans="2:3" ht="15" x14ac:dyDescent="0.2">
      <c r="C151" s="43"/>
    </row>
    <row r="152" spans="2:3" ht="15" x14ac:dyDescent="0.2">
      <c r="C152" s="43"/>
    </row>
    <row r="153" spans="2:3" ht="15" x14ac:dyDescent="0.2">
      <c r="C153" s="43"/>
    </row>
    <row r="154" spans="2:3" ht="15" x14ac:dyDescent="0.2">
      <c r="C154" s="43"/>
    </row>
    <row r="155" spans="2:3" ht="15" x14ac:dyDescent="0.2">
      <c r="C155" s="43"/>
    </row>
    <row r="156" spans="2:3" ht="15" x14ac:dyDescent="0.2">
      <c r="B156" s="33"/>
    </row>
    <row r="157" spans="2:3" ht="15" x14ac:dyDescent="0.2">
      <c r="C157" s="34"/>
    </row>
    <row r="158" spans="2:3" ht="15" x14ac:dyDescent="0.2">
      <c r="C158" s="34"/>
    </row>
    <row r="159" spans="2:3" ht="15" x14ac:dyDescent="0.2">
      <c r="B159" s="43"/>
    </row>
    <row r="160" spans="2:3" ht="15" x14ac:dyDescent="0.25">
      <c r="C160" s="39"/>
    </row>
    <row r="162" spans="2:2" ht="15" x14ac:dyDescent="0.2">
      <c r="B162" s="44"/>
    </row>
    <row r="163" spans="2:2" x14ac:dyDescent="0.2">
      <c r="B163" s="45"/>
    </row>
    <row r="164" spans="2:2" x14ac:dyDescent="0.2">
      <c r="B164" s="45"/>
    </row>
    <row r="165" spans="2:2" x14ac:dyDescent="0.2">
      <c r="B165" s="45"/>
    </row>
    <row r="166" spans="2:2" ht="15" x14ac:dyDescent="0.2">
      <c r="B166" s="34"/>
    </row>
    <row r="167" spans="2:2" ht="15" x14ac:dyDescent="0.2">
      <c r="B167" s="34"/>
    </row>
    <row r="168" spans="2:2" ht="15" x14ac:dyDescent="0.2">
      <c r="B168" s="34"/>
    </row>
    <row r="169" spans="2:2" ht="15" x14ac:dyDescent="0.2">
      <c r="B169" s="34"/>
    </row>
    <row r="170" spans="2:2" ht="15" x14ac:dyDescent="0.2">
      <c r="B170" s="34"/>
    </row>
    <row r="171" spans="2:2" ht="15" x14ac:dyDescent="0.2">
      <c r="B171" s="34"/>
    </row>
    <row r="172" spans="2:2" ht="15" x14ac:dyDescent="0.2">
      <c r="B172" s="34"/>
    </row>
    <row r="173" spans="2:2" ht="15" x14ac:dyDescent="0.2">
      <c r="B173" s="34"/>
    </row>
    <row r="174" spans="2:2" ht="15" x14ac:dyDescent="0.2">
      <c r="B174" s="34"/>
    </row>
    <row r="175" spans="2:2" ht="15" x14ac:dyDescent="0.2">
      <c r="B175" s="34"/>
    </row>
    <row r="176" spans="2:2" ht="15" x14ac:dyDescent="0.2">
      <c r="B176" s="43"/>
    </row>
    <row r="177" spans="2:2" ht="15" x14ac:dyDescent="0.25">
      <c r="B177" s="39"/>
    </row>
    <row r="178" spans="2:2" ht="15" x14ac:dyDescent="0.25">
      <c r="B178" s="39"/>
    </row>
    <row r="179" spans="2:2" ht="15" x14ac:dyDescent="0.25">
      <c r="B179" s="39"/>
    </row>
    <row r="180" spans="2:2" ht="15" x14ac:dyDescent="0.25">
      <c r="B180" s="39"/>
    </row>
    <row r="181" spans="2:2" ht="15" x14ac:dyDescent="0.2">
      <c r="B181" s="34"/>
    </row>
    <row r="183" spans="2:2" ht="15" x14ac:dyDescent="0.25">
      <c r="B183" s="39"/>
    </row>
    <row r="184" spans="2:2" ht="15" x14ac:dyDescent="0.25">
      <c r="B184" s="39"/>
    </row>
    <row r="185" spans="2:2" ht="15" x14ac:dyDescent="0.25">
      <c r="B185" s="39"/>
    </row>
    <row r="186" spans="2:2" ht="15" x14ac:dyDescent="0.25">
      <c r="B186" s="39"/>
    </row>
    <row r="187" spans="2:2" ht="15" x14ac:dyDescent="0.25">
      <c r="B187" s="39"/>
    </row>
    <row r="188" spans="2:2" ht="15" x14ac:dyDescent="0.25">
      <c r="B188" s="39"/>
    </row>
    <row r="189" spans="2:2" ht="15" x14ac:dyDescent="0.25">
      <c r="B189" s="39"/>
    </row>
    <row r="190" spans="2:2" ht="15" x14ac:dyDescent="0.25">
      <c r="B190" s="39"/>
    </row>
    <row r="191" spans="2:2" ht="15" x14ac:dyDescent="0.25">
      <c r="B191" s="39"/>
    </row>
    <row r="192" spans="2:2" ht="15" x14ac:dyDescent="0.25">
      <c r="B192" s="39"/>
    </row>
    <row r="193" spans="2:2" ht="15" x14ac:dyDescent="0.25">
      <c r="B193" s="39"/>
    </row>
  </sheetData>
  <pageMargins left="0.7" right="0.7" top="0.75" bottom="0.75" header="0.3" footer="0.3"/>
  <pageSetup paperSize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00"/>
  <sheetViews>
    <sheetView workbookViewId="0">
      <selection sqref="A1:XFD1048576"/>
    </sheetView>
  </sheetViews>
  <sheetFormatPr defaultColWidth="9.140625" defaultRowHeight="12" customHeight="1" x14ac:dyDescent="0.2"/>
  <cols>
    <col min="1" max="1" width="1.7109375" style="13" customWidth="1"/>
    <col min="2" max="2" width="47.5703125" style="13" customWidth="1"/>
    <col min="3" max="3" width="49" style="13" customWidth="1"/>
    <col min="4" max="4" width="12.7109375" style="13" customWidth="1"/>
    <col min="5" max="6" width="17.42578125" style="13" customWidth="1"/>
    <col min="7" max="7" width="7.42578125" style="13" customWidth="1"/>
    <col min="8" max="8" width="12.28515625" style="13" customWidth="1"/>
    <col min="9" max="9" width="9.140625" style="13" customWidth="1"/>
    <col min="10" max="11" width="2" style="13" customWidth="1"/>
    <col min="12" max="12" width="16.5703125" style="13" customWidth="1"/>
    <col min="13" max="13" width="26.7109375" style="13" customWidth="1"/>
    <col min="14" max="14" width="11.28515625" style="13" customWidth="1"/>
    <col min="15" max="26" width="9.140625" style="13" customWidth="1"/>
    <col min="27" max="16384" width="9.140625" style="13"/>
  </cols>
  <sheetData>
    <row r="1" spans="1:26" ht="32.1" customHeight="1" x14ac:dyDescent="0.3">
      <c r="A1" s="3"/>
      <c r="B1" s="4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" customHeight="1" x14ac:dyDescent="0.3">
      <c r="A2" s="3"/>
      <c r="B2" s="3"/>
      <c r="C2" s="3"/>
      <c r="D2" s="3"/>
      <c r="E2" s="3"/>
      <c r="F2" s="3"/>
      <c r="G2" s="5"/>
      <c r="H2" s="3"/>
      <c r="I2" s="3"/>
      <c r="J2" s="3"/>
      <c r="K2" s="5"/>
      <c r="L2" s="3"/>
      <c r="M2" s="3"/>
      <c r="N2" s="3"/>
      <c r="O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" customHeight="1" x14ac:dyDescent="0.3">
      <c r="A3" s="3"/>
      <c r="B3" s="3"/>
      <c r="C3" s="3"/>
      <c r="D3" s="3"/>
      <c r="E3" s="3"/>
      <c r="F3" s="3"/>
      <c r="G3" s="10"/>
      <c r="H3" s="3"/>
      <c r="I3" s="3"/>
      <c r="J3" s="3"/>
      <c r="K3" s="5"/>
      <c r="L3" s="3"/>
      <c r="M3" s="3"/>
      <c r="N3" s="3"/>
      <c r="O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" customHeight="1" x14ac:dyDescent="0.3">
      <c r="A4" s="3"/>
      <c r="B4" s="3"/>
      <c r="C4" s="3"/>
      <c r="D4" s="3"/>
      <c r="E4" s="3"/>
      <c r="F4" s="3"/>
      <c r="G4" s="10"/>
      <c r="H4" s="3"/>
      <c r="I4" s="3"/>
      <c r="J4" s="3"/>
      <c r="K4" s="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" customHeigh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" customHeight="1" x14ac:dyDescent="0.3">
      <c r="A7" s="3"/>
      <c r="B7" s="3"/>
      <c r="C7" s="3"/>
      <c r="D7" s="3"/>
      <c r="E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x14ac:dyDescent="0.3">
      <c r="A8" s="3"/>
      <c r="B8" s="3"/>
      <c r="C8" s="3"/>
      <c r="D8" s="3"/>
      <c r="E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5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6.5" x14ac:dyDescent="0.3">
      <c r="A10" s="3"/>
      <c r="B10" s="3"/>
      <c r="C10" s="5"/>
      <c r="D10" s="3"/>
      <c r="E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6.5" x14ac:dyDescent="0.3">
      <c r="A11" s="3"/>
      <c r="B11" s="3"/>
      <c r="C11" s="5"/>
      <c r="D11" s="3"/>
      <c r="E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6.5" x14ac:dyDescent="0.3">
      <c r="A12" s="3"/>
      <c r="B12" s="3"/>
      <c r="C12" s="3"/>
      <c r="D12" s="3"/>
      <c r="E12" s="3"/>
      <c r="F12" s="6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x14ac:dyDescent="0.3">
      <c r="A13" s="3"/>
      <c r="B13" s="3"/>
      <c r="C13" s="3"/>
      <c r="D13" s="3"/>
      <c r="E13" s="3"/>
      <c r="F13" s="6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x14ac:dyDescent="0.3">
      <c r="A15" s="3"/>
      <c r="B15" s="3"/>
      <c r="C15" s="3"/>
      <c r="D15" s="3"/>
      <c r="E15" s="3"/>
      <c r="F15" s="6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.5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x14ac:dyDescent="0.3">
      <c r="A32" s="3"/>
      <c r="B32" s="3"/>
      <c r="C32" s="5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x14ac:dyDescent="0.3">
      <c r="A33" s="3"/>
      <c r="B33" s="3"/>
      <c r="C33" s="3"/>
      <c r="D33" s="5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s="7" customFormat="1" ht="16.5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s="7" customFormat="1" ht="16.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s="7" customFormat="1" ht="16.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s="7" customFormat="1" ht="16.5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s="7" customFormat="1" ht="16.5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s="7" customFormat="1" ht="16.5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s="7" customFormat="1" ht="16.5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s="7" customFormat="1" ht="16.5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s="7" customFormat="1" ht="16.5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s="7" customFormat="1" ht="16.5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s="7" customFormat="1" ht="16.5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s="7" customFormat="1" ht="16.5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s="7" customFormat="1" ht="16.5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s="7" customFormat="1" ht="16.5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s="7" customFormat="1" ht="16.5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s="7" customFormat="1" ht="16.5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s="7" customFormat="1" ht="16.5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s="7" customFormat="1" ht="16.5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s="7" customFormat="1" ht="16.5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s="7" customFormat="1" ht="16.5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s="7" customFormat="1" ht="16.5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s="7" customFormat="1" ht="16.5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s="7" customFormat="1" ht="16.5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s="7" customFormat="1" ht="16.5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s="7" customFormat="1" ht="16.5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s="7" customFormat="1" ht="16.5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s="7" customFormat="1" ht="16.5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s="7" customFormat="1" ht="16.5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s="7" customFormat="1" ht="16.5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s="7" customFormat="1" ht="16.5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s="7" customFormat="1" ht="16.5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s="7" customFormat="1" ht="16.5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s="7" customFormat="1" ht="16.5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s="7" customFormat="1" ht="16.5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s="7" customFormat="1" ht="16.5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s="7" customFormat="1" ht="16.5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s="7" customFormat="1" ht="16.5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s="7" customFormat="1" ht="16.5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s="7" customFormat="1" ht="16.5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s="7" customFormat="1" ht="16.5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s="7" customFormat="1" ht="16.5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s="7" customFormat="1" ht="16.5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s="7" customFormat="1" ht="16.5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s="7" customFormat="1" ht="16.5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s="7" customFormat="1" ht="16.5" x14ac:dyDescent="0.3">
      <c r="A94" s="3"/>
      <c r="B94" s="3"/>
      <c r="C94" s="8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8"/>
      <c r="V94" s="3"/>
      <c r="W94" s="3"/>
      <c r="X94" s="3"/>
      <c r="Y94" s="3"/>
      <c r="Z94" s="3"/>
    </row>
    <row r="95" spans="1:26" s="7" customFormat="1" ht="26.2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5"/>
      <c r="Q95" s="5"/>
      <c r="R95" s="5"/>
      <c r="S95" s="5"/>
      <c r="T95" s="5"/>
      <c r="U95" s="8"/>
      <c r="V95" s="3"/>
      <c r="W95" s="3"/>
      <c r="X95" s="3"/>
      <c r="Y95" s="3"/>
      <c r="Z95" s="3"/>
    </row>
    <row r="96" spans="1:26" s="7" customFormat="1" ht="16.5" x14ac:dyDescent="0.3">
      <c r="A96" s="3"/>
      <c r="B96" s="3"/>
      <c r="C96" s="9"/>
      <c r="D96" s="3"/>
      <c r="E96" s="3"/>
      <c r="F96" s="9"/>
      <c r="G96" s="3"/>
      <c r="H96" s="3"/>
      <c r="I96" s="3"/>
      <c r="J96" s="3"/>
      <c r="K96" s="3"/>
      <c r="L96" s="3"/>
      <c r="M96" s="3"/>
      <c r="N96" s="3"/>
      <c r="O96" s="3"/>
      <c r="P96" s="10"/>
      <c r="Q96" s="10"/>
      <c r="R96" s="3"/>
      <c r="S96" s="3"/>
      <c r="T96" s="3"/>
      <c r="U96" s="3"/>
      <c r="V96" s="3"/>
      <c r="W96" s="3"/>
      <c r="X96" s="3"/>
      <c r="Y96" s="3"/>
      <c r="Z96" s="3"/>
    </row>
    <row r="97" spans="1:26" s="7" customFormat="1" ht="16.5" x14ac:dyDescent="0.3">
      <c r="A97" s="3"/>
      <c r="B97" s="3"/>
      <c r="C97" s="9"/>
      <c r="D97" s="3"/>
      <c r="E97" s="3"/>
      <c r="F97" s="9"/>
      <c r="G97" s="3"/>
      <c r="H97" s="3"/>
      <c r="I97" s="3"/>
      <c r="J97" s="3"/>
      <c r="K97" s="3"/>
      <c r="L97" s="3"/>
      <c r="M97" s="3"/>
      <c r="N97" s="3"/>
      <c r="O97" s="3"/>
      <c r="P97" s="10"/>
      <c r="Q97" s="10"/>
      <c r="R97" s="3"/>
      <c r="S97" s="3"/>
      <c r="T97" s="3"/>
      <c r="U97" s="3"/>
      <c r="V97" s="3"/>
      <c r="W97" s="3"/>
      <c r="X97" s="3"/>
      <c r="Y97" s="3"/>
      <c r="Z97" s="3"/>
    </row>
    <row r="98" spans="1:26" s="7" customFormat="1" ht="16.5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10"/>
      <c r="Q98" s="10"/>
      <c r="R98" s="3"/>
      <c r="S98" s="3"/>
      <c r="T98" s="3"/>
      <c r="U98" s="3"/>
      <c r="V98" s="3"/>
      <c r="W98" s="3"/>
      <c r="X98" s="3"/>
      <c r="Y98" s="3"/>
      <c r="Z98" s="3"/>
    </row>
    <row r="99" spans="1:26" s="7" customFormat="1" ht="16.5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10"/>
      <c r="Q99" s="10"/>
      <c r="R99" s="3"/>
      <c r="S99" s="3"/>
      <c r="T99" s="3"/>
      <c r="U99" s="3"/>
      <c r="V99" s="3"/>
      <c r="W99" s="3"/>
      <c r="X99" s="3"/>
      <c r="Y99" s="3"/>
      <c r="Z99" s="3"/>
    </row>
    <row r="100" spans="1:26" s="7" customFormat="1" ht="16.5" x14ac:dyDescent="0.3">
      <c r="A100" s="3"/>
      <c r="B100" s="3"/>
      <c r="C100" s="9"/>
      <c r="D100" s="3"/>
      <c r="E100" s="3"/>
      <c r="F100" s="9"/>
      <c r="G100" s="3"/>
      <c r="H100" s="3"/>
      <c r="I100" s="3"/>
      <c r="J100" s="3"/>
      <c r="K100" s="3"/>
      <c r="L100" s="3"/>
      <c r="M100" s="3"/>
      <c r="N100" s="3"/>
      <c r="O100" s="3"/>
      <c r="P100" s="10"/>
      <c r="Q100" s="10"/>
      <c r="R100" s="3"/>
      <c r="S100" s="3"/>
      <c r="T100" s="3"/>
      <c r="U100" s="3"/>
      <c r="V100" s="3"/>
      <c r="W100" s="3"/>
      <c r="X100" s="3"/>
      <c r="Y100" s="3"/>
      <c r="Z100" s="3"/>
    </row>
    <row r="101" spans="1:26" s="7" customFormat="1" ht="16.5" x14ac:dyDescent="0.3">
      <c r="A101" s="3"/>
      <c r="B101" s="3"/>
      <c r="C101" s="9"/>
      <c r="D101" s="3"/>
      <c r="E101" s="3"/>
      <c r="F101" s="9"/>
      <c r="G101" s="3"/>
      <c r="H101" s="3"/>
      <c r="I101" s="3"/>
      <c r="J101" s="3"/>
      <c r="K101" s="3"/>
      <c r="L101" s="3"/>
      <c r="M101" s="3"/>
      <c r="N101" s="3"/>
      <c r="O101" s="3"/>
      <c r="P101" s="10"/>
      <c r="Q101" s="10"/>
      <c r="R101" s="3"/>
      <c r="S101" s="3"/>
      <c r="T101" s="3"/>
      <c r="U101" s="3"/>
      <c r="V101" s="3"/>
      <c r="W101" s="3"/>
      <c r="X101" s="3"/>
      <c r="Y101" s="3"/>
      <c r="Z101" s="3"/>
    </row>
    <row r="102" spans="1:26" s="7" customFormat="1" ht="16.5" x14ac:dyDescent="0.3">
      <c r="A102" s="3"/>
      <c r="B102" s="3"/>
      <c r="C102" s="9"/>
      <c r="D102" s="3"/>
      <c r="E102" s="3"/>
      <c r="F102" s="9"/>
      <c r="G102" s="3"/>
      <c r="H102" s="3"/>
      <c r="I102" s="3"/>
      <c r="J102" s="3"/>
      <c r="K102" s="3"/>
      <c r="L102" s="3"/>
      <c r="M102" s="3"/>
      <c r="N102" s="3"/>
      <c r="O102" s="3"/>
      <c r="P102" s="10"/>
      <c r="Q102" s="10"/>
      <c r="R102" s="3"/>
      <c r="S102" s="3"/>
      <c r="T102" s="3"/>
      <c r="U102" s="3"/>
      <c r="V102" s="3"/>
      <c r="W102" s="3"/>
      <c r="X102" s="3"/>
      <c r="Y102" s="3"/>
      <c r="Z102" s="3"/>
    </row>
    <row r="103" spans="1:26" s="7" customFormat="1" ht="16.5" x14ac:dyDescent="0.3">
      <c r="A103" s="3"/>
      <c r="B103" s="3"/>
      <c r="C103" s="9"/>
      <c r="D103" s="3"/>
      <c r="E103" s="3"/>
      <c r="F103" s="9"/>
      <c r="G103" s="3"/>
      <c r="H103" s="3"/>
      <c r="I103" s="3"/>
      <c r="J103" s="3"/>
      <c r="K103" s="3"/>
      <c r="L103" s="3"/>
      <c r="M103" s="3"/>
      <c r="N103" s="3"/>
      <c r="O103" s="3"/>
      <c r="P103" s="10"/>
      <c r="Q103" s="10"/>
      <c r="R103" s="3"/>
      <c r="S103" s="3"/>
      <c r="T103" s="3"/>
      <c r="U103" s="3"/>
      <c r="V103" s="3"/>
      <c r="W103" s="3"/>
      <c r="X103" s="3"/>
      <c r="Y103" s="3"/>
      <c r="Z103" s="3"/>
    </row>
    <row r="104" spans="1:26" s="7" customFormat="1" ht="16.5" x14ac:dyDescent="0.3">
      <c r="A104" s="3"/>
      <c r="B104" s="3"/>
      <c r="C104" s="9"/>
      <c r="D104" s="3"/>
      <c r="E104" s="3"/>
      <c r="F104" s="9"/>
      <c r="G104" s="3"/>
      <c r="H104" s="3"/>
      <c r="I104" s="3"/>
      <c r="J104" s="3"/>
      <c r="K104" s="3"/>
      <c r="L104" s="3"/>
      <c r="M104" s="3"/>
      <c r="N104" s="3"/>
      <c r="O104" s="3"/>
      <c r="P104" s="10"/>
      <c r="Q104" s="10"/>
      <c r="R104" s="3"/>
      <c r="S104" s="3"/>
      <c r="T104" s="3"/>
      <c r="U104" s="3"/>
      <c r="V104" s="3"/>
      <c r="W104" s="3"/>
      <c r="X104" s="3"/>
      <c r="Y104" s="3"/>
      <c r="Z104" s="3"/>
    </row>
    <row r="105" spans="1:26" s="7" customFormat="1" ht="16.5" x14ac:dyDescent="0.3">
      <c r="A105" s="3"/>
      <c r="B105" s="3"/>
      <c r="C105" s="9"/>
      <c r="D105" s="3"/>
      <c r="E105" s="3"/>
      <c r="F105" s="9"/>
      <c r="G105" s="3"/>
      <c r="H105" s="3"/>
      <c r="I105" s="3"/>
      <c r="J105" s="3"/>
      <c r="K105" s="3"/>
      <c r="L105" s="3"/>
      <c r="M105" s="3"/>
      <c r="N105" s="3"/>
      <c r="O105" s="3"/>
      <c r="P105" s="10"/>
      <c r="Q105" s="10"/>
      <c r="R105" s="3"/>
      <c r="S105" s="3"/>
      <c r="T105" s="3"/>
      <c r="U105" s="3"/>
      <c r="V105" s="3"/>
      <c r="W105" s="3"/>
      <c r="X105" s="3"/>
      <c r="Y105" s="3"/>
      <c r="Z105" s="3"/>
    </row>
    <row r="106" spans="1:26" s="7" customFormat="1" ht="16.5" x14ac:dyDescent="0.3">
      <c r="A106" s="3"/>
      <c r="B106" s="3"/>
      <c r="C106" s="9"/>
      <c r="D106" s="3"/>
      <c r="E106" s="3"/>
      <c r="F106" s="9"/>
      <c r="G106" s="3"/>
      <c r="H106" s="3"/>
      <c r="I106" s="3"/>
      <c r="J106" s="3"/>
      <c r="K106" s="3"/>
      <c r="L106" s="3"/>
      <c r="M106" s="3"/>
      <c r="N106" s="3"/>
      <c r="O106" s="3"/>
      <c r="P106" s="10"/>
      <c r="Q106" s="10"/>
      <c r="R106" s="3"/>
      <c r="S106" s="3"/>
      <c r="T106" s="3"/>
      <c r="U106" s="3"/>
      <c r="V106" s="3"/>
      <c r="W106" s="3"/>
      <c r="X106" s="3"/>
      <c r="Y106" s="3"/>
      <c r="Z106" s="3"/>
    </row>
    <row r="107" spans="1:26" s="7" customFormat="1" ht="16.5" x14ac:dyDescent="0.3">
      <c r="A107" s="3"/>
      <c r="B107" s="3"/>
      <c r="C107" s="9"/>
      <c r="D107" s="3"/>
      <c r="E107" s="3"/>
      <c r="F107" s="9"/>
      <c r="G107" s="3"/>
      <c r="H107" s="3"/>
      <c r="I107" s="3"/>
      <c r="J107" s="3"/>
      <c r="K107" s="3"/>
      <c r="L107" s="3"/>
      <c r="M107" s="3"/>
      <c r="N107" s="3"/>
      <c r="O107" s="3"/>
      <c r="P107" s="10"/>
      <c r="Q107" s="10"/>
      <c r="R107" s="3"/>
      <c r="S107" s="3"/>
      <c r="T107" s="3"/>
      <c r="U107" s="3"/>
      <c r="V107" s="3"/>
      <c r="W107" s="3"/>
      <c r="X107" s="3"/>
      <c r="Y107" s="3"/>
      <c r="Z107" s="3"/>
    </row>
    <row r="108" spans="1:26" s="7" customFormat="1" ht="16.5" x14ac:dyDescent="0.3">
      <c r="A108" s="3"/>
      <c r="B108" s="3"/>
      <c r="C108" s="9"/>
      <c r="D108" s="3"/>
      <c r="E108" s="3"/>
      <c r="F108" s="9"/>
      <c r="G108" s="3"/>
      <c r="H108" s="3"/>
      <c r="I108" s="3"/>
      <c r="J108" s="3"/>
      <c r="K108" s="3"/>
      <c r="L108" s="3"/>
      <c r="M108" s="3"/>
      <c r="N108" s="3"/>
      <c r="O108" s="3"/>
      <c r="P108" s="10"/>
      <c r="Q108" s="10"/>
      <c r="R108" s="3"/>
      <c r="S108" s="3"/>
      <c r="T108" s="3"/>
      <c r="U108" s="3"/>
      <c r="V108" s="3"/>
      <c r="W108" s="3"/>
      <c r="X108" s="3"/>
      <c r="Y108" s="3"/>
      <c r="Z108" s="3"/>
    </row>
    <row r="109" spans="1:26" s="7" customFormat="1" ht="16.5" x14ac:dyDescent="0.3">
      <c r="A109" s="3"/>
      <c r="B109" s="3"/>
      <c r="C109" s="9"/>
      <c r="D109" s="3"/>
      <c r="E109" s="3"/>
      <c r="F109" s="9"/>
      <c r="G109" s="3"/>
      <c r="H109" s="3"/>
      <c r="I109" s="3"/>
      <c r="J109" s="3"/>
      <c r="K109" s="3"/>
      <c r="L109" s="3"/>
      <c r="M109" s="3"/>
      <c r="N109" s="3"/>
      <c r="O109" s="3"/>
      <c r="P109" s="10"/>
      <c r="Q109" s="10"/>
      <c r="R109" s="3"/>
      <c r="S109" s="3"/>
      <c r="T109" s="3"/>
      <c r="U109" s="3"/>
      <c r="V109" s="3"/>
      <c r="W109" s="3"/>
      <c r="X109" s="3"/>
      <c r="Y109" s="3"/>
      <c r="Z109" s="3"/>
    </row>
    <row r="110" spans="1:26" s="7" customFormat="1" ht="16.5" x14ac:dyDescent="0.3">
      <c r="A110" s="3"/>
      <c r="B110" s="3"/>
      <c r="C110" s="9"/>
      <c r="D110" s="3"/>
      <c r="E110" s="3"/>
      <c r="F110" s="9"/>
      <c r="G110" s="3"/>
      <c r="H110" s="3"/>
      <c r="I110" s="3"/>
      <c r="J110" s="3"/>
      <c r="K110" s="3"/>
      <c r="L110" s="3"/>
      <c r="M110" s="3"/>
      <c r="N110" s="3"/>
      <c r="O110" s="3"/>
      <c r="P110" s="10"/>
      <c r="Q110" s="10"/>
      <c r="R110" s="3"/>
      <c r="S110" s="3"/>
      <c r="T110" s="3"/>
      <c r="U110" s="3"/>
      <c r="V110" s="3"/>
      <c r="W110" s="3"/>
      <c r="X110" s="3"/>
      <c r="Y110" s="3"/>
      <c r="Z110" s="3"/>
    </row>
    <row r="111" spans="1:26" s="7" customFormat="1" ht="16.5" x14ac:dyDescent="0.3">
      <c r="A111" s="3"/>
      <c r="B111" s="3"/>
      <c r="C111" s="9"/>
      <c r="D111" s="3"/>
      <c r="E111" s="3"/>
      <c r="F111" s="9"/>
      <c r="G111" s="3"/>
      <c r="H111" s="3"/>
      <c r="I111" s="3"/>
      <c r="J111" s="3"/>
      <c r="K111" s="3"/>
      <c r="L111" s="3"/>
      <c r="M111" s="3"/>
      <c r="N111" s="3"/>
      <c r="O111" s="3"/>
      <c r="P111" s="10"/>
      <c r="Q111" s="10"/>
      <c r="R111" s="3"/>
      <c r="S111" s="3"/>
      <c r="T111" s="3"/>
      <c r="U111" s="3"/>
      <c r="V111" s="3"/>
      <c r="W111" s="3"/>
      <c r="X111" s="3"/>
      <c r="Y111" s="3"/>
      <c r="Z111" s="3"/>
    </row>
    <row r="112" spans="1:26" s="7" customFormat="1" ht="16.5" x14ac:dyDescent="0.3">
      <c r="A112" s="3"/>
      <c r="B112" s="3"/>
      <c r="C112" s="9"/>
      <c r="D112" s="3"/>
      <c r="E112" s="3"/>
      <c r="F112" s="9"/>
      <c r="G112" s="3"/>
      <c r="H112" s="3"/>
      <c r="I112" s="3"/>
      <c r="J112" s="3"/>
      <c r="K112" s="3"/>
      <c r="L112" s="3"/>
      <c r="M112" s="3"/>
      <c r="N112" s="3"/>
      <c r="O112" s="3"/>
      <c r="P112" s="10"/>
      <c r="Q112" s="10"/>
      <c r="R112" s="3"/>
      <c r="S112" s="3"/>
      <c r="T112" s="3"/>
      <c r="U112" s="3"/>
      <c r="V112" s="3"/>
      <c r="W112" s="3"/>
      <c r="X112" s="3"/>
      <c r="Y112" s="3"/>
      <c r="Z112" s="3"/>
    </row>
    <row r="113" spans="1:26" s="7" customFormat="1" ht="16.5" x14ac:dyDescent="0.3">
      <c r="A113" s="3"/>
      <c r="B113" s="3"/>
      <c r="C113" s="9"/>
      <c r="D113" s="3"/>
      <c r="E113" s="3"/>
      <c r="F113" s="9"/>
      <c r="G113" s="3"/>
      <c r="H113" s="3"/>
      <c r="I113" s="3"/>
      <c r="J113" s="3"/>
      <c r="K113" s="3"/>
      <c r="L113" s="3"/>
      <c r="M113" s="3"/>
      <c r="N113" s="3"/>
      <c r="O113" s="3"/>
      <c r="P113" s="10"/>
      <c r="Q113" s="10"/>
      <c r="R113" s="3"/>
      <c r="S113" s="3"/>
      <c r="T113" s="3"/>
      <c r="U113" s="3"/>
      <c r="V113" s="3"/>
      <c r="W113" s="3"/>
      <c r="X113" s="3"/>
      <c r="Y113" s="3"/>
      <c r="Z113" s="3"/>
    </row>
    <row r="114" spans="1:26" s="7" customFormat="1" ht="16.5" x14ac:dyDescent="0.3">
      <c r="A114" s="3"/>
      <c r="B114" s="3"/>
      <c r="C114" s="9"/>
      <c r="D114" s="3"/>
      <c r="E114" s="3"/>
      <c r="F114" s="9"/>
      <c r="G114" s="3"/>
      <c r="H114" s="3"/>
      <c r="I114" s="3"/>
      <c r="J114" s="3"/>
      <c r="K114" s="3"/>
      <c r="L114" s="3"/>
      <c r="M114" s="3"/>
      <c r="N114" s="3"/>
      <c r="O114" s="3"/>
      <c r="P114" s="10"/>
      <c r="Q114" s="10"/>
      <c r="R114" s="3"/>
      <c r="S114" s="3"/>
      <c r="T114" s="3"/>
      <c r="U114" s="3"/>
      <c r="V114" s="3"/>
      <c r="W114" s="3"/>
      <c r="X114" s="3"/>
      <c r="Y114" s="3"/>
      <c r="Z114" s="3"/>
    </row>
    <row r="115" spans="1:26" s="7" customFormat="1" ht="16.5" x14ac:dyDescent="0.3">
      <c r="A115" s="3"/>
      <c r="B115" s="3"/>
      <c r="C115" s="9"/>
      <c r="D115" s="3"/>
      <c r="E115" s="3"/>
      <c r="F115" s="9"/>
      <c r="G115" s="3"/>
      <c r="H115" s="3"/>
      <c r="I115" s="3"/>
      <c r="J115" s="3"/>
      <c r="K115" s="3"/>
      <c r="L115" s="3"/>
      <c r="M115" s="3"/>
      <c r="N115" s="3"/>
      <c r="O115" s="3"/>
      <c r="P115" s="10"/>
      <c r="Q115" s="10"/>
      <c r="R115" s="3"/>
      <c r="S115" s="3"/>
      <c r="T115" s="3"/>
      <c r="U115" s="3"/>
      <c r="V115" s="3"/>
      <c r="W115" s="3"/>
      <c r="X115" s="3"/>
      <c r="Y115" s="3"/>
      <c r="Z115" s="3"/>
    </row>
    <row r="116" spans="1:26" s="7" customFormat="1" ht="16.5" x14ac:dyDescent="0.3">
      <c r="A116" s="3"/>
      <c r="B116" s="3"/>
      <c r="C116" s="9"/>
      <c r="D116" s="3"/>
      <c r="E116" s="3"/>
      <c r="F116" s="9"/>
      <c r="G116" s="3"/>
      <c r="H116" s="3"/>
      <c r="I116" s="3"/>
      <c r="J116" s="3"/>
      <c r="K116" s="3"/>
      <c r="L116" s="3"/>
      <c r="M116" s="3"/>
      <c r="N116" s="3"/>
      <c r="O116" s="3"/>
      <c r="P116" s="10"/>
      <c r="Q116" s="10"/>
      <c r="R116" s="3"/>
      <c r="S116" s="3"/>
      <c r="T116" s="3"/>
      <c r="U116" s="3"/>
      <c r="V116" s="3"/>
      <c r="W116" s="3"/>
      <c r="X116" s="3"/>
      <c r="Y116" s="3"/>
      <c r="Z116" s="3"/>
    </row>
    <row r="117" spans="1:26" s="7" customFormat="1" ht="16.5" x14ac:dyDescent="0.3">
      <c r="A117" s="3"/>
      <c r="B117" s="3"/>
      <c r="C117" s="9"/>
      <c r="D117" s="3"/>
      <c r="E117" s="3"/>
      <c r="F117" s="9"/>
      <c r="G117" s="3"/>
      <c r="H117" s="3"/>
      <c r="I117" s="3"/>
      <c r="J117" s="3"/>
      <c r="K117" s="3"/>
      <c r="L117" s="3"/>
      <c r="M117" s="3"/>
      <c r="N117" s="3"/>
      <c r="O117" s="3"/>
      <c r="P117" s="10"/>
      <c r="Q117" s="10"/>
      <c r="R117" s="3"/>
      <c r="S117" s="3"/>
      <c r="T117" s="3"/>
      <c r="U117" s="3"/>
      <c r="V117" s="3"/>
      <c r="W117" s="3"/>
      <c r="X117" s="3"/>
      <c r="Y117" s="3"/>
      <c r="Z117" s="3"/>
    </row>
    <row r="118" spans="1:26" s="7" customFormat="1" ht="16.5" x14ac:dyDescent="0.3">
      <c r="A118" s="3"/>
      <c r="B118" s="3"/>
      <c r="C118" s="9"/>
      <c r="D118" s="3"/>
      <c r="E118" s="3"/>
      <c r="F118" s="9"/>
      <c r="G118" s="3"/>
      <c r="H118" s="3"/>
      <c r="I118" s="3"/>
      <c r="J118" s="3"/>
      <c r="K118" s="3"/>
      <c r="L118" s="3"/>
      <c r="M118" s="3"/>
      <c r="N118" s="3"/>
      <c r="O118" s="3"/>
      <c r="P118" s="10"/>
      <c r="Q118" s="10"/>
      <c r="R118" s="3"/>
      <c r="S118" s="3"/>
      <c r="T118" s="3"/>
      <c r="U118" s="3"/>
      <c r="V118" s="3"/>
      <c r="W118" s="3"/>
      <c r="X118" s="3"/>
      <c r="Y118" s="3"/>
      <c r="Z118" s="3"/>
    </row>
    <row r="119" spans="1:26" s="7" customFormat="1" ht="16.5" x14ac:dyDescent="0.3">
      <c r="A119" s="3"/>
      <c r="B119" s="3"/>
      <c r="C119" s="9"/>
      <c r="D119" s="3"/>
      <c r="E119" s="3"/>
      <c r="F119" s="9"/>
      <c r="G119" s="3"/>
      <c r="H119" s="3"/>
      <c r="I119" s="3"/>
      <c r="J119" s="3"/>
      <c r="K119" s="3"/>
      <c r="L119" s="3"/>
      <c r="M119" s="3"/>
      <c r="N119" s="3"/>
      <c r="O119" s="3"/>
      <c r="P119" s="10"/>
      <c r="Q119" s="10"/>
      <c r="R119" s="3"/>
      <c r="S119" s="3"/>
      <c r="T119" s="3"/>
      <c r="U119" s="3"/>
      <c r="V119" s="3"/>
      <c r="W119" s="3"/>
      <c r="X119" s="3"/>
      <c r="Y119" s="3"/>
      <c r="Z119" s="3"/>
    </row>
    <row r="120" spans="1:26" s="7" customFormat="1" ht="16.5" x14ac:dyDescent="0.3">
      <c r="A120" s="3"/>
      <c r="B120" s="3"/>
      <c r="C120" s="9"/>
      <c r="D120" s="3"/>
      <c r="E120" s="3"/>
      <c r="F120" s="9"/>
      <c r="G120" s="3"/>
      <c r="H120" s="3"/>
      <c r="I120" s="3"/>
      <c r="J120" s="3"/>
      <c r="K120" s="3"/>
      <c r="L120" s="3"/>
      <c r="M120" s="3"/>
      <c r="N120" s="3"/>
      <c r="O120" s="3"/>
      <c r="P120" s="10"/>
      <c r="Q120" s="10"/>
      <c r="R120" s="3"/>
      <c r="S120" s="3"/>
      <c r="T120" s="3"/>
      <c r="U120" s="3"/>
      <c r="V120" s="3"/>
      <c r="W120" s="3"/>
      <c r="X120" s="3"/>
      <c r="Y120" s="3"/>
      <c r="Z120" s="3"/>
    </row>
    <row r="121" spans="1:26" s="7" customFormat="1" ht="16.5" x14ac:dyDescent="0.3">
      <c r="A121" s="3"/>
      <c r="B121" s="3"/>
      <c r="C121" s="9"/>
      <c r="D121" s="3"/>
      <c r="E121" s="3"/>
      <c r="F121" s="9"/>
      <c r="G121" s="3"/>
      <c r="H121" s="3"/>
      <c r="I121" s="3"/>
      <c r="J121" s="3"/>
      <c r="K121" s="3"/>
      <c r="L121" s="10"/>
      <c r="M121" s="3"/>
      <c r="N121" s="3"/>
      <c r="O121" s="3"/>
      <c r="P121" s="10"/>
      <c r="Q121" s="10"/>
      <c r="R121" s="3"/>
      <c r="S121" s="3"/>
      <c r="T121" s="3"/>
      <c r="U121" s="3"/>
      <c r="V121" s="3"/>
      <c r="W121" s="3"/>
      <c r="X121" s="3"/>
      <c r="Y121" s="3"/>
      <c r="Z121" s="3"/>
    </row>
    <row r="122" spans="1:26" s="7" customFormat="1" ht="16.5" x14ac:dyDescent="0.3">
      <c r="A122" s="3"/>
      <c r="B122" s="3"/>
      <c r="C122" s="9"/>
      <c r="D122" s="3"/>
      <c r="E122" s="11"/>
      <c r="F122" s="12"/>
      <c r="G122" s="11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s="7" customFormat="1" ht="16.5" x14ac:dyDescent="0.3">
      <c r="A123" s="3"/>
      <c r="B123" s="3"/>
      <c r="C123" s="3"/>
      <c r="D123" s="3"/>
      <c r="E123" s="3"/>
      <c r="F123" s="3"/>
      <c r="G123" s="11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x14ac:dyDescent="0.3">
      <c r="A124" s="3"/>
      <c r="B124" s="11"/>
      <c r="C124" s="12"/>
      <c r="D124" s="11"/>
      <c r="E124" s="11"/>
      <c r="F124" s="12"/>
      <c r="G124" s="11"/>
      <c r="H124" s="11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x14ac:dyDescent="0.3">
      <c r="A125" s="3"/>
      <c r="B125" s="11"/>
      <c r="C125" s="12"/>
      <c r="D125" s="11"/>
      <c r="E125" s="11"/>
      <c r="F125" s="12"/>
      <c r="G125" s="11"/>
      <c r="H125" s="11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x14ac:dyDescent="0.3">
      <c r="A126" s="3"/>
      <c r="B126" s="3"/>
      <c r="C126" s="3"/>
      <c r="D126" s="3"/>
      <c r="E126" s="3"/>
      <c r="F126" s="3"/>
      <c r="G126" s="11"/>
      <c r="H126" s="11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x14ac:dyDescent="0.3">
      <c r="A127" s="3"/>
      <c r="B127" s="3"/>
      <c r="C127" s="3"/>
      <c r="D127" s="3"/>
      <c r="E127" s="3"/>
      <c r="F127" s="3"/>
      <c r="G127" s="11"/>
      <c r="H127" s="11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x14ac:dyDescent="0.3">
      <c r="A128" s="3"/>
      <c r="B128" s="3"/>
      <c r="C128" s="3"/>
      <c r="D128" s="3"/>
      <c r="E128" s="3"/>
      <c r="F128" s="3"/>
      <c r="G128" s="11"/>
      <c r="H128" s="11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x14ac:dyDescent="0.3">
      <c r="A129" s="11"/>
      <c r="B129" s="11"/>
      <c r="C129" s="11"/>
      <c r="D129" s="11"/>
      <c r="E129" s="11"/>
      <c r="F129" s="11"/>
      <c r="G129" s="11"/>
      <c r="H129" s="11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x14ac:dyDescent="0.3">
      <c r="A130" s="11"/>
      <c r="B130" s="11"/>
      <c r="C130" s="11"/>
      <c r="D130" s="11"/>
      <c r="E130" s="11"/>
      <c r="F130" s="11"/>
      <c r="G130" s="11"/>
      <c r="H130" s="11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40" spans="1:26" ht="16.5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x14ac:dyDescent="0.3">
      <c r="A141" s="3"/>
      <c r="B141" s="10"/>
      <c r="C141" s="3"/>
      <c r="D141" s="3"/>
      <c r="E141" s="3"/>
      <c r="F141" s="3"/>
      <c r="G141" s="5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x14ac:dyDescent="0.3">
      <c r="A142" s="3"/>
      <c r="B142" s="3"/>
      <c r="C142" s="3"/>
      <c r="D142" s="3"/>
      <c r="E142" s="3"/>
      <c r="F142" s="3"/>
      <c r="G142" s="5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x14ac:dyDescent="0.3">
      <c r="A143" s="3"/>
      <c r="B143" s="3"/>
      <c r="C143" s="3"/>
      <c r="D143" s="3"/>
      <c r="E143" s="3"/>
      <c r="F143" s="3"/>
      <c r="G143" s="5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x14ac:dyDescent="0.3">
      <c r="A144" s="3"/>
      <c r="B144" s="3"/>
      <c r="C144" s="3"/>
      <c r="D144" s="3"/>
      <c r="E144" s="3"/>
      <c r="F144" s="3"/>
      <c r="G144" s="5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11"/>
  <sheetViews>
    <sheetView workbookViewId="0">
      <selection sqref="A1:XFD1048576"/>
    </sheetView>
  </sheetViews>
  <sheetFormatPr defaultColWidth="8.140625" defaultRowHeight="15" customHeight="1" x14ac:dyDescent="0.3"/>
  <cols>
    <col min="1" max="1" width="5.42578125" style="3" customWidth="1"/>
    <col min="2" max="2" width="7.42578125" style="3" customWidth="1"/>
    <col min="3" max="3" width="76.7109375" style="3" customWidth="1"/>
    <col min="4" max="4" width="8" style="3" customWidth="1"/>
    <col min="5" max="5" width="13.5703125" style="3" customWidth="1"/>
    <col min="6" max="6" width="8" style="3" customWidth="1"/>
    <col min="7" max="7" width="9" style="3" customWidth="1"/>
    <col min="8" max="8" width="11" style="3" customWidth="1"/>
    <col min="9" max="9" width="13.28515625" style="3" customWidth="1"/>
    <col min="10" max="10" width="18.28515625" style="3" customWidth="1"/>
    <col min="11" max="16384" width="8.140625" style="3"/>
  </cols>
  <sheetData>
    <row r="1" spans="1:10" ht="15" customHeight="1" x14ac:dyDescent="0.3">
      <c r="A1" s="14"/>
      <c r="B1" s="2"/>
      <c r="C1" s="2"/>
      <c r="D1" s="2"/>
      <c r="E1" s="2"/>
      <c r="F1" s="2"/>
      <c r="G1" s="2"/>
      <c r="H1" s="2"/>
    </row>
    <row r="2" spans="1:10" ht="14.25" customHeight="1" x14ac:dyDescent="0.3"/>
    <row r="3" spans="1:10" ht="15" customHeight="1" x14ac:dyDescent="0.3">
      <c r="A3" s="5"/>
      <c r="D3" s="5"/>
      <c r="E3" s="5"/>
      <c r="F3" s="5"/>
      <c r="G3" s="5"/>
      <c r="H3" s="5"/>
      <c r="I3" s="10"/>
      <c r="J3" s="10"/>
    </row>
    <row r="4" spans="1:10" ht="15" customHeight="1" x14ac:dyDescent="0.3">
      <c r="A4" s="5"/>
      <c r="D4" s="5"/>
      <c r="E4" s="5"/>
      <c r="F4" s="5"/>
      <c r="G4" s="5"/>
      <c r="H4" s="5"/>
      <c r="I4" s="10"/>
      <c r="J4" s="10"/>
    </row>
    <row r="5" spans="1:10" ht="15" customHeight="1" x14ac:dyDescent="0.3">
      <c r="A5" s="5"/>
      <c r="B5" s="10"/>
      <c r="D5" s="5"/>
      <c r="E5" s="5"/>
      <c r="F5" s="5"/>
      <c r="G5" s="5"/>
      <c r="H5" s="5"/>
      <c r="I5" s="10"/>
      <c r="J5" s="10"/>
    </row>
    <row r="6" spans="1:10" ht="15" customHeight="1" x14ac:dyDescent="0.3">
      <c r="A6" s="5"/>
      <c r="B6" s="10"/>
      <c r="D6" s="5"/>
      <c r="E6" s="5"/>
      <c r="F6" s="5"/>
      <c r="G6" s="5"/>
      <c r="H6" s="5"/>
      <c r="I6" s="10"/>
      <c r="J6" s="10"/>
    </row>
    <row r="7" spans="1:10" ht="15" customHeight="1" x14ac:dyDescent="0.3">
      <c r="A7" s="5"/>
      <c r="B7" s="10"/>
      <c r="D7" s="5"/>
      <c r="E7" s="5"/>
      <c r="F7" s="5"/>
      <c r="G7" s="5"/>
      <c r="H7" s="5"/>
      <c r="I7" s="10"/>
      <c r="J7" s="10"/>
    </row>
    <row r="8" spans="1:10" ht="15" customHeight="1" x14ac:dyDescent="0.3">
      <c r="A8" s="5"/>
      <c r="B8" s="10"/>
      <c r="D8" s="5"/>
      <c r="E8" s="5"/>
      <c r="F8" s="5"/>
      <c r="G8" s="5"/>
      <c r="H8" s="5"/>
      <c r="I8" s="10"/>
      <c r="J8" s="10"/>
    </row>
    <row r="9" spans="1:10" ht="15" customHeight="1" x14ac:dyDescent="0.3">
      <c r="A9" s="5"/>
      <c r="B9" s="10"/>
      <c r="D9" s="5"/>
      <c r="E9" s="5"/>
      <c r="F9" s="5"/>
      <c r="G9" s="5"/>
      <c r="H9" s="5"/>
      <c r="I9" s="10"/>
      <c r="J9" s="10"/>
    </row>
    <row r="10" spans="1:10" ht="15" customHeight="1" x14ac:dyDescent="0.3">
      <c r="A10" s="5"/>
      <c r="B10" s="10"/>
      <c r="D10" s="5"/>
      <c r="E10" s="5"/>
      <c r="F10" s="5"/>
      <c r="G10" s="5"/>
      <c r="H10" s="5"/>
      <c r="I10" s="10"/>
      <c r="J10" s="10"/>
    </row>
    <row r="11" spans="1:10" ht="15" customHeight="1" x14ac:dyDescent="0.3">
      <c r="A11" s="5"/>
      <c r="B11" s="10"/>
      <c r="D11" s="5"/>
      <c r="E11" s="5"/>
      <c r="F11" s="5"/>
      <c r="G11" s="5"/>
      <c r="H11" s="5"/>
      <c r="I11" s="10"/>
      <c r="J11" s="10"/>
    </row>
    <row r="12" spans="1:10" ht="15" customHeight="1" x14ac:dyDescent="0.3">
      <c r="A12" s="5"/>
      <c r="D12" s="5"/>
      <c r="E12" s="5"/>
      <c r="F12" s="5"/>
      <c r="G12" s="5"/>
      <c r="H12" s="5"/>
      <c r="I12" s="10"/>
      <c r="J12" s="10"/>
    </row>
    <row r="13" spans="1:10" ht="15" customHeight="1" x14ac:dyDescent="0.3">
      <c r="A13" s="5"/>
      <c r="B13" s="10"/>
      <c r="D13" s="5"/>
      <c r="E13" s="5"/>
      <c r="F13" s="5"/>
      <c r="G13" s="5"/>
      <c r="H13" s="5"/>
      <c r="I13" s="10"/>
      <c r="J13" s="10"/>
    </row>
    <row r="14" spans="1:10" ht="15" customHeight="1" x14ac:dyDescent="0.3">
      <c r="A14" s="5"/>
      <c r="B14" s="10"/>
      <c r="D14" s="5"/>
      <c r="E14" s="5"/>
      <c r="F14" s="5"/>
      <c r="G14" s="5"/>
      <c r="H14" s="5"/>
      <c r="I14" s="10"/>
      <c r="J14" s="10"/>
    </row>
    <row r="15" spans="1:10" ht="15" customHeight="1" x14ac:dyDescent="0.3">
      <c r="A15" s="5"/>
      <c r="B15" s="10"/>
      <c r="D15" s="5"/>
      <c r="E15" s="5"/>
      <c r="F15" s="5"/>
      <c r="G15" s="5"/>
      <c r="H15" s="5"/>
      <c r="I15" s="10"/>
      <c r="J15" s="10"/>
    </row>
    <row r="16" spans="1:10" ht="15" customHeight="1" x14ac:dyDescent="0.3">
      <c r="A16" s="5"/>
      <c r="B16" s="10"/>
      <c r="D16" s="5"/>
      <c r="E16" s="5"/>
      <c r="F16" s="5"/>
      <c r="G16" s="5"/>
      <c r="H16" s="5"/>
      <c r="I16" s="10"/>
      <c r="J16" s="10"/>
    </row>
    <row r="17" spans="1:10" ht="15" customHeight="1" x14ac:dyDescent="0.3">
      <c r="A17" s="5"/>
      <c r="B17" s="10"/>
      <c r="D17" s="5"/>
      <c r="E17" s="5"/>
      <c r="F17" s="5"/>
      <c r="G17" s="5"/>
      <c r="H17" s="5"/>
      <c r="I17" s="10"/>
      <c r="J17" s="10"/>
    </row>
    <row r="18" spans="1:10" ht="15" customHeight="1" x14ac:dyDescent="0.3">
      <c r="A18" s="5"/>
      <c r="B18" s="10"/>
      <c r="D18" s="5"/>
      <c r="E18" s="5"/>
      <c r="F18" s="5"/>
      <c r="G18" s="5"/>
      <c r="H18" s="5"/>
      <c r="I18" s="10"/>
      <c r="J18" s="10"/>
    </row>
    <row r="19" spans="1:10" ht="15" customHeight="1" x14ac:dyDescent="0.3">
      <c r="A19" s="5"/>
      <c r="B19" s="10"/>
      <c r="D19" s="5"/>
      <c r="E19" s="5"/>
      <c r="F19" s="5"/>
      <c r="G19" s="5"/>
      <c r="H19" s="5"/>
      <c r="I19" s="10"/>
      <c r="J19" s="10"/>
    </row>
    <row r="20" spans="1:10" ht="15" customHeight="1" x14ac:dyDescent="0.3">
      <c r="A20" s="5"/>
      <c r="D20" s="5"/>
      <c r="E20" s="5"/>
      <c r="F20" s="5"/>
      <c r="G20" s="5"/>
      <c r="H20" s="5"/>
      <c r="I20" s="10"/>
      <c r="J20" s="10"/>
    </row>
    <row r="21" spans="1:10" ht="15" customHeight="1" x14ac:dyDescent="0.3">
      <c r="A21" s="5"/>
      <c r="B21" s="10"/>
      <c r="D21" s="5"/>
      <c r="E21" s="5"/>
      <c r="F21" s="5"/>
      <c r="G21" s="5"/>
      <c r="H21" s="5"/>
      <c r="I21" s="10"/>
      <c r="J21" s="10"/>
    </row>
    <row r="22" spans="1:10" ht="15" customHeight="1" x14ac:dyDescent="0.3">
      <c r="A22" s="5"/>
      <c r="B22" s="10"/>
      <c r="D22" s="5"/>
      <c r="E22" s="5"/>
      <c r="F22" s="5"/>
      <c r="G22" s="5"/>
      <c r="H22" s="5"/>
      <c r="I22" s="10"/>
      <c r="J22" s="10"/>
    </row>
    <row r="23" spans="1:10" ht="15" customHeight="1" x14ac:dyDescent="0.3">
      <c r="A23" s="5"/>
      <c r="B23" s="10"/>
      <c r="D23" s="5"/>
      <c r="E23" s="5"/>
      <c r="F23" s="5"/>
      <c r="G23" s="5"/>
      <c r="H23" s="5"/>
      <c r="I23" s="10"/>
      <c r="J23" s="10"/>
    </row>
    <row r="24" spans="1:10" ht="15" customHeight="1" x14ac:dyDescent="0.3">
      <c r="A24" s="5"/>
      <c r="B24" s="10"/>
      <c r="D24" s="5"/>
      <c r="E24" s="5"/>
      <c r="F24" s="5"/>
      <c r="G24" s="5"/>
      <c r="H24" s="5"/>
      <c r="I24" s="10"/>
      <c r="J24" s="10"/>
    </row>
    <row r="25" spans="1:10" ht="15" customHeight="1" x14ac:dyDescent="0.3">
      <c r="A25" s="5"/>
      <c r="B25" s="10"/>
      <c r="D25" s="5"/>
      <c r="E25" s="5"/>
      <c r="F25" s="5"/>
      <c r="G25" s="5"/>
      <c r="H25" s="5"/>
      <c r="I25" s="10"/>
      <c r="J25" s="10"/>
    </row>
    <row r="26" spans="1:10" ht="15" customHeight="1" x14ac:dyDescent="0.3">
      <c r="A26" s="5"/>
      <c r="B26" s="10"/>
      <c r="D26" s="5"/>
      <c r="E26" s="5"/>
      <c r="F26" s="5"/>
      <c r="G26" s="5"/>
      <c r="H26" s="5"/>
      <c r="I26" s="10"/>
      <c r="J26" s="10"/>
    </row>
    <row r="27" spans="1:10" ht="15" customHeight="1" x14ac:dyDescent="0.3">
      <c r="A27" s="5"/>
      <c r="B27" s="10"/>
      <c r="D27" s="5"/>
      <c r="E27" s="5"/>
      <c r="F27" s="5"/>
      <c r="G27" s="5"/>
      <c r="H27" s="5"/>
      <c r="I27" s="10"/>
      <c r="J27" s="10"/>
    </row>
    <row r="28" spans="1:10" ht="15" customHeight="1" x14ac:dyDescent="0.3">
      <c r="A28" s="5"/>
      <c r="B28" s="10"/>
      <c r="D28" s="5"/>
      <c r="E28" s="5"/>
      <c r="F28" s="5"/>
      <c r="G28" s="5"/>
      <c r="H28" s="5"/>
      <c r="I28" s="10"/>
      <c r="J28" s="10"/>
    </row>
    <row r="29" spans="1:10" ht="15" customHeight="1" x14ac:dyDescent="0.3">
      <c r="A29" s="5"/>
      <c r="B29" s="10"/>
      <c r="D29" s="5"/>
      <c r="E29" s="5"/>
      <c r="F29" s="5"/>
      <c r="G29" s="5"/>
      <c r="H29" s="5"/>
      <c r="I29" s="10"/>
      <c r="J29" s="10"/>
    </row>
    <row r="30" spans="1:10" ht="15" customHeight="1" x14ac:dyDescent="0.3">
      <c r="A30" s="5"/>
      <c r="B30" s="10"/>
      <c r="D30" s="5"/>
      <c r="E30" s="5"/>
      <c r="F30" s="5"/>
      <c r="G30" s="5"/>
      <c r="H30" s="5"/>
      <c r="I30" s="10"/>
      <c r="J30" s="10"/>
    </row>
    <row r="31" spans="1:10" ht="15" customHeight="1" x14ac:dyDescent="0.3">
      <c r="A31" s="5"/>
      <c r="D31" s="5"/>
      <c r="E31" s="5"/>
      <c r="F31" s="5"/>
      <c r="G31" s="5"/>
      <c r="H31" s="5"/>
      <c r="I31" s="10"/>
      <c r="J31" s="10"/>
    </row>
    <row r="32" spans="1:10" ht="15" customHeight="1" x14ac:dyDescent="0.3">
      <c r="A32" s="5"/>
      <c r="D32" s="5"/>
      <c r="E32" s="5"/>
      <c r="F32" s="5"/>
      <c r="G32" s="5"/>
      <c r="H32" s="5"/>
      <c r="I32" s="10"/>
      <c r="J32" s="10"/>
    </row>
    <row r="33" spans="1:10" ht="15" customHeight="1" x14ac:dyDescent="0.3">
      <c r="A33" s="5"/>
      <c r="B33" s="10"/>
      <c r="D33" s="5"/>
      <c r="E33" s="5"/>
      <c r="F33" s="5"/>
      <c r="G33" s="5"/>
      <c r="H33" s="5"/>
      <c r="I33" s="10"/>
      <c r="J33" s="10"/>
    </row>
    <row r="34" spans="1:10" ht="15" customHeight="1" x14ac:dyDescent="0.3">
      <c r="A34" s="5"/>
      <c r="B34" s="10"/>
      <c r="D34" s="5"/>
      <c r="E34" s="5"/>
      <c r="F34" s="5"/>
      <c r="G34" s="5"/>
      <c r="H34" s="5"/>
      <c r="I34" s="10"/>
      <c r="J34" s="10"/>
    </row>
    <row r="35" spans="1:10" ht="15" customHeight="1" x14ac:dyDescent="0.3">
      <c r="A35" s="5"/>
      <c r="B35" s="10"/>
      <c r="D35" s="5"/>
      <c r="E35" s="5"/>
      <c r="F35" s="5"/>
      <c r="G35" s="5"/>
      <c r="H35" s="5"/>
      <c r="I35" s="10"/>
      <c r="J35" s="10"/>
    </row>
    <row r="36" spans="1:10" ht="15" customHeight="1" x14ac:dyDescent="0.3">
      <c r="A36" s="5"/>
      <c r="B36" s="10"/>
      <c r="D36" s="5"/>
      <c r="E36" s="5"/>
      <c r="F36" s="5"/>
      <c r="G36" s="5"/>
      <c r="H36" s="5"/>
      <c r="I36" s="10"/>
      <c r="J36" s="10"/>
    </row>
    <row r="37" spans="1:10" ht="15" customHeight="1" x14ac:dyDescent="0.3">
      <c r="A37" s="5"/>
      <c r="B37" s="10"/>
      <c r="D37" s="5"/>
      <c r="E37" s="5"/>
      <c r="F37" s="5"/>
      <c r="G37" s="5"/>
      <c r="H37" s="5"/>
      <c r="I37" s="10"/>
      <c r="J37" s="10"/>
    </row>
    <row r="38" spans="1:10" ht="15" customHeight="1" x14ac:dyDescent="0.3">
      <c r="A38" s="5"/>
      <c r="B38" s="10"/>
      <c r="D38" s="5"/>
      <c r="E38" s="5"/>
      <c r="F38" s="5"/>
      <c r="G38" s="5"/>
      <c r="H38" s="5"/>
      <c r="I38" s="10"/>
      <c r="J38" s="10"/>
    </row>
    <row r="39" spans="1:10" ht="15" customHeight="1" x14ac:dyDescent="0.3">
      <c r="A39" s="5"/>
      <c r="D39" s="5"/>
      <c r="E39" s="5"/>
      <c r="F39" s="5"/>
      <c r="G39" s="5"/>
      <c r="H39" s="5"/>
      <c r="I39" s="10"/>
      <c r="J39" s="10"/>
    </row>
    <row r="40" spans="1:10" ht="15" customHeight="1" x14ac:dyDescent="0.3">
      <c r="A40" s="5"/>
      <c r="B40" s="10"/>
      <c r="D40" s="5"/>
      <c r="E40" s="5"/>
      <c r="F40" s="5"/>
      <c r="G40" s="5"/>
      <c r="H40" s="5"/>
      <c r="I40" s="10"/>
      <c r="J40" s="10"/>
    </row>
    <row r="41" spans="1:10" ht="15" customHeight="1" x14ac:dyDescent="0.3">
      <c r="A41" s="5"/>
      <c r="B41" s="10"/>
      <c r="D41" s="5"/>
      <c r="E41" s="5"/>
      <c r="F41" s="5"/>
      <c r="G41" s="5"/>
      <c r="H41" s="5"/>
      <c r="I41" s="10"/>
      <c r="J41" s="10"/>
    </row>
    <row r="42" spans="1:10" ht="15" customHeight="1" x14ac:dyDescent="0.3">
      <c r="A42" s="5"/>
      <c r="B42" s="10"/>
      <c r="D42" s="5"/>
      <c r="E42" s="5"/>
      <c r="F42" s="5"/>
      <c r="G42" s="5"/>
      <c r="H42" s="5"/>
      <c r="I42" s="10"/>
      <c r="J42" s="10"/>
    </row>
    <row r="43" spans="1:10" ht="15" customHeight="1" x14ac:dyDescent="0.3">
      <c r="A43" s="5"/>
      <c r="B43" s="10"/>
      <c r="D43" s="5"/>
      <c r="E43" s="5"/>
      <c r="F43" s="5"/>
      <c r="G43" s="5"/>
      <c r="H43" s="5"/>
      <c r="I43" s="10"/>
      <c r="J43" s="10"/>
    </row>
    <row r="44" spans="1:10" ht="15" customHeight="1" x14ac:dyDescent="0.3">
      <c r="A44" s="5"/>
      <c r="B44" s="10"/>
      <c r="D44" s="5"/>
      <c r="E44" s="5"/>
      <c r="F44" s="5"/>
      <c r="G44" s="5"/>
      <c r="H44" s="5"/>
      <c r="I44" s="10"/>
      <c r="J44" s="10"/>
    </row>
    <row r="45" spans="1:10" ht="15" customHeight="1" x14ac:dyDescent="0.3">
      <c r="A45" s="5"/>
      <c r="B45" s="10"/>
      <c r="D45" s="5"/>
      <c r="E45" s="5"/>
      <c r="F45" s="5"/>
      <c r="G45" s="5"/>
      <c r="H45" s="5"/>
      <c r="I45" s="10"/>
      <c r="J45" s="10"/>
    </row>
    <row r="46" spans="1:10" ht="15" customHeight="1" x14ac:dyDescent="0.3">
      <c r="A46" s="5"/>
      <c r="B46" s="10"/>
      <c r="D46" s="5"/>
      <c r="E46" s="5"/>
      <c r="F46" s="5"/>
      <c r="G46" s="5"/>
      <c r="H46" s="5"/>
      <c r="I46" s="10"/>
      <c r="J46" s="10"/>
    </row>
    <row r="47" spans="1:10" ht="15" customHeight="1" x14ac:dyDescent="0.3">
      <c r="A47" s="5"/>
      <c r="B47" s="10"/>
      <c r="D47" s="5"/>
      <c r="E47" s="5"/>
      <c r="F47" s="5"/>
      <c r="G47" s="5"/>
      <c r="H47" s="5"/>
      <c r="I47" s="10"/>
      <c r="J47" s="10"/>
    </row>
    <row r="48" spans="1:10" ht="15" customHeight="1" x14ac:dyDescent="0.3">
      <c r="A48" s="5"/>
      <c r="D48" s="5"/>
      <c r="E48" s="5"/>
      <c r="F48" s="5"/>
      <c r="G48" s="5"/>
      <c r="H48" s="5"/>
      <c r="I48" s="10"/>
      <c r="J48" s="10"/>
    </row>
    <row r="49" spans="1:10" ht="15" customHeight="1" x14ac:dyDescent="0.3">
      <c r="A49" s="5"/>
      <c r="B49" s="10"/>
      <c r="D49" s="5"/>
      <c r="E49" s="5"/>
      <c r="F49" s="5"/>
      <c r="G49" s="5"/>
      <c r="H49" s="5"/>
      <c r="I49" s="10"/>
      <c r="J49" s="10"/>
    </row>
    <row r="50" spans="1:10" ht="15" customHeight="1" x14ac:dyDescent="0.3">
      <c r="A50" s="5"/>
      <c r="B50" s="10"/>
      <c r="D50" s="5"/>
      <c r="E50" s="5"/>
      <c r="F50" s="5"/>
      <c r="G50" s="5"/>
      <c r="H50" s="5"/>
      <c r="I50" s="10"/>
      <c r="J50" s="10"/>
    </row>
    <row r="51" spans="1:10" ht="15" customHeight="1" x14ac:dyDescent="0.3">
      <c r="A51" s="5"/>
      <c r="B51" s="10"/>
      <c r="D51" s="5"/>
      <c r="E51" s="5"/>
      <c r="F51" s="5"/>
      <c r="G51" s="5"/>
      <c r="H51" s="5"/>
      <c r="I51" s="10"/>
      <c r="J51" s="10"/>
    </row>
    <row r="52" spans="1:10" ht="15" customHeight="1" x14ac:dyDescent="0.3">
      <c r="A52" s="5"/>
      <c r="B52" s="10"/>
      <c r="D52" s="5"/>
      <c r="E52" s="5"/>
      <c r="F52" s="5"/>
      <c r="G52" s="5"/>
      <c r="H52" s="5"/>
      <c r="I52" s="10"/>
      <c r="J52" s="10"/>
    </row>
    <row r="53" spans="1:10" ht="15" customHeight="1" x14ac:dyDescent="0.3">
      <c r="A53" s="5"/>
      <c r="B53" s="10"/>
      <c r="D53" s="5"/>
      <c r="E53" s="5"/>
      <c r="F53" s="5"/>
      <c r="G53" s="5"/>
      <c r="H53" s="5"/>
      <c r="I53" s="10"/>
      <c r="J53" s="10"/>
    </row>
    <row r="54" spans="1:10" ht="15" customHeight="1" x14ac:dyDescent="0.3">
      <c r="A54" s="5"/>
      <c r="B54" s="10"/>
      <c r="D54" s="5"/>
      <c r="E54" s="5"/>
      <c r="F54" s="5"/>
      <c r="G54" s="5"/>
      <c r="H54" s="5"/>
      <c r="I54" s="10"/>
      <c r="J54" s="10"/>
    </row>
    <row r="55" spans="1:10" ht="15" customHeight="1" x14ac:dyDescent="0.3">
      <c r="A55" s="5"/>
      <c r="D55" s="5"/>
      <c r="E55" s="5"/>
      <c r="F55" s="5"/>
      <c r="G55" s="5"/>
      <c r="H55" s="5"/>
      <c r="I55" s="10"/>
      <c r="J55" s="10"/>
    </row>
    <row r="56" spans="1:10" ht="15" customHeight="1" x14ac:dyDescent="0.3">
      <c r="A56" s="5"/>
      <c r="B56" s="10"/>
      <c r="D56" s="5"/>
      <c r="E56" s="5"/>
      <c r="F56" s="5"/>
      <c r="G56" s="5"/>
      <c r="H56" s="5"/>
      <c r="I56" s="10"/>
      <c r="J56" s="10"/>
    </row>
    <row r="57" spans="1:10" ht="15" customHeight="1" x14ac:dyDescent="0.3">
      <c r="A57" s="5"/>
      <c r="B57" s="10"/>
      <c r="D57" s="5"/>
      <c r="E57" s="5"/>
      <c r="F57" s="5"/>
      <c r="G57" s="5"/>
      <c r="H57" s="5"/>
      <c r="I57" s="10"/>
      <c r="J57" s="10"/>
    </row>
    <row r="58" spans="1:10" ht="15" customHeight="1" x14ac:dyDescent="0.3">
      <c r="A58" s="5"/>
      <c r="D58" s="5"/>
      <c r="E58" s="5"/>
      <c r="F58" s="5"/>
      <c r="G58" s="5"/>
      <c r="H58" s="5"/>
      <c r="I58" s="10"/>
      <c r="J58" s="10"/>
    </row>
    <row r="59" spans="1:10" ht="15" customHeight="1" x14ac:dyDescent="0.3">
      <c r="A59" s="5"/>
      <c r="B59" s="10"/>
      <c r="D59" s="5"/>
      <c r="E59" s="5"/>
      <c r="F59" s="5"/>
      <c r="G59" s="5"/>
      <c r="H59" s="5"/>
      <c r="I59" s="10"/>
      <c r="J59" s="10"/>
    </row>
    <row r="60" spans="1:10" ht="15" customHeight="1" x14ac:dyDescent="0.3">
      <c r="A60" s="5"/>
      <c r="B60" s="10"/>
      <c r="D60" s="5"/>
      <c r="E60" s="5"/>
      <c r="F60" s="5"/>
      <c r="G60" s="5"/>
      <c r="H60" s="5"/>
      <c r="I60" s="10"/>
      <c r="J60" s="10"/>
    </row>
    <row r="61" spans="1:10" ht="15" customHeight="1" x14ac:dyDescent="0.3">
      <c r="A61" s="5"/>
      <c r="B61" s="10"/>
      <c r="D61" s="5"/>
      <c r="E61" s="5"/>
      <c r="F61" s="5"/>
      <c r="G61" s="5"/>
      <c r="H61" s="5"/>
      <c r="I61" s="10"/>
      <c r="J61" s="10"/>
    </row>
    <row r="62" spans="1:10" ht="15" customHeight="1" x14ac:dyDescent="0.3">
      <c r="A62" s="5"/>
      <c r="D62" s="5"/>
      <c r="E62" s="5"/>
      <c r="F62" s="5"/>
      <c r="G62" s="5"/>
      <c r="H62" s="5"/>
      <c r="I62" s="10"/>
      <c r="J62" s="10"/>
    </row>
    <row r="63" spans="1:10" ht="15" customHeight="1" x14ac:dyDescent="0.3">
      <c r="A63" s="5"/>
      <c r="D63" s="5"/>
      <c r="E63" s="5"/>
      <c r="F63" s="5"/>
      <c r="G63" s="5"/>
      <c r="H63" s="5"/>
      <c r="I63" s="10"/>
      <c r="J63" s="10"/>
    </row>
    <row r="64" spans="1:10" ht="15" customHeight="1" x14ac:dyDescent="0.3">
      <c r="A64" s="5"/>
      <c r="D64" s="5"/>
      <c r="E64" s="5"/>
      <c r="F64" s="5"/>
      <c r="G64" s="5"/>
      <c r="H64" s="5"/>
      <c r="I64" s="10"/>
      <c r="J64" s="10"/>
    </row>
    <row r="65" spans="1:10" ht="15" customHeight="1" x14ac:dyDescent="0.3">
      <c r="A65" s="5"/>
      <c r="D65" s="5"/>
      <c r="E65" s="5"/>
      <c r="F65" s="5"/>
      <c r="G65" s="5"/>
      <c r="H65" s="5"/>
      <c r="I65" s="10"/>
      <c r="J65" s="10"/>
    </row>
    <row r="66" spans="1:10" ht="15" customHeight="1" x14ac:dyDescent="0.3">
      <c r="A66" s="5"/>
      <c r="D66" s="5"/>
      <c r="E66" s="5"/>
      <c r="F66" s="5"/>
      <c r="G66" s="5"/>
      <c r="H66" s="5"/>
      <c r="I66" s="10"/>
      <c r="J66" s="10"/>
    </row>
    <row r="67" spans="1:10" ht="15" customHeight="1" x14ac:dyDescent="0.3">
      <c r="A67" s="5"/>
      <c r="D67" s="5"/>
      <c r="E67" s="5"/>
      <c r="F67" s="5"/>
      <c r="G67" s="5"/>
      <c r="H67" s="5"/>
      <c r="I67" s="10"/>
      <c r="J67" s="10"/>
    </row>
    <row r="68" spans="1:10" ht="15" customHeight="1" x14ac:dyDescent="0.3">
      <c r="A68" s="5"/>
      <c r="D68" s="5"/>
      <c r="E68" s="5"/>
      <c r="F68" s="5"/>
      <c r="G68" s="5"/>
      <c r="H68" s="5"/>
      <c r="I68" s="10"/>
      <c r="J68" s="10"/>
    </row>
    <row r="69" spans="1:10" ht="15" customHeight="1" x14ac:dyDescent="0.3">
      <c r="A69" s="5"/>
      <c r="D69" s="5"/>
      <c r="E69" s="5"/>
      <c r="F69" s="5"/>
      <c r="G69" s="5"/>
      <c r="H69" s="5"/>
      <c r="I69" s="10"/>
      <c r="J69" s="10"/>
    </row>
    <row r="70" spans="1:10" ht="15" customHeight="1" x14ac:dyDescent="0.3">
      <c r="A70" s="5"/>
      <c r="D70" s="5"/>
      <c r="E70" s="5"/>
      <c r="F70" s="5"/>
      <c r="G70" s="5"/>
      <c r="H70" s="5"/>
      <c r="I70" s="10"/>
      <c r="J70" s="10"/>
    </row>
    <row r="71" spans="1:10" ht="15" customHeight="1" x14ac:dyDescent="0.3">
      <c r="A71" s="5"/>
      <c r="B71" s="10"/>
      <c r="D71" s="5"/>
      <c r="E71" s="5"/>
      <c r="F71" s="5"/>
      <c r="G71" s="5"/>
      <c r="H71" s="5"/>
      <c r="I71" s="10"/>
      <c r="J71" s="10"/>
    </row>
    <row r="72" spans="1:10" ht="15" customHeight="1" x14ac:dyDescent="0.3">
      <c r="A72" s="5"/>
      <c r="B72" s="10"/>
      <c r="D72" s="5"/>
      <c r="E72" s="5"/>
      <c r="F72" s="5"/>
      <c r="G72" s="5"/>
      <c r="H72" s="5"/>
      <c r="I72" s="10"/>
      <c r="J72" s="10"/>
    </row>
    <row r="73" spans="1:10" ht="15" customHeight="1" x14ac:dyDescent="0.3">
      <c r="A73" s="5"/>
      <c r="D73" s="5"/>
      <c r="E73" s="5"/>
      <c r="F73" s="5"/>
      <c r="G73" s="5"/>
      <c r="H73" s="5"/>
      <c r="I73" s="10"/>
      <c r="J73" s="10"/>
    </row>
    <row r="74" spans="1:10" ht="15" customHeight="1" x14ac:dyDescent="0.3">
      <c r="A74" s="5"/>
      <c r="D74" s="5"/>
      <c r="E74" s="5"/>
      <c r="F74" s="5"/>
      <c r="G74" s="5"/>
      <c r="H74" s="5"/>
      <c r="I74" s="10"/>
      <c r="J74" s="10"/>
    </row>
    <row r="75" spans="1:10" ht="15" customHeight="1" x14ac:dyDescent="0.3">
      <c r="A75" s="5"/>
      <c r="B75" s="10"/>
      <c r="D75" s="5"/>
      <c r="E75" s="5"/>
      <c r="F75" s="5"/>
      <c r="G75" s="5"/>
      <c r="H75" s="5"/>
      <c r="I75" s="10"/>
      <c r="J75" s="10"/>
    </row>
    <row r="76" spans="1:10" ht="15" customHeight="1" x14ac:dyDescent="0.3">
      <c r="A76" s="5"/>
      <c r="B76" s="10"/>
      <c r="D76" s="5"/>
      <c r="E76" s="5"/>
      <c r="F76" s="5"/>
      <c r="G76" s="5"/>
      <c r="H76" s="5"/>
      <c r="I76" s="10"/>
      <c r="J76" s="10"/>
    </row>
    <row r="77" spans="1:10" ht="15" customHeight="1" x14ac:dyDescent="0.3">
      <c r="A77" s="5"/>
      <c r="B77" s="10"/>
      <c r="D77" s="5"/>
      <c r="E77" s="5"/>
      <c r="F77" s="5"/>
      <c r="G77" s="5"/>
      <c r="H77" s="5"/>
      <c r="I77" s="10"/>
      <c r="J77" s="10"/>
    </row>
    <row r="78" spans="1:10" ht="15" customHeight="1" x14ac:dyDescent="0.3">
      <c r="A78" s="5"/>
      <c r="D78" s="5"/>
      <c r="E78" s="5"/>
      <c r="F78" s="5"/>
      <c r="G78" s="5"/>
      <c r="H78" s="5"/>
      <c r="I78" s="10"/>
      <c r="J78" s="10"/>
    </row>
    <row r="79" spans="1:10" ht="15" customHeight="1" x14ac:dyDescent="0.3">
      <c r="A79" s="5"/>
      <c r="D79" s="5"/>
      <c r="E79" s="5"/>
      <c r="F79" s="5"/>
      <c r="G79" s="5"/>
      <c r="H79" s="5"/>
      <c r="I79" s="10"/>
      <c r="J79" s="10"/>
    </row>
    <row r="80" spans="1:10" ht="15" customHeight="1" x14ac:dyDescent="0.3">
      <c r="A80" s="5"/>
      <c r="B80" s="10"/>
      <c r="D80" s="5"/>
      <c r="E80" s="5"/>
      <c r="F80" s="5"/>
      <c r="G80" s="5"/>
      <c r="H80" s="5"/>
      <c r="I80" s="10"/>
      <c r="J80" s="10"/>
    </row>
    <row r="81" spans="1:10" ht="15" customHeight="1" x14ac:dyDescent="0.3">
      <c r="A81" s="5"/>
      <c r="B81" s="10"/>
      <c r="D81" s="5"/>
      <c r="E81" s="5"/>
      <c r="F81" s="5"/>
      <c r="G81" s="5"/>
      <c r="H81" s="5"/>
      <c r="I81" s="10"/>
      <c r="J81" s="10"/>
    </row>
    <row r="82" spans="1:10" ht="15" customHeight="1" x14ac:dyDescent="0.3">
      <c r="A82" s="5"/>
      <c r="B82" s="10"/>
      <c r="D82" s="5"/>
      <c r="E82" s="5"/>
      <c r="F82" s="5"/>
      <c r="G82" s="5"/>
      <c r="H82" s="5"/>
      <c r="I82" s="10"/>
      <c r="J82" s="10"/>
    </row>
    <row r="83" spans="1:10" ht="15" customHeight="1" x14ac:dyDescent="0.3">
      <c r="A83" s="5"/>
      <c r="B83" s="10"/>
      <c r="D83" s="5"/>
      <c r="E83" s="5"/>
      <c r="F83" s="5"/>
      <c r="G83" s="5"/>
      <c r="H83" s="5"/>
      <c r="I83" s="10"/>
      <c r="J83" s="10"/>
    </row>
    <row r="84" spans="1:10" ht="15" customHeight="1" x14ac:dyDescent="0.3">
      <c r="A84" s="5"/>
      <c r="D84" s="5"/>
      <c r="E84" s="5"/>
      <c r="F84" s="5"/>
      <c r="G84" s="5"/>
      <c r="H84" s="5"/>
      <c r="I84" s="10"/>
      <c r="J84" s="10"/>
    </row>
    <row r="85" spans="1:10" ht="15" customHeight="1" x14ac:dyDescent="0.3">
      <c r="A85" s="5"/>
      <c r="B85" s="10"/>
      <c r="D85" s="5"/>
      <c r="E85" s="5"/>
      <c r="F85" s="5"/>
      <c r="G85" s="5"/>
      <c r="H85" s="5"/>
      <c r="I85" s="10"/>
      <c r="J85" s="10"/>
    </row>
    <row r="86" spans="1:10" ht="15" customHeight="1" x14ac:dyDescent="0.3">
      <c r="A86" s="5"/>
      <c r="B86" s="10"/>
      <c r="D86" s="5"/>
      <c r="E86" s="5"/>
      <c r="F86" s="5"/>
      <c r="G86" s="5"/>
      <c r="H86" s="5"/>
      <c r="I86" s="10"/>
      <c r="J86" s="10"/>
    </row>
    <row r="87" spans="1:10" ht="15" customHeight="1" x14ac:dyDescent="0.3">
      <c r="A87" s="5"/>
      <c r="B87" s="10"/>
      <c r="D87" s="5"/>
      <c r="E87" s="5"/>
      <c r="F87" s="5"/>
      <c r="G87" s="5"/>
      <c r="H87" s="5"/>
      <c r="I87" s="10"/>
      <c r="J87" s="10"/>
    </row>
    <row r="88" spans="1:10" ht="15" customHeight="1" x14ac:dyDescent="0.3">
      <c r="A88" s="5"/>
      <c r="B88" s="10"/>
      <c r="D88" s="5"/>
      <c r="E88" s="5"/>
      <c r="F88" s="5"/>
      <c r="G88" s="5"/>
      <c r="H88" s="5"/>
      <c r="I88" s="10"/>
      <c r="J88" s="10"/>
    </row>
    <row r="89" spans="1:10" ht="15" customHeight="1" x14ac:dyDescent="0.3">
      <c r="A89" s="5"/>
      <c r="B89" s="10"/>
      <c r="D89" s="5"/>
      <c r="E89" s="5"/>
      <c r="F89" s="5"/>
      <c r="G89" s="5"/>
      <c r="H89" s="5"/>
      <c r="I89" s="10"/>
      <c r="J89" s="10"/>
    </row>
    <row r="90" spans="1:10" ht="15" customHeight="1" x14ac:dyDescent="0.3">
      <c r="A90" s="5"/>
      <c r="B90" s="10"/>
      <c r="D90" s="5"/>
      <c r="E90" s="5"/>
      <c r="F90" s="5"/>
      <c r="G90" s="5"/>
      <c r="H90" s="5"/>
      <c r="I90" s="10"/>
      <c r="J90" s="10"/>
    </row>
    <row r="91" spans="1:10" ht="15" customHeight="1" x14ac:dyDescent="0.3">
      <c r="A91" s="5"/>
      <c r="B91" s="10"/>
      <c r="D91" s="5"/>
      <c r="E91" s="5"/>
      <c r="F91" s="5"/>
      <c r="G91" s="5"/>
      <c r="H91" s="5"/>
      <c r="I91" s="10"/>
      <c r="J91" s="10"/>
    </row>
    <row r="92" spans="1:10" ht="15" customHeight="1" x14ac:dyDescent="0.3">
      <c r="A92" s="5"/>
      <c r="B92" s="10"/>
      <c r="D92" s="5"/>
      <c r="E92" s="5"/>
      <c r="F92" s="5"/>
      <c r="G92" s="5"/>
      <c r="H92" s="5"/>
      <c r="I92" s="10"/>
      <c r="J92" s="10"/>
    </row>
    <row r="93" spans="1:10" ht="15" customHeight="1" x14ac:dyDescent="0.3">
      <c r="A93" s="5"/>
      <c r="B93" s="10"/>
      <c r="D93" s="5"/>
      <c r="E93" s="5"/>
      <c r="F93" s="5"/>
      <c r="G93" s="5"/>
      <c r="H93" s="5"/>
      <c r="I93" s="10"/>
      <c r="J93" s="10"/>
    </row>
    <row r="94" spans="1:10" ht="15" customHeight="1" x14ac:dyDescent="0.3">
      <c r="A94" s="5"/>
      <c r="D94" s="5"/>
      <c r="E94" s="5"/>
      <c r="F94" s="5"/>
      <c r="G94" s="5"/>
      <c r="H94" s="5"/>
      <c r="I94" s="10"/>
      <c r="J94" s="10"/>
    </row>
    <row r="95" spans="1:10" ht="15" customHeight="1" x14ac:dyDescent="0.3">
      <c r="A95" s="5"/>
      <c r="B95" s="10"/>
      <c r="D95" s="5"/>
      <c r="E95" s="5"/>
      <c r="F95" s="5"/>
      <c r="G95" s="5"/>
      <c r="H95" s="5"/>
      <c r="I95" s="10"/>
      <c r="J95" s="10"/>
    </row>
    <row r="96" spans="1:10" ht="15" customHeight="1" x14ac:dyDescent="0.3">
      <c r="A96" s="5"/>
      <c r="D96" s="5"/>
      <c r="E96" s="5"/>
      <c r="F96" s="5"/>
      <c r="G96" s="5"/>
      <c r="H96" s="5"/>
      <c r="I96" s="10"/>
      <c r="J96" s="10"/>
    </row>
    <row r="97" spans="1:10" ht="15" customHeight="1" x14ac:dyDescent="0.3">
      <c r="A97" s="5"/>
      <c r="B97" s="10"/>
      <c r="D97" s="5"/>
      <c r="E97" s="5"/>
      <c r="F97" s="5"/>
      <c r="G97" s="5"/>
      <c r="H97" s="5"/>
      <c r="I97" s="10"/>
      <c r="J97" s="10"/>
    </row>
    <row r="98" spans="1:10" ht="15" customHeight="1" x14ac:dyDescent="0.3">
      <c r="A98" s="5"/>
      <c r="B98" s="10"/>
      <c r="D98" s="5"/>
      <c r="E98" s="5"/>
      <c r="F98" s="5"/>
      <c r="G98" s="5"/>
      <c r="H98" s="5"/>
      <c r="I98" s="10"/>
      <c r="J98" s="10"/>
    </row>
    <row r="99" spans="1:10" ht="15" customHeight="1" x14ac:dyDescent="0.3">
      <c r="A99" s="5"/>
      <c r="B99" s="10"/>
      <c r="D99" s="5"/>
      <c r="E99" s="5"/>
      <c r="F99" s="5"/>
      <c r="G99" s="5"/>
      <c r="H99" s="5"/>
      <c r="I99" s="10"/>
      <c r="J99" s="10"/>
    </row>
    <row r="100" spans="1:10" ht="15" customHeight="1" x14ac:dyDescent="0.3">
      <c r="A100" s="5"/>
      <c r="B100" s="10"/>
      <c r="D100" s="5"/>
      <c r="E100" s="5"/>
      <c r="F100" s="5"/>
      <c r="G100" s="5"/>
      <c r="H100" s="5"/>
      <c r="I100" s="10"/>
      <c r="J100" s="10"/>
    </row>
    <row r="101" spans="1:10" ht="15" customHeight="1" x14ac:dyDescent="0.3">
      <c r="A101" s="5"/>
      <c r="B101" s="10"/>
      <c r="D101" s="5"/>
      <c r="E101" s="5"/>
      <c r="F101" s="5"/>
      <c r="G101" s="5"/>
      <c r="H101" s="5"/>
      <c r="I101" s="10"/>
      <c r="J101" s="10"/>
    </row>
    <row r="102" spans="1:10" ht="15" customHeight="1" x14ac:dyDescent="0.3">
      <c r="A102" s="5"/>
      <c r="B102" s="10"/>
      <c r="D102" s="5"/>
      <c r="E102" s="5"/>
      <c r="F102" s="5"/>
      <c r="G102" s="5"/>
      <c r="H102" s="5"/>
      <c r="I102" s="10"/>
      <c r="J102" s="10"/>
    </row>
    <row r="103" spans="1:10" ht="15" customHeight="1" x14ac:dyDescent="0.3">
      <c r="A103" s="5"/>
      <c r="B103" s="10"/>
      <c r="D103" s="5"/>
      <c r="E103" s="5"/>
      <c r="F103" s="5"/>
      <c r="G103" s="5"/>
      <c r="H103" s="5"/>
      <c r="I103" s="10"/>
      <c r="J103" s="10"/>
    </row>
    <row r="104" spans="1:10" ht="15" customHeight="1" x14ac:dyDescent="0.3">
      <c r="A104" s="5"/>
      <c r="B104" s="10"/>
      <c r="D104" s="5"/>
      <c r="E104" s="5"/>
      <c r="F104" s="5"/>
      <c r="G104" s="5"/>
      <c r="H104" s="5"/>
      <c r="I104" s="10"/>
      <c r="J104" s="10"/>
    </row>
    <row r="105" spans="1:10" ht="15" customHeight="1" x14ac:dyDescent="0.3">
      <c r="A105" s="5"/>
      <c r="B105" s="10"/>
      <c r="D105" s="5"/>
      <c r="E105" s="5"/>
      <c r="F105" s="5"/>
      <c r="G105" s="5"/>
      <c r="H105" s="5"/>
      <c r="I105" s="10"/>
      <c r="J105" s="10"/>
    </row>
    <row r="106" spans="1:10" ht="15" customHeight="1" x14ac:dyDescent="0.3">
      <c r="A106" s="5"/>
      <c r="B106" s="10"/>
      <c r="D106" s="5"/>
      <c r="E106" s="5"/>
      <c r="F106" s="5"/>
      <c r="G106" s="5"/>
      <c r="H106" s="5"/>
      <c r="I106" s="10"/>
      <c r="J106" s="10"/>
    </row>
    <row r="107" spans="1:10" ht="15" customHeight="1" x14ac:dyDescent="0.3">
      <c r="A107" s="5"/>
      <c r="D107" s="5"/>
      <c r="E107" s="5"/>
      <c r="F107" s="5"/>
      <c r="G107" s="5"/>
      <c r="H107" s="5"/>
      <c r="I107" s="10"/>
      <c r="J107" s="10"/>
    </row>
    <row r="108" spans="1:10" ht="15" customHeight="1" x14ac:dyDescent="0.3">
      <c r="A108" s="5"/>
      <c r="B108" s="10"/>
      <c r="D108" s="5"/>
      <c r="E108" s="5"/>
      <c r="F108" s="5"/>
      <c r="G108" s="5"/>
      <c r="H108" s="5"/>
      <c r="I108" s="10"/>
      <c r="J108" s="10"/>
    </row>
    <row r="109" spans="1:10" ht="15" customHeight="1" x14ac:dyDescent="0.3">
      <c r="A109" s="5"/>
      <c r="B109" s="10"/>
      <c r="D109" s="5"/>
      <c r="E109" s="5"/>
      <c r="F109" s="5"/>
      <c r="G109" s="5"/>
      <c r="H109" s="5"/>
      <c r="I109" s="10"/>
      <c r="J109" s="10"/>
    </row>
    <row r="110" spans="1:10" ht="15" customHeight="1" x14ac:dyDescent="0.3">
      <c r="A110" s="5"/>
      <c r="B110" s="10"/>
      <c r="D110" s="5"/>
      <c r="E110" s="5"/>
      <c r="F110" s="5"/>
      <c r="G110" s="5"/>
      <c r="H110" s="5"/>
      <c r="I110" s="10"/>
      <c r="J110" s="10"/>
    </row>
    <row r="111" spans="1:10" ht="15" customHeight="1" x14ac:dyDescent="0.3">
      <c r="A111" s="5"/>
      <c r="D111" s="5"/>
      <c r="E111" s="5"/>
      <c r="F111" s="5"/>
      <c r="G111" s="5"/>
      <c r="H111" s="5"/>
      <c r="I111" s="10"/>
      <c r="J111" s="10"/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5</vt:i4>
      </vt:variant>
    </vt:vector>
  </HeadingPairs>
  <TitlesOfParts>
    <vt:vector size="18" baseType="lpstr">
      <vt:lpstr>Munkalap2_</vt:lpstr>
      <vt:lpstr>KM-AIII-10-1</vt:lpstr>
      <vt:lpstr>KM-AIII-10-2</vt:lpstr>
      <vt:lpstr>KM-AIII-10-3</vt:lpstr>
      <vt:lpstr>KM-AIII-10-4</vt:lpstr>
      <vt:lpstr>KM-AIII-10-5</vt:lpstr>
      <vt:lpstr>KM-AIII-10-6</vt:lpstr>
      <vt:lpstr>Alapa</vt:lpstr>
      <vt:lpstr>Import_M</vt:lpstr>
      <vt:lpstr>Import_O</vt:lpstr>
      <vt:lpstr>Import_F</vt:lpstr>
      <vt:lpstr>Import_FK</vt:lpstr>
      <vt:lpstr>Import_KK</vt:lpstr>
      <vt:lpstr>'KM-AIII-10-5'!Nyomtatási_cím</vt:lpstr>
      <vt:lpstr>Munkalap2_!Nyomtatási_cím</vt:lpstr>
      <vt:lpstr>Munkalap2_!Nyomtatási_terület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>v.1.26.12.0.1#2026. 04. 30.</dc:description>
  <cp:lastPrinted>2022-05-03T06:38:49Z</cp:lastPrinted>
  <dcterms:created xsi:type="dcterms:W3CDTF">2022-05-02T14:03:16Z</dcterms:created>
  <dcterms:modified xsi:type="dcterms:W3CDTF">2026-04-29T07:25:25Z</dcterms:modified>
</cp:coreProperties>
</file>