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KAUDIT\TEV\FEJL\DIGITAUDIT_2020\AK Adótáblák\"/>
    </mc:Choice>
  </mc:AlternateContent>
  <bookViews>
    <workbookView xWindow="0" yWindow="0" windowWidth="14340" windowHeight="6990"/>
  </bookViews>
  <sheets>
    <sheet name="Tartalom" sheetId="20" r:id="rId1"/>
    <sheet name="KA-03-00" sheetId="49" r:id="rId2"/>
    <sheet name="KA-03-01" sheetId="53" r:id="rId3"/>
    <sheet name="KA-03-02" sheetId="55" r:id="rId4"/>
    <sheet name="KA-03-03" sheetId="51" r:id="rId5"/>
    <sheet name="KA-03-04" sheetId="57" r:id="rId6"/>
    <sheet name="KA-03-05" sheetId="79" r:id="rId7"/>
    <sheet name="Alapa" sheetId="3" r:id="rId8"/>
    <sheet name="Import_O" sheetId="81" r:id="rId9"/>
  </sheets>
  <definedNames>
    <definedName name="_xlnm.Print_Titles" localSheetId="2">'KA-03-01'!$10:$12</definedName>
    <definedName name="_xlnm.Print_Titles" localSheetId="3">'KA-03-02'!$10:$12</definedName>
    <definedName name="_xlnm.Print_Area" localSheetId="1">'KA-03-00'!$A$1:$F$32</definedName>
    <definedName name="_xlnm.Print_Area" localSheetId="2">'KA-03-01'!$A$1:$F$70</definedName>
    <definedName name="_xlnm.Print_Area" localSheetId="3">'KA-03-02'!$A$1:$F$59</definedName>
    <definedName name="_xlnm.Print_Area" localSheetId="4">'KA-03-03'!$A$1:$F$17</definedName>
    <definedName name="_xlnm.Print_Area" localSheetId="5">'KA-03-04'!$A$1:$E$29</definedName>
    <definedName name="_xlnm.Print_Area" localSheetId="6">'KA-03-05'!$A$1:$F$28</definedName>
    <definedName name="_xlnm.Print_Area" localSheetId="0">Tartalom!$A$1:$D$24</definedName>
    <definedName name="solver_cvg" localSheetId="5" hidden="1">0.0001</definedName>
    <definedName name="solver_drv" localSheetId="5" hidden="1">1</definedName>
    <definedName name="solver_est" localSheetId="5" hidden="1">1</definedName>
    <definedName name="solver_itr" localSheetId="5" hidden="1">100</definedName>
    <definedName name="solver_lin" localSheetId="5" hidden="1">2</definedName>
    <definedName name="solver_neg" localSheetId="5" hidden="1">2</definedName>
    <definedName name="solver_num" localSheetId="5" hidden="1">0</definedName>
    <definedName name="solver_nwt" localSheetId="5" hidden="1">1</definedName>
    <definedName name="solver_opt" localSheetId="5" hidden="1">'KA-03-04'!#REF!</definedName>
    <definedName name="solver_pre" localSheetId="5" hidden="1">0.000001</definedName>
    <definedName name="solver_scl" localSheetId="5" hidden="1">2</definedName>
    <definedName name="solver_sho" localSheetId="5" hidden="1">2</definedName>
    <definedName name="solver_tim" localSheetId="5" hidden="1">100</definedName>
    <definedName name="solver_tol" localSheetId="5" hidden="1">0.05</definedName>
    <definedName name="solver_typ" localSheetId="5" hidden="1">1</definedName>
    <definedName name="solver_val" localSheetId="5" hidden="1">0</definedName>
    <definedName name="wrn.Proba." hidden="1">{#N/A,#N/A,TRUE,"A1";#N/A,#N/A,TRUE,"A2";#N/A,#N/A,TRUE,"B1"}</definedName>
  </definedNames>
  <calcPr calcId="162913"/>
</workbook>
</file>

<file path=xl/calcChain.xml><?xml version="1.0" encoding="utf-8"?>
<calcChain xmlns="http://schemas.openxmlformats.org/spreadsheetml/2006/main">
  <c r="E32" i="49" l="1"/>
  <c r="E24" i="49"/>
  <c r="E20" i="49"/>
  <c r="E30" i="49"/>
  <c r="E59" i="55" l="1"/>
  <c r="E70" i="53"/>
  <c r="D29" i="57"/>
  <c r="A7" i="79" l="1"/>
  <c r="A7" i="57"/>
  <c r="A7" i="51"/>
  <c r="A7" i="55"/>
  <c r="A7" i="53"/>
  <c r="E6" i="79"/>
  <c r="D6" i="57"/>
  <c r="E6" i="51"/>
  <c r="E6" i="55"/>
  <c r="E6" i="53"/>
  <c r="E6" i="49"/>
  <c r="E13" i="49" l="1"/>
  <c r="A7" i="49" l="1"/>
  <c r="E39" i="49"/>
  <c r="E15" i="79" l="1"/>
  <c r="E18" i="79" s="1"/>
  <c r="E19" i="79" s="1"/>
  <c r="E21" i="79" s="1"/>
  <c r="E16" i="51"/>
  <c r="E17" i="51" s="1"/>
  <c r="C17" i="49" s="1"/>
  <c r="E14" i="49"/>
  <c r="E15" i="49"/>
  <c r="E5" i="79"/>
  <c r="D5" i="79"/>
  <c r="A5" i="79"/>
  <c r="D4" i="79"/>
  <c r="A4" i="79"/>
  <c r="A7" i="20"/>
  <c r="A8" i="55" s="1"/>
  <c r="A6" i="20"/>
  <c r="D5" i="57"/>
  <c r="A5" i="57"/>
  <c r="A4" i="57"/>
  <c r="E5" i="55"/>
  <c r="A5" i="55"/>
  <c r="A4" i="55"/>
  <c r="E5" i="53"/>
  <c r="A5" i="53"/>
  <c r="A4" i="53"/>
  <c r="E5" i="51"/>
  <c r="A5" i="51"/>
  <c r="A4" i="51"/>
  <c r="E5" i="49"/>
  <c r="A5" i="49"/>
  <c r="A4" i="49"/>
  <c r="C5" i="57"/>
  <c r="C4" i="57"/>
  <c r="D5" i="55"/>
  <c r="D4" i="55"/>
  <c r="D5" i="53"/>
  <c r="D4" i="53"/>
  <c r="D5" i="51"/>
  <c r="D4" i="51"/>
  <c r="D5" i="49"/>
  <c r="D4" i="49"/>
  <c r="A5" i="20"/>
  <c r="A8" i="79"/>
  <c r="E25" i="79" l="1"/>
  <c r="E27" i="79"/>
  <c r="E23" i="79"/>
  <c r="E24" i="79"/>
  <c r="E26" i="79"/>
  <c r="E28" i="79"/>
  <c r="E17" i="49"/>
  <c r="A8" i="51"/>
  <c r="A8" i="57"/>
  <c r="A8" i="53"/>
  <c r="E38" i="49" l="1"/>
  <c r="E40" i="49" s="1"/>
  <c r="E41" i="49" s="1"/>
</calcChain>
</file>

<file path=xl/comments1.xml><?xml version="1.0" encoding="utf-8"?>
<comments xmlns="http://schemas.openxmlformats.org/spreadsheetml/2006/main">
  <authors>
    <author>Kriszti</author>
    <author>kriszti</author>
  </authors>
  <commentList>
    <comment ref="B35" authorId="0" shapeId="0">
      <text>
        <r>
          <rPr>
            <sz val="8"/>
            <color indexed="81"/>
            <rFont val="Tahoma"/>
            <family val="2"/>
            <charset val="238"/>
          </rPr>
          <t>A Tao tv. 26. § (10) bekezdése hatályon kívül helyezte a 2019. évi LXXIII. törvény 35. § 11. Hatálytalan: 2019. VII. 24-től.</t>
        </r>
        <r>
          <rPr>
            <sz val="9"/>
            <color indexed="81"/>
            <rFont val="Tahoma"/>
            <charset val="1"/>
          </rPr>
          <t xml:space="preserve">
</t>
        </r>
      </text>
    </comment>
    <comment ref="B37" authorId="1" shapeId="0">
      <text>
        <r>
          <rPr>
            <sz val="9"/>
            <color indexed="81"/>
            <rFont val="Segoe UI"/>
            <family val="2"/>
            <charset val="238"/>
          </rPr>
          <t xml:space="preserve">Tao tv. 26. § (10) bek.: </t>
        </r>
        <r>
          <rPr>
            <b/>
            <sz val="9"/>
            <color indexed="81"/>
            <rFont val="Segoe UI"/>
            <family val="2"/>
            <charset val="238"/>
          </rPr>
          <t>A kettős könyvvitelt vezető belföldi illetőségű adózónak</t>
        </r>
        <r>
          <rPr>
            <sz val="9"/>
            <color indexed="81"/>
            <rFont val="Segoe UI"/>
            <family val="2"/>
            <charset val="238"/>
          </rPr>
          <t xml:space="preserve"> és a külföldi vállalkozónak </t>
        </r>
        <r>
          <rPr>
            <b/>
            <sz val="9"/>
            <color indexed="81"/>
            <rFont val="Segoe UI"/>
            <family val="2"/>
            <charset val="238"/>
          </rPr>
          <t>az adóelőleget az adóévben az adóévi várható fizetendő adó összegére ki kell egészítenie</t>
        </r>
        <r>
          <rPr>
            <sz val="9"/>
            <color indexed="81"/>
            <rFont val="Segoe UI"/>
            <family val="2"/>
            <charset val="238"/>
          </rPr>
          <t xml:space="preserve">, azzal, hogy a várható fizetendő adó - ha az adózó az Európai Uniótól, illetve a költségvetésből támogatást kap - e támogatások miatt elszámolt adóévi bevételből az adóév utolsó hónapjának 15. napjáig meg nem kapott összeg figyelembevétele nélkül számított adóalap alapján megállapított adó összegével azonos. </t>
        </r>
        <r>
          <rPr>
            <b/>
            <sz val="9"/>
            <color indexed="81"/>
            <rFont val="Segoe UI"/>
            <family val="2"/>
            <charset val="238"/>
          </rPr>
          <t>E rendelkezés nem vonatkozik arra az adózóra, amelynek az adóévet megelőző adóévben az éves szinten számított árbevétele nem haladta meg a 100 millió forintot.</t>
        </r>
      </text>
    </comment>
  </commentList>
</comments>
</file>

<file path=xl/sharedStrings.xml><?xml version="1.0" encoding="utf-8"?>
<sst xmlns="http://schemas.openxmlformats.org/spreadsheetml/2006/main" count="267" uniqueCount="215">
  <si>
    <t>Ellenőrizte:</t>
  </si>
  <si>
    <t>Készítette:</t>
  </si>
  <si>
    <t xml:space="preserve"> </t>
  </si>
  <si>
    <t>Megjegyzés/Referencia</t>
  </si>
  <si>
    <t>Kitöltési szabályok:</t>
  </si>
  <si>
    <t>KITÖLTENI</t>
  </si>
  <si>
    <t>A táblázatok fehér cellái összefüggéseket tartalmaznak.</t>
  </si>
  <si>
    <t>ÖSSZEFÜGGÉS</t>
  </si>
  <si>
    <t>Csak a zöld színű cellákba szabad adatot beírni.</t>
  </si>
  <si>
    <t>TARTALOMJEGYZÉK</t>
  </si>
  <si>
    <t>Fejezet</t>
  </si>
  <si>
    <t>Témakör</t>
  </si>
  <si>
    <t>Cím</t>
  </si>
  <si>
    <t>Referencia</t>
  </si>
  <si>
    <t>K KÖNYVVIZSGÁLAT VÉGREHAJTÁSA</t>
  </si>
  <si>
    <t>A szürke cellák nem tartalmazhatnak adatot.</t>
  </si>
  <si>
    <t>A) A saját tevékenységhez kapcsolódó társasági adó</t>
  </si>
  <si>
    <t>E Ft</t>
  </si>
  <si>
    <t xml:space="preserve">Adónem kód: 101 </t>
  </si>
  <si>
    <t xml:space="preserve"> ±</t>
  </si>
  <si>
    <t>±</t>
  </si>
  <si>
    <t xml:space="preserve"> a)</t>
  </si>
  <si>
    <t>Összes bevétel [Tao. tv. 4. § 29. pont]</t>
  </si>
  <si>
    <t>Összes bevételt csökkentő tételek együttes összege [Tao. tv. 6. § (8)]</t>
  </si>
  <si>
    <t>Összes bevételt növelő tételek együttes összege [Tao. tv. 6 § (9)]</t>
  </si>
  <si>
    <t>Jövedelem-(nyereség-)minimum megállapítása (2%) [Tao. tv. 6. § (7)]</t>
  </si>
  <si>
    <t>Az adózás előtti eredményt csökkentő jogcímek</t>
  </si>
  <si>
    <t>Az előző évek elhatárolt veszteségéből (negatív adóalapjából) az adóévben
leírt összege [Tao. tv. 7. § (1) a); 16. § (5);17. §; 29. § (2); 29/C. § (8); 29/F. § (2)]</t>
  </si>
  <si>
    <t>A várható kötelezettségekre és a jövőbeni költségekre a Tao. tv. 8. § (1) bekezdésének a) pontja szerint képzett céltartalék felhasználása következtében az adóévben bevételként elszámolt összeg. [Tao. tv. 7. § (1) b)]</t>
  </si>
  <si>
    <t>A terven felüli értékcsökkenés adóévben visszaírt összege, a meghatározott kivételekre figyelemmel. [Tao. tv. 7. § (1) cs) ]</t>
  </si>
  <si>
    <t>A Tao.tv. szerint figyelembe vett értékcsökkenési leírás összege, továbbá az eszközök kivezetésekor,- kivéve ha az kedvezményezett eszközátruházás miatt következett be - a forgóeszközök közé való átsorolásakor a számított nyilvántartási érték meghatározott része, feltéve, hogy az adózó az értékcsökkenést költségként, ráfordításként számolta el. [Tao. tv. 7. § (1) d); 1. és 2. számú melléklet]</t>
  </si>
  <si>
    <t>A kapott (járó), bevételként elszámolt osztalék és részesedés (a törvényben
megfogalmazott kivételekkel). [Tao. tv. 7. § (1) g); 4. § 11., 29/Q. § (3)]</t>
  </si>
  <si>
    <t>A tulajdoni részesedés kivezetése miatt a Tao. tv. 7.§ (10) bekezdés szerinti értékét meghaladóan elszámolt bevétel a törvényben megfogalmazott kivételekkel. [Tao. tv. 7. § (1) gy); 7. § (10); 4. § 11.]</t>
  </si>
  <si>
    <t>Kedvezményezett részesedéscsere alapján kivezetett részesedésre elszámolt
árfolyamnyereség a megszerzett társaság tagjánál, ha igénybe kívánja venni e
kedvezményt. [Tao. tv. 7. § (1) h)]</t>
  </si>
  <si>
    <t>A társasháztól, a társasüdülőtől megszerzett bevétel, ha a jövedelemre vonatkozóan a társasház, társasüdülő a személyi jövedelemadót megfizette. [Tao. tv. 7. § (1) o)]</t>
  </si>
  <si>
    <t>A forintról devizára, devizáról forintra, vagy devizáról más devizára való áttérés következtében az eredménytartalék csökkentéseként elszámolt átszámítási különbözetek összege az áttérést követő adóévben. [Tao. tv. 7. § (1) p)]</t>
  </si>
  <si>
    <t>Tulajdoni részesedésre visszaírt értékvesztés összege. [Tao. tv. 7. § (1) q)]</t>
  </si>
  <si>
    <t>A külföldi vállalkozó belföldi telephelyére arányosan jutó üzletvezetési és általános ügyviteli költségei, ráfordítása. [Tao. tv. 14. § (2) a)]</t>
  </si>
  <si>
    <t>Jogelődnél kiválás esetén a jogutódnál első adóévében a nem kedvezményezett átalakuláskor, és kedvezményezett átalakulásnál az adózó választása szerint a Tao. tv. 16. § (2) bek. d) pontja szerinti összeg.</t>
  </si>
  <si>
    <t>Kedvezményezett eszközátruházás esetén az átruházó társaságnál - választása szerint - e jogügylet alapján elszámolt bevételnek az átadott eszközök együttes könyv szerinti értékét meghaladó része. [Tao. tv. 16. § (12)-(14)]</t>
  </si>
  <si>
    <t>Kedvezményezett eszközátruházáshoz kapcsolódó tétel az átvevő társaságnál. [Tao. tv. 16. § (13)-(14)]</t>
  </si>
  <si>
    <t>Az adózás előtti eredményt növelő jogcímek</t>
  </si>
  <si>
    <t>A várható kötelezettségekre és a jövőbeni költségekre képzett céltartalék, céltartalékot növelő összeg. [Tao. tv. 8. § (1) a)]</t>
  </si>
  <si>
    <t>A számviteli törvény szerint az adóévben terv szerinti értékcsökkenési leírásként (ideértve az egy összegben elszámolt értékcsökkenési leírást is) és terven felüli értékcsökkenésként elszámolt összeg, továbbá az immateriális jószág, tárgyi eszköz állományból való kivezetésekor, (kivéve, ha az kedvezményezett eszközátruházás miatt következik be), vagy a forgóeszközök közé történő átsorolásakor a könyv szerinti érték (meghatározott tételekkel csökkentve), ha az eszköz értékcsökkenését az adózó az adózás előtti
eredmény terhére számolta el. [Tao. tv. 8. § (1) b)]</t>
  </si>
  <si>
    <t>Az adóévben követelésre elszámolt értékvesztés összege, figyelemmel a kivételekre. [Tao. tv. 8. § (1) gy)]</t>
  </si>
  <si>
    <t>A behajthatatlan követelésnek nem minősülő, adóévben elengedett követelés, figyelemmel a kivételekre. [Tao. tv. 8. § (1) h)]</t>
  </si>
  <si>
    <t>A forintról devizára, devizáról forintra, vagy devizáról más devizára való áttérés során a tőketartalék növeléseként elszámolt átszámítási különbözetek összege az áttérést követő adóévben. [Tao. tv. 8. § (1) o)]</t>
  </si>
  <si>
    <t>A 7. § (1) bekezdésének gy) pontja alapján csökkentő tételként elszámolt összegből a kedvezményezett átalakulás alapján megszerzett részesedés bekerülési értéke csökkentéseként, könyv szerinti értéke kivezetéseként az adóévben bármely jogcímen elszámolt (de összesen legfeljebb a részesedésre a hivatkozott rendelkezés alapján az adózás előtti eredmény csökkentéseként figyelembe vett) összeg. [Tao. tv. 8. § (1) r) (7)]</t>
  </si>
  <si>
    <t>A 7. § (1) bekezdésének h) pontja alapján az adózás előtti eredmény csökkentéseként elszámolt összegből a kedvezményezett részesedéscsere alapján megszerzett részesedés bekerülési értéke csökkentéseként, könyv szerinti értéke kivezetéseként az adóévben bármely jogcímen elszámolt (de összesen legfeljebb a részesedésre a hivatkozott rendelkezés alapján az adózás előtti eredmény csökkentéseként figyelembe vett) összeg. [Tao. tv. 8. § (1) t) (7)]</t>
  </si>
  <si>
    <t>A külföldi pénzértékben fennálló egyes követelések és kötelezettségek értékelésekor megállapított, nem realizált veszteség jellegű árfolyamkülönbözet. [Tao. tv. 8. § (1) dzs); 7. § (2)]</t>
  </si>
  <si>
    <t>A külföldi vállalkozó belföldi telephelyénél az adóévi adózás előtti eredmény terhére elszámolt valamennyi üzletvezetési és általános ügyviteli költség, ráfordítás. [Tao. tv. 14. § (2) b)]</t>
  </si>
  <si>
    <t>A külföldi vállalkozó belföldi telephelyénél a telephely közvetítésével elért, de a telephelynél közvetlenül el nem számolt árbevétel, bevétel 5 százaléka. [Tao. tv. 14. § (2) c)]</t>
  </si>
  <si>
    <t>A jogelődnél, kiválás esetén a jogutódnál első adóévben a nem kedvezményezett átalakuláskor, és kedvezményezett átalakulásnál az adózó választása szerint Tao tv. 16 .§ (2) bek. d) pontja szerinti összeg.</t>
  </si>
  <si>
    <t>Kedvezményezett eszközátruházás esetén az átruházó társaságnál az átadott eszközök könyv szerinti értékének az elszámolt bevétellel csökkentett összege. [Tao. tv. 16. § (12)-(14)]</t>
  </si>
  <si>
    <t>Egyéb növelő jogcímek.</t>
  </si>
  <si>
    <t>A) Adókedvezmények</t>
  </si>
  <si>
    <t>A Tao. tv. 22. § (1), (2) bekezdése szerinti, filmalkotás támogatására kapott támogatási igazolásban szereplő összeg, a további feltételekre is figyelemmel</t>
  </si>
  <si>
    <t>A Tao. tv. 22/C. § (2), (3) bekezdése szerinti, a látvány-csapatsportok támogatására kapott támogatási igazolásban szereplő összeg</t>
  </si>
  <si>
    <t>Korábbi évek adókedvezménye a kárpótlási jegyhez, utalványhoz kapcsolódóan [Tao. tv. 29. § (5) b)]</t>
  </si>
  <si>
    <t>Korábbi évek befektetési adókedvezménye [Tao. tv. 29. § (5) d); 29/E. §]</t>
  </si>
  <si>
    <t>Egyéb adókedvezmény</t>
  </si>
  <si>
    <t>NINCS ADAT</t>
  </si>
  <si>
    <t>Tao</t>
  </si>
  <si>
    <t xml:space="preserve">KM MÉRLEG   </t>
  </si>
  <si>
    <t>FIII. Rövidlejáratú kötelezettségek</t>
  </si>
  <si>
    <t>TÁRSASÁGI ADÓTÁBLÁK</t>
  </si>
  <si>
    <t>Az adózó kapcsolt vállalkozása saját tevékenységi körében végzett kutatás-fejlesztési tevékenységének közvetlen költségére tekintettel megállapított összeg, az előírt feltételek szerint [Tao. tv. 7. § (1) w); 7 § (21)]</t>
  </si>
  <si>
    <t>Megváltozott munkaképességű munkavállaló foglalkoztatása esetén személyenként, havonta a megváltozott munkaképességű részére kifizetett munkabér, de legfeljebb az adóév első napján érvényes minimálbér, ha az adózó által foglalkoztatottak átlagos állományi létszáma nem haladja meg a 20 főt. [Tao. tv. 7. § (1) v)]</t>
  </si>
  <si>
    <t>A jogutódnál kedvezményezett átalakulás miatt fennálló Tao. tv. 16. § (11) bek. szerinti csökkentő tétel összege.</t>
  </si>
  <si>
    <t>A Tao. tv. 7. § (1) bekezdésének z) pontja alapján az adóévet megelőző év(ek)ben az adózás előtti eredmény csökkentéseként, a Civil tv. szerinti tartós adományozásra illetve a felsőoktatási intézmény támogatására tekintettel elszámolt többletkedvezmény vagy ennek kétszerese, attól függően, hogy a szerződésben vállaltak mely ok miatt nem teljesültek. [Tao. tv. 8. § (1) s); 29/C. § (7)]</t>
  </si>
  <si>
    <t>Kapcsolt vállalkozások között a szokásos piaci ár és az alkalmazott ellenérték alapján számított különbözetnek megfelelő összeg - az előírt más módosító jogcímektől függetlenül -, ha az alkalmazott ellenérték következtében az adózó adózás előtti eredménye kisebb, mint a szokásos piaci ár mellett lett volna. [Tao. tv. 18. § (1) b); 4. § 23.]</t>
  </si>
  <si>
    <t>A jogutódnál a kedvezményezett átalakulás miatt fennálló Tao. tv. 16. § (11) bek. szerinti növelő tétel összege.</t>
  </si>
  <si>
    <t>Fejlesztési adókedvezmény az adózó bejelentésében, vagy kérelmében bemutatott fejlesztési program Kormány által történő engedélyezése alapján, illetve a Kormány Európai Bizottság engedélyén alapuló határozata alapján [Tao. tv. 22/B. §; 29/J. §
275/2003. (XII. 24.) Korm.rend.; 206/2006. (X.16.) Korm.rend.; 165/2014. (VII.17.) Korm.rend.]</t>
  </si>
  <si>
    <t>VÁLTOZÁS!</t>
  </si>
  <si>
    <t>Tárgyévi adótábla változások kiemelése.</t>
  </si>
  <si>
    <t>A Tao. Tv. 26/A. § (9) bekezdés alapján visszafizetendő társasági adó</t>
  </si>
  <si>
    <t xml:space="preserve">Adónem kód: 101          </t>
  </si>
  <si>
    <t>Előző adóévi adózás előtti eredmény [Tao. tv. 26/A. § (1)]</t>
  </si>
  <si>
    <t>Adóévi adózás előtti eredmény [Tao. tv.26/A. § (1)]</t>
  </si>
  <si>
    <t>Növekedési adóhitel összegét csökkentő tételek</t>
  </si>
  <si>
    <t>Növekedési adóhitel összegét növelő tételek</t>
  </si>
  <si>
    <t>Növekedési adóhitel összegére jutó még fizetendő adó összege</t>
  </si>
  <si>
    <t>III. negyedévében</t>
  </si>
  <si>
    <t>IV. negyedévében</t>
  </si>
  <si>
    <t>I. negyedévében</t>
  </si>
  <si>
    <t>II. negyedévében</t>
  </si>
  <si>
    <t>A Budapesti Közlekedési Zrt-nek a Magyar Állam részéről átvállalt vagy elengedett kötelezettség elszámolásából származó bevétele  [29/A. § (12)]</t>
  </si>
  <si>
    <t xml:space="preserve">Külföldről származó teljes mentesítés alá eső jövedelem </t>
  </si>
  <si>
    <t>Adómentesség [Tao. tv. 20. § (1)] a c) rovatba</t>
  </si>
  <si>
    <t>Az adófelajánlással összefüggésben egyéb bevételként elszámolt jóváírás [Tao. tv. 24/B. § (3)]</t>
  </si>
  <si>
    <t>Termőföldből átminősített ingatlanvagyont tulajdonában tartó társaság tagjának a részesedés tulajdonban tartás időszakára kiszámított szokásos eredményt meghaladó jövedelem kétszerese. [Tao. tv. 8. § (1) k); 8. § (2); 4. § 18/b; 4. § 45.]</t>
  </si>
  <si>
    <t>Termőföldből átminősített ingatlan tulajdonban tartásának időszakára kiszámított szokásos eredményt meghaladó jövedelem kétszerese. [Tao. tv. 8. § (1) l; 8. § (2); 4. § 18/c; 4. § 45.]</t>
  </si>
  <si>
    <t>Korábban a Tao. tv. 7. § (1) s) pont alapján igénybevett kedvezmény esetén, ugyanazon immateriális jószágra a tárgyévben elszámolt arányos veszteség fele [Tao. tv. 8. § (1) c)]</t>
  </si>
  <si>
    <t>Visszatartott adó [külföldön szerzett jövedelem után külföldön
fizetett (fizetendő) adó számított összege</t>
  </si>
  <si>
    <t>Növekedési adóhitel összegére jutó, már bevallott és megfizetett adóelőleg</t>
  </si>
  <si>
    <t>Növekedési adóhitel adójának esedékes részlete az adóévet követő második adóév</t>
  </si>
  <si>
    <t>A bejelentett részesedés értékesítésének nem pénzbeli vagyoni hozzájárulásként
történő kivezetésének adóévi árfolyamnyeresége, figyelemmel az elszámolható
ráfordítás összegére, valamint az adóévben visszaírt értékvesztés [Tao. tv. 7. § (1) dz)]</t>
  </si>
  <si>
    <t>A jogdíjbevételre, jogdíjra jogosító immateriális jószág értékesítéséből származó eredménynek az adóév utolsó napján lekötött tartalékként kimutatott összege a c) rovatban. Az a) rovatban a c) rovat adatából kiemelve a 2016. VII. 1-től hatályos rendelkezés szerinti nyereség összege. [Tao. tv. 7. § (1) c); 7. § (16), (22)-(25)]</t>
  </si>
  <si>
    <t>A kapott jogdíj bevételként elszámolt összegének, illetve a jogdíjból származó nyereségnek a fele, de legfeljebb az adózás előtti eredmény fele a c) rovatban. Az a) rovat adatából kiemelve a 2016. VII. 1-től hatályos rendelkezés szerinti nyereség fele. [Tao. tv. 7. § (1) s); 7. § (14); (22)-(25). ]</t>
  </si>
  <si>
    <t>A bejelentett immateriális jószág értékesítésének pozitív nyeresége a c) rovatban. Az a) rovatban a c) rovat adatából kiemelve a 2016. VII. 1-től hatályis rendelkezés szerinti nyereség összege. [Tao. tv. 7. § (1) e); (22)-(25)]</t>
  </si>
  <si>
    <t>Elektromos töltőállomás létesítésének kedvezménye, figyelemmel a feltételekre
[Tao. tv. 7. § (1) l), 7. § (31)-(32)]</t>
  </si>
  <si>
    <t>A bejelentett immateriális jószág bármely jogcímen történő kivezetésének meghatározott arányszámmal megállapított vesztesége. [Tao. tv. 8. § (1) n)]</t>
  </si>
  <si>
    <t>A kisvállalati adóalanyiság időszakában tőkebevonásra tekintettel
alkalmazott adóalap csökkentés, a tőkekivonáskor [Tao. tv. 8. § (1) q)]</t>
  </si>
  <si>
    <t>Korai fázisú vállalkozásokba történő befektetések adóalap-kedvezményének
kétszerese a részesedés kivezetésekor [Tao. tv. 8. § (1) g)]</t>
  </si>
  <si>
    <t>Korai fázisú vállalkozásokban szerzett részesedésre elszámolt
értékvesztés összege [Tao. tv. 8. § (1) i)]</t>
  </si>
  <si>
    <t>Jogutód nélküli megszűnéskor a korábban kedvezményként érvényesített
Tao. tv. 7. § (1) m) pont szerinti összeg, amennyiben az adóalap
növelésként nem került érvényesítésre [Tao. tv. 16. § (1) c), cd)]</t>
  </si>
  <si>
    <t>Élőzenei szolgáltatás adókedvezménye [Tao. tv. 22/F. §]</t>
  </si>
  <si>
    <t xml:space="preserve">Adózás előtti eredmény </t>
  </si>
  <si>
    <t xml:space="preserve">A jövedelem- (nyereség-) minimum </t>
  </si>
  <si>
    <t xml:space="preserve">Az adózás előtti eredményt csökkentő jogcímek </t>
  </si>
  <si>
    <t xml:space="preserve">Az adózás előtti eredményt növelő jogcímek </t>
  </si>
  <si>
    <t>Jövedelem-(nyereség-)minimum megállapítása</t>
  </si>
  <si>
    <t>Társasági adó (9%)</t>
  </si>
  <si>
    <t xml:space="preserve">Az adókedvezmények részletezése </t>
  </si>
  <si>
    <t>A növekedési adóhitel</t>
  </si>
  <si>
    <t>Tartalom</t>
  </si>
  <si>
    <t xml:space="preserve">A Tao. tv. 22/A. § alapján visszafizetendő kis- és középvállalkozások adókedvezményeinek összege </t>
  </si>
  <si>
    <t xml:space="preserve">A Tao. tv. 7. § (15) bekezdése alapján a lekötött fejlesztési tartalék beruházásra fel nem használt (feloldott) összegének társasági adó kötelezettsége </t>
  </si>
  <si>
    <t xml:space="preserve">A Tao. tv. 7. § (16) bekezdése alapján a lekötött
tartalék jogdíjbevételre/jogdíjra jogosító immateriális jószág
szerzésére fel nem használt (feloldott) összegének
társasági adó kötelezettsége </t>
  </si>
  <si>
    <t xml:space="preserve">Társasági adófizetési kötelezettség (6-7-8-9 sorok) </t>
  </si>
  <si>
    <t>Visszafizetendő társasági adó (11+12+13+14+15)</t>
  </si>
  <si>
    <t>Adóalap [(±01-02+03-(±04) sorok, vagy a jövedelem- (nyereség-) minimum)]                                                                                                               ±</t>
  </si>
  <si>
    <t>Feltöltési kötelezettség (26.§ (10))</t>
  </si>
  <si>
    <t>Különbözet (1-2)</t>
  </si>
  <si>
    <t>Adóévre befizetett adóelőleg, valamint december 20-ig feltöltött összeg</t>
  </si>
  <si>
    <t>Az adózó a jövedelem-(nyereség) minimumot tekinti adóalapnak?</t>
  </si>
  <si>
    <t>igen</t>
  </si>
  <si>
    <t>nem</t>
  </si>
  <si>
    <t>Ha az adózó adózás előtti eredménye vagy az adóalapja közül a nagyobb érték nem éri el a jövedelem-(nyereség-)minimumot, akkor választása szerint  vagy nyilatkozatot kell tennie az adóbevallásban, vagy a társasági adó-trv. szerinti jövedelem-, nyereségminimumot tekinti adóalapnak. (Tao. tv. 6. § (5) bek.)</t>
  </si>
  <si>
    <t>A sárga színű cellára, majd a megjelenő nyilra kattintva választani kell a felajánlott válaszok közül.</t>
  </si>
  <si>
    <t>VÁLASZTÁS</t>
  </si>
  <si>
    <t>1997. évi LXXXI. törvény , a társasági adóról és az osztalékadóról</t>
  </si>
  <si>
    <t>Növekedési adóhitel összege [1±2.]</t>
  </si>
  <si>
    <t xml:space="preserve">Növekedési adóhitel korrekciókkal módosított összege (Tao. Tv. 6. §) [3-4+5] </t>
  </si>
  <si>
    <t>Növekedési adóhitel összegére jutó adó összege (9%)</t>
  </si>
  <si>
    <t>Kedvezményezett beruházási érték 9%-a (Tao. Tv. 26/A § (8)</t>
  </si>
  <si>
    <t xml:space="preserve">Növekedési adóhitel </t>
  </si>
  <si>
    <t>A társasági adóról és az osztalékadóról szóló 1996. évi LXXXI. törvény [Tao. tv.] 2015. június 25-étől hatályos – az adózással összefüggő egyes törvények módosításáról szóló 2015. évi LXXXI. törvénnyel beiktatott – 26/A. §-a értelmében új fogalom: a növekedési adóhitel [NAHI], s ahhoz kapcsolódóan új lehetőség: a növekedési adóhitelre jutó adó halasztott módon történő megfizetése [NAHI-kedvezmény] került bevezetésre, amellyel a feltételeknek megfelelő adózó, választása szerint élhet, első alkalommal a 2015. adóévi adókötelezettségének a megállapítása során. A konstrukció lényege, hogy a fejlődést mutató vállalkozásoknak az adóévi adó egy részét csak később, az adóévet követő két adóévben kell megfizetniük, amelyet – mintegy kamatmentes kölcsönt – a további növekedésükre fordíthatnak; innen a növekedési adóhitel elnevezés.</t>
  </si>
  <si>
    <t xml:space="preserve">A társasági adó </t>
  </si>
  <si>
    <t>Növekedési adóhitel adójának esedékes részlete az adóévet követő adóév*</t>
  </si>
  <si>
    <t>*Abban az esetben, ha a 10. sor kitöltött, akkor a növekedési adóhitel összegére jutó adó még esedékessé nem vált részlete(i) – elsőként a legközelebbi esedékességű adóból – csökkenthető(k) a kedvezményezett beruházási érték 9 százalékával, legfeljebb a növekedési adóhitelre jutó adó még esedékessé nem vált összegének 90 százalékával.
A növekedési adóhitelre jutó adó összegét az adott negyedév második hónapjának 20. nap-jáig kell megfizetni</t>
  </si>
  <si>
    <t xml:space="preserve">Társasági adófizetési kötelezettség adóelőleggel korrigálva: (16-17 sorok) </t>
  </si>
  <si>
    <t>Adóévi várható  adó összege legalább 90%-os mértékben megfizetendő (Art. 231. § (1) bek)</t>
  </si>
  <si>
    <t>Ha az adózó esedékességig az adóévi várható adó összegét - figyelemmel az adóév során megfizetett előleg összegére is - nem fizette meg legalább 90%-os mértékben, a befizetett előleg és az adó 90%-ának különbözete után 10%-ig terjedő mulasztási bírságot fizet. A mulasztási bírság alapjának számítása során figyelmen kívül kell hagyni az adóelőleg-kiegészítés esedékességének napján és a mérlegfordulónapon alkalmazott árfolyam különbsége alapján számított nyereségjellegű árfolyam különbözetet, ha az adóalapot képez.</t>
  </si>
  <si>
    <t>MULASZTÁSI BÍRSÁG (Art. 231. § (1-2) bek., 274/B. § (4) bek.)</t>
  </si>
  <si>
    <t>A műemléki ingatlan, helyi egyedi védelem alatt álló ingatlan kultúrális örökségvédelmi célú beruházására, felújítására tekintettel járó kedvezmény [Tao. tv. 7. § (1) ty); 7. § (26)-(28)]</t>
  </si>
  <si>
    <t xml:space="preserve">MÁV Zrt-től és a MÁV-START Zrt-től átvállalt, vagy elengedett kötelezettségből adódó bevétel összege [Tao. tv. 29/A. § (3), (5)] </t>
  </si>
  <si>
    <t>A munkavállalók számára épített bérlakás bekerülédsi érték, illetve a bekerülési éték növekménye (Tao. tv. 7. § (1) kc)</t>
  </si>
  <si>
    <t>Egyéb csökkentő jogcímek</t>
  </si>
  <si>
    <t>Nem a vállalkozási, bevételszerző tevékenységgel kapcsolatos költségek, ráfordítások összege. [Tao. tv. 8. § (1) d); 29/A. § (4); 3. számú melléklet]</t>
  </si>
  <si>
    <t>Energiahatékonysági célokat szolgáló beruházás, felújítás adókedvezménye [Tao. tv. 22/E. §]</t>
  </si>
  <si>
    <t>◄◄ NEM SZERKESZTHETŐ SOR !!</t>
  </si>
  <si>
    <t>Feltöltési kötelezettség a 2019. könyvelési évre már nem előírés (26.§ (10))</t>
  </si>
  <si>
    <t>Adóelőleg kiegészítési kötelezettség a 2019-ben kezdődő adóévtől kezdődően az adózót nem terheli, feltéve, hogy a 2019. adóéve utolsó hónapjának 20. napja későbbi, mint a  26. § (10) bekezdése hatályon kívül helyezésének napja. (Tao. Tv. 29.§ (81) bek.)</t>
  </si>
  <si>
    <t>KA-03</t>
  </si>
  <si>
    <t>KA-03-00</t>
  </si>
  <si>
    <t>KA-03-01</t>
  </si>
  <si>
    <t xml:space="preserve">KA-03-02                                  </t>
  </si>
  <si>
    <t>KA-03-03</t>
  </si>
  <si>
    <t>KA-03-04</t>
  </si>
  <si>
    <t>KA-03-05</t>
  </si>
  <si>
    <t>KA-03-02</t>
  </si>
  <si>
    <t xml:space="preserve">Adózás előtti eredményt növelő jogcímek összesen (KA-03-02/60.sor) </t>
  </si>
  <si>
    <t xml:space="preserve">Adózás előtti eredményt csökkentő jogcímek összesen (KA-03-01/60.sor) </t>
  </si>
  <si>
    <t>KA-03-03'!E17</t>
  </si>
  <si>
    <t>Adóévre befizetett adóelőleg</t>
  </si>
  <si>
    <t>Korrigált összes bevétel [1.-2.+3.]</t>
  </si>
  <si>
    <t>A fejlesztési tartalék adóév utolsó napján lekötött tartalékként kimutatott összege,
de legfeljebb az adózás előtti eredmény összege, és legfeljebb adóévenként
10 milliárd forint [Tao. tv. 7. § (1) f) ; 7. § (15); 16. § (1) a); 29/I. § (5) ]</t>
  </si>
  <si>
    <t>Az előző években vagy az adóévben az adóalapot növelő bírságoknak, továbbá az Art.-ban, Air-ban és a Tb.-- törvényekben előírt jogkövetkezményeknek elengedett, bevételként elszámolt összege. [Tao. tv. 7. § (1) r) ]</t>
  </si>
  <si>
    <t>Az adóellenőrzés, valamint Air., Art. szerinti önellenőrzés során megállapított adóévi
bevételként, vagy aktivált saját teljesítmény növeléseként, vagy adóévi költség,
ráfordítás csökkenéseként elszámolt összeg [Tao. tv. 7. § (1) u); 4. § 28. pont]</t>
  </si>
  <si>
    <t>Az adóév első napján mikrovállalkozásnak minősülő adózónál a foglalkoztatottak átlagos állományi létszámnövekmény és az adóév első napján érvényes havi minimálbér adóévre számított összegének szorzata, tekintettel a meghatározott feltételekre. [Tao. tv. 7. § (1) y; 7.§ (19), (20)] (A 2029-02-01. lap 01. sor a) és b) oszlopok ehyüttes összege.)</t>
  </si>
  <si>
    <t>Támogatás, juttatás meghatározott összege. [Tao. tv. 7. § (1) z); (7); 29/C. § (12)]</t>
  </si>
  <si>
    <t>A külföldi pénzértékben fennálló egyes követelések és kötelezettségek értékelésekor megállapított, nyereséget eredményező, nem realizált árfolyamkülönbözet. [Tao.tv.7.§(1)dzs); (2)]</t>
  </si>
  <si>
    <t>Kapcsolt vállalkozások között a szokásos piaci ár és az alkalmazott ellenérték különbségének megfelelő összeg az előírt feltételek fennállása esetén. [Tao. tv. 18. § (1) a); 4. § 23.]</t>
  </si>
  <si>
    <t>Az adóévet megelőző adóévben alkalmazott Tao. tv. 8. § (1) bekezdés j) pont</t>
  </si>
  <si>
    <t>Korai fázisú vállalkozásban szerzett részesedés bekerülési értékének meghatározott része  (Tao. tv. 7. § (1) m); 7. § (8)-(8e)] (A 2029-02-03. lap 24. sor a), b) oszlop adata)</t>
  </si>
  <si>
    <t>A kisajátítás (kisajátítást pótló adásvétel) során realizált nyereség
[Tao. tv. 7. § (1) ly)]</t>
  </si>
  <si>
    <t>A műemléki ingatlan illetve védelem alatt álló épület, építmény karbantartásának költsége [Tao. tv. 7. § (1) sz); 7. § (26), (29)]</t>
  </si>
  <si>
    <t>Jogerős határozatban megállapított bírság, az Art., Air. és Tb-törvények szerinti jogkövetkezmények ráfordításként elszámolt összege az önellenőrzéshez kapcsolódó kivételével. [Tao. tv. 8. § (1) e)]</t>
  </si>
  <si>
    <t>Beruházás, szellemi termék bekerülési értékéből az adózás előtti eredmény
csökkentéseként a 7. § (1) bekezdés zs) pontja alapján elszámolt összeg kétszerese, meghatározott esetekben. [Tao. tv. 8. § (1) u)]</t>
  </si>
  <si>
    <t>Az előző adóévhez viszonyított létszámcsökkenés és az előző adóév első napján érvényes minimálbér évesített összeg szorzatának 120 százaléka, de legfeljebb az adózás előtti eredmény csökkentéseként igénybevett kedvezmény 20 százalékkal növelt összege, tekintettel a meghatározott feltételekre. [Tao. tv. 8. § (1) v), (6), 16. § (1) ch)]</t>
  </si>
  <si>
    <t>Kedvezményezett eszközátruházáshoz kapcsolódó tétel. [Tao. tv. 16. § (13)-(14)]</t>
  </si>
  <si>
    <t>Tőkekivonás esetén felmerülő növelő tétel</t>
  </si>
  <si>
    <t xml:space="preserve">A Tao. tv. 22. § szerint az előadó-művészeti szervezeteknek a korábbi adóévek
terhére, legkésőbb 2018. december 31-ig nyújtott támogatás összege alapján
érvényesíthető adókedvezmény </t>
  </si>
  <si>
    <t>Szövetkezet által képzett közösségi alap adókedvezménye [Tao. tv. 22. § (14)] (A 2029-02-02. lap 12. sor a) - b) oszlopok együttes összege)</t>
  </si>
  <si>
    <t>Kis- és középvállalkozások kamatkedvezménye  [Tao. tv. 22/A §; 16. § c)]
(A 2029-02-01. lap 11. sor a) - d) oszlopok együttes összege)</t>
  </si>
  <si>
    <t>Közhasznú szervezetnek minősülő alapítvány, közalapítvány, egyesület, köztestület,
felsőoktatási intézmény az európai területi társulás vállalkozási
tevékenysége adózás előtti nyereségének 20 százaléka [Tao. tv. 9. § (2) b)]</t>
  </si>
  <si>
    <t>Munkáltatói és munkavállalói érdekképviseleti szervezet vállalkozási nyereségének az a része, melyet a cél szerinti tevékenység bevételeit meghaladó költségei, ráfordításai fedezetére felhasznált az adóévben, illetve
az a) rovatba a továbbvitt rész [Tao. tv. 9. § (2) e); 4. § 25.]</t>
  </si>
  <si>
    <t>Az egyházi jogi személy vállalkozási tevékenységéből elért nyereségének
meghatározott költségek, ráfordítások fedezetére felhasznált, illetve e célból lekötött
tartalékba helyezett összeg [Tao. tv. 9. § (5)]</t>
  </si>
  <si>
    <t>Pénzügyi intézmény kapott támogatásra tekintettel elszámolt bevétele [Tao. tv. 29/ZS. § (7b)]</t>
  </si>
  <si>
    <t>Alapítvány, közalapítvány, egyesület, köztestület esetén az ingatlanhoz kapcsolódóan
a Tao. Tv. 7. § (1) d) pont szerinti összeg [Tao. tv. 9. § (2) f)]</t>
  </si>
  <si>
    <t>Alapítvány, közalapítvány, egyesület, köztestület esetén az ingatlannal közvetlen
összefüggésben, a közhasznú tevékenység ráfordításaként az adóévben elszámolt
összeg [Tao. tv. 9. § (2) f)]</t>
  </si>
  <si>
    <t>Az Szja tv. szerinti munkásszállás bekerülési értéke, illetve ennek növekménye
a beruházás, felújítás befejezésének adóévében, további munkásszállás céljára
bérelt ingatlan bérleti díja, illetve a munkásszállás fenntartásának, üzemeltetésének költségei [Tao. tv. 7. § (1) kb)]</t>
  </si>
  <si>
    <t>Műemléki ingatlan, helyi egyedi védelem alatt álló ingatlan kutlúrális örökségvédelmi célú beruházására, felújítására, karbantartására, valamint vagyoni betét beszerzésre tekintettel járó, az eredeti jogosulttól átvett kedvezmény [Tao. tv. 7. § (1) x); (26)-(29)]</t>
  </si>
  <si>
    <t>Az alapkutatás, az alkalmazott kutatás és a kísérleti fejlesztés adóévben felmerült közvetlen költségeként elszámolt, a kapott támogatással az előírt feltételek szerint csökkentett összege, valamint a felek erre irányuló döntése alapján a szolgáltatás nyújtója és a megrendelő között megosztásra került kedvezmény összege
[Tao. tv. 7. § (1) t); 7. § (17)-(18d), 29/G. § (2)]</t>
  </si>
  <si>
    <t>Behajthatatlanná vált követelés leírásakor a korábbi adóévekben adóalap növelő tételként elszámolt értékvesztés összege, valamint a követelés átruházásakor, kiegyenlítésekor, beszámításakor elszámolható összeg, az adóévben visszaírt értékvesztés.
Az a) rovatba kérjük kiemelni a kapcsolt vállalkozással szembeni behajthatatlan követelés elszámolt összegét 
[Tao. tv. 7. § (1) n); 16. § (2) i)]</t>
  </si>
  <si>
    <r>
      <rPr>
        <sz val="10"/>
        <rFont val="Arial Narrow"/>
        <family val="2"/>
        <charset val="238"/>
      </rPr>
      <t>Sikeres szakmai vizsgája után folyamatosan tovább foglalkoztatott</t>
    </r>
    <r>
      <rPr>
        <sz val="10"/>
        <color rgb="FFFF0000"/>
        <rFont val="Arial Narrow"/>
        <family val="2"/>
        <charset val="238"/>
      </rPr>
      <t xml:space="preserve"> szakirányú
oktatásban részt vevői tanuló, illetve a képzésben részt vevő személy </t>
    </r>
    <r>
      <rPr>
        <sz val="10"/>
        <rFont val="Arial Narrow"/>
        <family val="2"/>
        <charset val="238"/>
      </rPr>
      <t>továbbá a
korábban munkanélküli foglalkoztatása esetén a befizetett
szociális hozzájárulási adó [Tao. tv. 7. § (1) i), ib), (3)]</t>
    </r>
  </si>
  <si>
    <r>
      <t xml:space="preserve">Szakirányú oktatásban részt vevői tanuló illetve a képzésben részt vevő
személy utáni kedvezmény </t>
    </r>
    <r>
      <rPr>
        <sz val="10"/>
        <rFont val="Arial Narrow"/>
        <family val="2"/>
        <charset val="238"/>
      </rPr>
      <t>[Tao. tv. 7. § (1) i), ia)]</t>
    </r>
  </si>
  <si>
    <t>Az alapítványnál, közalapítványnál, egyesületnél, köztestületnél, felsőoktatási intézménynél,
valamint a külön törvény szerinti egyháznál, belső egyházi jogi személynél a kapott támogatás, juttatás, illetve azoknak a Tao. tv. 9. § (7) bekezdésben előírt aránnyal számított része [Tao. tv. 9. § (3) b), 9. § (7); 9. § (9)]</t>
  </si>
  <si>
    <t>Adómentesen képződött eredménytartalék összege az iskolaszövetkezetnél,
közérdekű nyugdíjas szövetkezet illetve a jogutódjánál, ha a jogutód nem
iskolaszövetkezet, közérdekű nyugdíjas szövetkezet [Tao. tv. 10. § (1), (4)-(5), 6.§ (4a)]</t>
  </si>
  <si>
    <t>A közhasznú nonprofit gazdasági társaság tagjának a tagsági viszony megszűnésekor,
vagy a jegyzett tőke leszállításakor a tag részére kiadott saját tőkének a Tao. tv. 13/A.§ (3)
bekezdésben meghatározott értéke [Tao. tv. 13/A.§ (2) a)]</t>
  </si>
  <si>
    <t>A közhasznú nonprofit gazdasági társaságok egyesülése, szétválása
esetén a jogutódnál a jogszabály szerinti összeg [Tao. tv. 13/A. § (5) (2) b)]</t>
  </si>
  <si>
    <t>A közhasznú nonprofit gazdasági társaságnál, szociális szövetkezetnél - adóév utolsó
napján az állami vagy önkormányzati adóhatóságnál nyilvántartott adótartozása esetén
- a kapott támogatás, juttatás összege [Tao. tv. 13/A. § (2) d]</t>
  </si>
  <si>
    <t>Alapítvány, közalapítvány, egyesület, köztestület esetén az ingatlannal közvetlen
összefüggésben, a közhasznú tevékenység bevételként az adóévben elszámolt
összeg [Tao. tv. 9. § (3) c)]</t>
  </si>
  <si>
    <t>Alapítvány, közalapítvány, egyesület, köztestület esetén az ingatlanhoz kapcsolódóan
a Tao. tv. 8. § (1) b) pont szerinti összeg [Tao. Tv. 9. § (3) d)]</t>
  </si>
  <si>
    <t>Ellenőrzött külföldi társaság nem valódi jogügyletből származó jóváhagyott osztalékkal csökkentett pozitív adózott eredményének a törvényben nevesített része [Tao. tv. 8. § (1) f)]</t>
  </si>
  <si>
    <t>A kamatlevonás-korlátozási szabály figyelembevételével megállapított összeg a Tao.
tv. 8. § (5) bekezdésének rendelkezéseire is tekintettel. [Tao. tv. 8. § (1) j); 8. § (5)]</t>
  </si>
  <si>
    <t>Ellenőrzött külföldi társaságban lévő részesedésre az adóévben ráfordításként elszámolt értékvesztés, árfolyamveszteség, valamint e részesedés bármely jogcímen történő kivezetése következtében elszámolt ráfordításnak az elszámolt veszteség meghatározott része, vagy a bejelentett részesedéshez kapcsolódó, az adóévben ráfordításként elszámolt értékvesztés, árfolyamveszteség, a részesedés bármilyen jogcímen történő kivezetése [Tao. tv. 8. § (1) m)]</t>
  </si>
  <si>
    <t>Az adóellenőrzés, valamint Air., Art. szerinti önellenőrzés során megállapított, adóévi költségként, ráfordításként, vagy adóévi nettó árbevétel, bevétel, aktivált saját teljesítmény csökkentéseként elszámolt összeg. [Tao. tv. 8. § (1) p)]</t>
  </si>
  <si>
    <t>Összesen [01-19. sorok a), b) rovatai]</t>
  </si>
  <si>
    <t>Az adóév utolsó napján a vonatkozó jogszabály alapján kis- és középvállalkozásnak minősülő adózónál meghatározott új eszközök üzembe helyezése érdekében elszámolt adóévi beruházások értéke, továbbá az ingatlanok értéknövelő felújítási értéke, valamint a szoftvertermékek felhasználási joga, az új szellemi termék bekerülési értéke figyelemmel a tulajdonosi összetételre, és az értékhatárra. [Tao. tv. 7. § (1) zs); (11)-(12); 4. § 18., 34/a)]</t>
  </si>
  <si>
    <t>Összesen [01- 59. sorok]</t>
  </si>
  <si>
    <t>Összesen [01-59. sorok]</t>
  </si>
  <si>
    <t xml:space="preserve">Adókedvezmények öszegéből igénybevehető rész </t>
  </si>
  <si>
    <t>A 2018-2019. év(ek) építkezési tevékenység miatti visszamenőleges adókötelezettsége, illetve az elővállalkozás vagy szit. kétszeres adófizetési
kötelezettsége, valamint a közhasznú nonprofit gazdasági társaság visszamenőleges adófizetési kötelezettsége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</si>
</sst>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F_t_-;\-* #,##0.00\ _F_t_-;_-* &quot;-&quot;??\ _F_t_-;_-@_-"/>
    <numFmt numFmtId="165" formatCode="#,##0_ ;[Red]\-#,##0\ "/>
    <numFmt numFmtId="166" formatCode="_-* #,##0.00\ _F_t_._-;\-* #,##0.00\ _F_t_._-;_-* &quot;-&quot;??\ _F_t_._-;_-@_-"/>
    <numFmt numFmtId="167" formatCode="_-* #,##0\ _F_t_._-;\-* #,##0\ _F_t_._-;_-* &quot;-&quot;??\ _F_t_._-;_-@_-"/>
  </numFmts>
  <fonts count="47" x14ac:knownFonts="1">
    <font>
      <sz val="10"/>
      <name val="Arial"/>
      <charset val="238"/>
    </font>
    <font>
      <u/>
      <sz val="10"/>
      <color indexed="12"/>
      <name val="Arial"/>
      <family val="2"/>
      <charset val="238"/>
    </font>
    <font>
      <sz val="10"/>
      <name val="Arial Narrow"/>
      <family val="2"/>
      <charset val="238"/>
    </font>
    <font>
      <b/>
      <sz val="10"/>
      <name val="Arial Narrow"/>
      <family val="2"/>
      <charset val="238"/>
    </font>
    <font>
      <sz val="10"/>
      <name val="Arial"/>
      <family val="2"/>
      <charset val="238"/>
    </font>
    <font>
      <sz val="11"/>
      <color indexed="56"/>
      <name val="Garamond"/>
      <family val="1"/>
      <charset val="238"/>
    </font>
    <font>
      <sz val="10"/>
      <name val="Arial CE"/>
      <charset val="238"/>
    </font>
    <font>
      <b/>
      <sz val="11"/>
      <name val="Arial Narrow"/>
      <family val="2"/>
      <charset val="238"/>
    </font>
    <font>
      <sz val="10"/>
      <color indexed="8"/>
      <name val="Arial Narrow"/>
      <family val="2"/>
      <charset val="238"/>
    </font>
    <font>
      <sz val="11"/>
      <color indexed="8"/>
      <name val="Arial Narrow"/>
      <family val="2"/>
      <charset val="238"/>
    </font>
    <font>
      <sz val="11"/>
      <name val="Arial Narrow"/>
      <family val="2"/>
      <charset val="238"/>
    </font>
    <font>
      <b/>
      <sz val="18"/>
      <name val="Arial Narrow"/>
      <family val="2"/>
      <charset val="238"/>
    </font>
    <font>
      <sz val="10"/>
      <name val="MS Sans Serif"/>
      <family val="2"/>
      <charset val="238"/>
    </font>
    <font>
      <b/>
      <sz val="16"/>
      <name val="Arial Narrow"/>
      <family val="2"/>
      <charset val="238"/>
    </font>
    <font>
      <b/>
      <sz val="14"/>
      <name val="Arial Narrow"/>
      <family val="2"/>
      <charset val="238"/>
    </font>
    <font>
      <sz val="12"/>
      <name val="Arial CE"/>
      <charset val="238"/>
    </font>
    <font>
      <u/>
      <sz val="12"/>
      <color indexed="12"/>
      <name val="Arial CE"/>
      <charset val="238"/>
    </font>
    <font>
      <b/>
      <sz val="10"/>
      <color indexed="12"/>
      <name val="Arial Narrow"/>
      <family val="2"/>
      <charset val="238"/>
    </font>
    <font>
      <u/>
      <sz val="10"/>
      <color indexed="12"/>
      <name val="Arial Narrow"/>
      <family val="2"/>
      <charset val="238"/>
    </font>
    <font>
      <b/>
      <sz val="11"/>
      <color indexed="55"/>
      <name val="Arial Narrow"/>
      <family val="2"/>
      <charset val="238"/>
    </font>
    <font>
      <sz val="11"/>
      <color indexed="55"/>
      <name val="Arial Narrow"/>
      <family val="2"/>
      <charset val="238"/>
    </font>
    <font>
      <b/>
      <sz val="11"/>
      <color indexed="16"/>
      <name val="Arial Narrow"/>
      <family val="2"/>
      <charset val="238"/>
    </font>
    <font>
      <sz val="11"/>
      <name val="Arial"/>
      <family val="2"/>
    </font>
    <font>
      <b/>
      <sz val="15"/>
      <name val="Arial Narrow"/>
      <family val="2"/>
      <charset val="238"/>
    </font>
    <font>
      <b/>
      <sz val="8"/>
      <name val="Arial Narrow"/>
      <family val="2"/>
      <charset val="238"/>
    </font>
    <font>
      <sz val="12"/>
      <name val="Times New Roman"/>
      <family val="1"/>
      <charset val="238"/>
    </font>
    <font>
      <sz val="11"/>
      <color indexed="8"/>
      <name val="Arial"/>
      <family val="2"/>
    </font>
    <font>
      <sz val="11"/>
      <color indexed="8"/>
      <name val="Calibri"/>
      <family val="2"/>
      <charset val="238"/>
    </font>
    <font>
      <sz val="10"/>
      <name val="Arial"/>
      <family val="2"/>
      <charset val="238"/>
    </font>
    <font>
      <sz val="10"/>
      <name val="Arial"/>
      <family val="2"/>
      <charset val="238"/>
    </font>
    <font>
      <sz val="11"/>
      <name val="Arial"/>
      <family val="2"/>
      <charset val="238"/>
    </font>
    <font>
      <b/>
      <sz val="10"/>
      <color indexed="8"/>
      <name val="Arial Narrow"/>
      <family val="2"/>
      <charset val="238"/>
    </font>
    <font>
      <i/>
      <sz val="10"/>
      <name val="Arial Narrow"/>
      <family val="2"/>
      <charset val="238"/>
    </font>
    <font>
      <u/>
      <sz val="11"/>
      <color theme="10"/>
      <name val="Arial"/>
      <family val="2"/>
    </font>
    <font>
      <sz val="11"/>
      <color theme="1"/>
      <name val="Calibri"/>
      <family val="2"/>
      <charset val="238"/>
      <scheme val="minor"/>
    </font>
    <font>
      <sz val="11"/>
      <color theme="1"/>
      <name val="Arial"/>
      <family val="2"/>
    </font>
    <font>
      <b/>
      <sz val="14"/>
      <color rgb="FFFF0000"/>
      <name val="Arial Narrow"/>
      <family val="2"/>
      <charset val="238"/>
    </font>
    <font>
      <b/>
      <sz val="10"/>
      <color rgb="FFFF0000"/>
      <name val="Arial Narrow"/>
      <family val="2"/>
      <charset val="238"/>
    </font>
    <font>
      <sz val="11"/>
      <color rgb="FFFFFFFF"/>
      <name val="Arial Narrow"/>
      <family val="2"/>
      <charset val="238"/>
    </font>
    <font>
      <u/>
      <sz val="10"/>
      <color rgb="FFFF0000"/>
      <name val="Arial"/>
      <family val="2"/>
      <charset val="238"/>
    </font>
    <font>
      <sz val="10"/>
      <color rgb="FFFF0000"/>
      <name val="Arial Narrow"/>
      <family val="2"/>
      <charset val="238"/>
    </font>
    <font>
      <b/>
      <sz val="10"/>
      <color rgb="FF0070C0"/>
      <name val="Arial Narrow"/>
      <family val="2"/>
      <charset val="238"/>
    </font>
    <font>
      <sz val="9"/>
      <color indexed="81"/>
      <name val="Segoe UI"/>
      <family val="2"/>
      <charset val="238"/>
    </font>
    <font>
      <b/>
      <sz val="9"/>
      <color indexed="81"/>
      <name val="Segoe UI"/>
      <family val="2"/>
      <charset val="238"/>
    </font>
    <font>
      <b/>
      <sz val="12"/>
      <color rgb="FFFF0000"/>
      <name val="Arial Narrow"/>
      <family val="2"/>
      <charset val="238"/>
    </font>
    <font>
      <sz val="9"/>
      <color indexed="81"/>
      <name val="Tahoma"/>
      <charset val="1"/>
    </font>
    <font>
      <sz val="8"/>
      <color indexed="81"/>
      <name val="Tahoma"/>
      <family val="2"/>
      <charset val="23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55"/>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CC"/>
        <bgColor indexed="64"/>
      </patternFill>
    </fill>
  </fills>
  <borders count="4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39">
    <xf numFmtId="0" fontId="0" fillId="0" borderId="0"/>
    <xf numFmtId="166" fontId="1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8" fillId="0" borderId="0" applyFont="0" applyFill="0" applyBorder="0" applyAlignment="0" applyProtection="0"/>
    <xf numFmtId="164" fontId="4" fillId="0" borderId="0" applyFont="0" applyFill="0" applyBorder="0" applyAlignment="0" applyProtection="0"/>
    <xf numFmtId="164" fontId="29" fillId="0" borderId="0" applyFont="0" applyFill="0" applyBorder="0" applyAlignment="0" applyProtection="0"/>
    <xf numFmtId="164" fontId="4" fillId="0" borderId="0" applyFont="0" applyFill="0" applyBorder="0" applyAlignment="0" applyProtection="0"/>
    <xf numFmtId="0" fontId="1"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xf numFmtId="0" fontId="6" fillId="0" borderId="0"/>
    <xf numFmtId="0" fontId="4" fillId="0" borderId="0"/>
    <xf numFmtId="0" fontId="4" fillId="0" borderId="0"/>
    <xf numFmtId="0" fontId="22" fillId="0" borderId="0"/>
    <xf numFmtId="0" fontId="22" fillId="0" borderId="0"/>
    <xf numFmtId="0" fontId="25" fillId="0" borderId="0"/>
    <xf numFmtId="0" fontId="35" fillId="0" borderId="0"/>
    <xf numFmtId="0" fontId="26" fillId="0" borderId="0"/>
    <xf numFmtId="0" fontId="15" fillId="0" borderId="0"/>
    <xf numFmtId="0" fontId="22" fillId="0" borderId="0"/>
    <xf numFmtId="0" fontId="25" fillId="0" borderId="0"/>
    <xf numFmtId="0" fontId="27" fillId="0" borderId="0"/>
    <xf numFmtId="0" fontId="4" fillId="0" borderId="0"/>
    <xf numFmtId="0" fontId="4" fillId="0" borderId="0"/>
    <xf numFmtId="0" fontId="6" fillId="0" borderId="0"/>
    <xf numFmtId="0" fontId="2" fillId="0" borderId="0"/>
    <xf numFmtId="0" fontId="6" fillId="0" borderId="0"/>
    <xf numFmtId="0" fontId="34" fillId="0" borderId="0"/>
    <xf numFmtId="0" fontId="34" fillId="0" borderId="0"/>
    <xf numFmtId="0" fontId="6" fillId="0" borderId="0"/>
    <xf numFmtId="0" fontId="6" fillId="0" borderId="0"/>
    <xf numFmtId="0" fontId="12" fillId="0" borderId="0"/>
    <xf numFmtId="0" fontId="5" fillId="0" borderId="0">
      <alignment horizontal="left" vertical="center"/>
    </xf>
    <xf numFmtId="0" fontId="4" fillId="0" borderId="0"/>
    <xf numFmtId="9" fontId="4" fillId="0" borderId="0" applyFont="0" applyFill="0" applyBorder="0" applyAlignment="0" applyProtection="0"/>
  </cellStyleXfs>
  <cellXfs count="236">
    <xf numFmtId="0" fontId="0" fillId="0" borderId="0" xfId="0"/>
    <xf numFmtId="3" fontId="7" fillId="2" borderId="0" xfId="36" applyNumberFormat="1" applyFont="1" applyFill="1" applyAlignment="1" applyProtection="1">
      <alignment horizontal="left" vertical="center" wrapText="1"/>
      <protection hidden="1"/>
    </xf>
    <xf numFmtId="0" fontId="7" fillId="2" borderId="0" xfId="36" applyFont="1" applyFill="1" applyAlignment="1" applyProtection="1">
      <alignment horizontal="left" vertical="center"/>
      <protection hidden="1"/>
    </xf>
    <xf numFmtId="0" fontId="7" fillId="2" borderId="0" xfId="36" applyFont="1" applyFill="1" applyAlignment="1" applyProtection="1">
      <alignment horizontal="left" vertical="center" wrapText="1"/>
      <protection hidden="1"/>
    </xf>
    <xf numFmtId="0" fontId="3" fillId="2" borderId="0" xfId="34" applyFont="1" applyFill="1" applyBorder="1" applyAlignment="1">
      <alignment horizontal="left" vertical="top"/>
    </xf>
    <xf numFmtId="3" fontId="7" fillId="2" borderId="1" xfId="36" applyNumberFormat="1" applyFont="1" applyFill="1" applyBorder="1" applyAlignment="1" applyProtection="1">
      <alignment horizontal="left" vertical="center"/>
      <protection hidden="1"/>
    </xf>
    <xf numFmtId="3" fontId="7" fillId="2" borderId="1" xfId="34" applyNumberFormat="1" applyFont="1" applyFill="1" applyBorder="1" applyAlignment="1">
      <alignment horizontal="left" vertical="top"/>
    </xf>
    <xf numFmtId="3" fontId="7" fillId="2" borderId="0" xfId="34" applyNumberFormat="1" applyFont="1" applyFill="1" applyBorder="1" applyAlignment="1">
      <alignment horizontal="left" vertical="top"/>
    </xf>
    <xf numFmtId="3" fontId="10" fillId="2" borderId="0" xfId="34" applyNumberFormat="1" applyFont="1" applyFill="1" applyBorder="1" applyAlignment="1">
      <alignment horizontal="left" vertical="top"/>
    </xf>
    <xf numFmtId="0" fontId="2" fillId="0" borderId="2" xfId="36" applyFont="1" applyFill="1" applyBorder="1" applyAlignment="1" applyProtection="1">
      <alignment horizontal="right" vertical="center" wrapText="1"/>
    </xf>
    <xf numFmtId="165" fontId="3" fillId="0" borderId="4" xfId="36" quotePrefix="1" applyNumberFormat="1" applyFont="1" applyFill="1" applyBorder="1" applyAlignment="1" applyProtection="1">
      <alignment horizontal="right" vertical="center"/>
    </xf>
    <xf numFmtId="165" fontId="3" fillId="0" borderId="5" xfId="36" quotePrefix="1" applyNumberFormat="1" applyFont="1" applyFill="1" applyBorder="1" applyAlignment="1" applyProtection="1">
      <alignment horizontal="right" vertical="center"/>
    </xf>
    <xf numFmtId="165" fontId="3" fillId="0" borderId="4" xfId="36" applyNumberFormat="1" applyFont="1" applyFill="1" applyBorder="1" applyAlignment="1" applyProtection="1">
      <alignment horizontal="right" vertical="center"/>
    </xf>
    <xf numFmtId="0" fontId="2" fillId="0" borderId="6" xfId="36" applyFont="1" applyFill="1" applyBorder="1" applyAlignment="1" applyProtection="1">
      <alignment horizontal="left" vertical="center" wrapText="1"/>
    </xf>
    <xf numFmtId="0" fontId="2" fillId="0" borderId="7" xfId="36" applyFont="1" applyFill="1" applyBorder="1" applyAlignment="1" applyProtection="1">
      <alignment horizontal="center" vertical="center"/>
      <protection hidden="1"/>
    </xf>
    <xf numFmtId="0" fontId="2" fillId="0" borderId="8" xfId="36" applyFont="1" applyFill="1" applyBorder="1" applyAlignment="1" applyProtection="1">
      <alignment horizontal="center" vertical="center"/>
      <protection hidden="1"/>
    </xf>
    <xf numFmtId="165" fontId="3" fillId="0" borderId="5" xfId="36" applyNumberFormat="1" applyFont="1" applyFill="1" applyBorder="1" applyAlignment="1" applyProtection="1">
      <alignment horizontal="right" vertical="center"/>
    </xf>
    <xf numFmtId="0" fontId="2" fillId="0" borderId="9" xfId="36" applyFont="1" applyFill="1" applyBorder="1" applyAlignment="1" applyProtection="1">
      <alignment horizontal="center" vertical="center"/>
      <protection hidden="1"/>
    </xf>
    <xf numFmtId="3" fontId="3" fillId="2" borderId="4" xfId="34" applyNumberFormat="1" applyFont="1" applyFill="1" applyBorder="1" applyAlignment="1">
      <alignment horizontal="center" vertical="center"/>
    </xf>
    <xf numFmtId="0" fontId="2" fillId="3" borderId="0" xfId="16" applyFont="1" applyFill="1"/>
    <xf numFmtId="0" fontId="8" fillId="2" borderId="0" xfId="16" applyFont="1" applyFill="1"/>
    <xf numFmtId="0" fontId="8" fillId="3" borderId="0" xfId="16" applyFont="1" applyFill="1"/>
    <xf numFmtId="0" fontId="7" fillId="2" borderId="10" xfId="16" applyFont="1" applyFill="1" applyBorder="1"/>
    <xf numFmtId="0" fontId="7" fillId="2" borderId="2" xfId="16" applyFont="1" applyFill="1" applyBorder="1"/>
    <xf numFmtId="0" fontId="7" fillId="3" borderId="0" xfId="16" applyFont="1" applyFill="1"/>
    <xf numFmtId="0" fontId="3" fillId="4" borderId="0" xfId="16" applyFont="1" applyFill="1" applyAlignment="1">
      <alignment horizontal="center"/>
    </xf>
    <xf numFmtId="0" fontId="7" fillId="2" borderId="0" xfId="16" applyFont="1" applyFill="1" applyBorder="1"/>
    <xf numFmtId="0" fontId="2" fillId="2" borderId="0" xfId="16" applyFont="1" applyFill="1" applyBorder="1"/>
    <xf numFmtId="0" fontId="7" fillId="2" borderId="11" xfId="16" applyFont="1" applyFill="1" applyBorder="1"/>
    <xf numFmtId="0" fontId="9" fillId="2" borderId="2" xfId="16" applyFont="1" applyFill="1" applyBorder="1"/>
    <xf numFmtId="0" fontId="7" fillId="2" borderId="10" xfId="16" applyFont="1" applyFill="1" applyBorder="1" applyAlignment="1">
      <alignment horizontal="left"/>
    </xf>
    <xf numFmtId="0" fontId="2" fillId="2" borderId="2" xfId="16" applyFont="1" applyFill="1" applyBorder="1"/>
    <xf numFmtId="0" fontId="2" fillId="3" borderId="0" xfId="22" applyFont="1" applyFill="1" applyProtection="1"/>
    <xf numFmtId="0" fontId="2" fillId="0" borderId="0" xfId="22" applyFont="1" applyFill="1" applyProtection="1"/>
    <xf numFmtId="0" fontId="17" fillId="0" borderId="0" xfId="10" applyFont="1" applyFill="1" applyAlignment="1" applyProtection="1">
      <alignment horizontal="center"/>
    </xf>
    <xf numFmtId="0" fontId="3" fillId="0" borderId="0" xfId="22" applyFont="1" applyFill="1" applyAlignment="1" applyProtection="1">
      <alignment horizontal="center"/>
    </xf>
    <xf numFmtId="0" fontId="18" fillId="3" borderId="0" xfId="10" applyFont="1" applyFill="1" applyAlignment="1" applyProtection="1"/>
    <xf numFmtId="0" fontId="10" fillId="0" borderId="12" xfId="22" applyFont="1" applyFill="1" applyBorder="1"/>
    <xf numFmtId="0" fontId="19" fillId="0" borderId="12" xfId="22" applyFont="1" applyFill="1" applyBorder="1"/>
    <xf numFmtId="0" fontId="20" fillId="0" borderId="12" xfId="22" applyFont="1" applyFill="1" applyBorder="1"/>
    <xf numFmtId="0" fontId="21" fillId="0" borderId="12" xfId="22" applyFont="1" applyFill="1" applyBorder="1" applyAlignment="1"/>
    <xf numFmtId="0" fontId="3" fillId="3" borderId="0" xfId="22" applyFont="1" applyFill="1" applyAlignment="1" applyProtection="1">
      <alignment horizontal="center"/>
    </xf>
    <xf numFmtId="0" fontId="1" fillId="5" borderId="0" xfId="9" applyFill="1" applyAlignment="1" applyProtection="1"/>
    <xf numFmtId="0" fontId="3" fillId="2" borderId="13" xfId="34" applyFont="1" applyFill="1" applyBorder="1" applyAlignment="1">
      <alignment horizontal="left" vertical="top"/>
    </xf>
    <xf numFmtId="3" fontId="7" fillId="2" borderId="13" xfId="34" applyNumberFormat="1" applyFont="1" applyFill="1" applyBorder="1" applyAlignment="1">
      <alignment horizontal="left" vertical="top"/>
    </xf>
    <xf numFmtId="0" fontId="3" fillId="5" borderId="4" xfId="34" applyFont="1" applyFill="1" applyBorder="1" applyAlignment="1">
      <alignment horizontal="center" vertical="center"/>
    </xf>
    <xf numFmtId="165" fontId="3" fillId="6" borderId="4" xfId="36" applyNumberFormat="1" applyFont="1" applyFill="1" applyBorder="1" applyAlignment="1" applyProtection="1">
      <alignment horizontal="center" vertical="center"/>
    </xf>
    <xf numFmtId="0" fontId="7" fillId="2" borderId="0" xfId="36" applyFont="1" applyFill="1" applyAlignment="1" applyProtection="1">
      <alignment horizontal="left" vertical="top"/>
      <protection hidden="1"/>
    </xf>
    <xf numFmtId="0" fontId="8" fillId="2" borderId="0" xfId="16" applyFont="1" applyFill="1" applyAlignment="1">
      <alignment vertical="top"/>
    </xf>
    <xf numFmtId="0" fontId="7" fillId="2" borderId="1" xfId="16" applyFont="1" applyFill="1" applyBorder="1" applyAlignment="1">
      <alignment vertical="top"/>
    </xf>
    <xf numFmtId="3" fontId="7" fillId="2" borderId="14" xfId="34" applyNumberFormat="1" applyFont="1" applyFill="1" applyBorder="1" applyAlignment="1">
      <alignment horizontal="left" vertical="top"/>
    </xf>
    <xf numFmtId="0" fontId="7" fillId="2" borderId="11" xfId="16" applyFont="1" applyFill="1" applyBorder="1" applyAlignment="1">
      <alignment horizontal="left"/>
    </xf>
    <xf numFmtId="0" fontId="2" fillId="2" borderId="15" xfId="16" applyFont="1" applyFill="1" applyBorder="1"/>
    <xf numFmtId="0" fontId="2" fillId="0" borderId="16" xfId="36" applyFont="1" applyFill="1" applyBorder="1" applyAlignment="1" applyProtection="1">
      <alignment horizontal="center" vertical="top"/>
      <protection hidden="1"/>
    </xf>
    <xf numFmtId="0" fontId="2" fillId="0" borderId="17" xfId="36" applyFont="1" applyFill="1" applyBorder="1" applyProtection="1">
      <alignment horizontal="left" vertical="center"/>
      <protection hidden="1"/>
    </xf>
    <xf numFmtId="167" fontId="2" fillId="0" borderId="17" xfId="3" applyNumberFormat="1" applyFont="1" applyFill="1" applyBorder="1" applyAlignment="1" applyProtection="1">
      <alignment vertical="center"/>
    </xf>
    <xf numFmtId="0" fontId="2" fillId="0" borderId="18" xfId="16" applyFont="1" applyFill="1" applyBorder="1"/>
    <xf numFmtId="0" fontId="3" fillId="0" borderId="19" xfId="36" applyFont="1" applyFill="1" applyBorder="1" applyAlignment="1" applyProtection="1">
      <alignment horizontal="left" vertical="top"/>
    </xf>
    <xf numFmtId="0" fontId="3" fillId="0" borderId="20" xfId="36" applyFont="1" applyFill="1" applyBorder="1" applyAlignment="1" applyProtection="1">
      <alignment horizontal="left" vertical="top"/>
    </xf>
    <xf numFmtId="0" fontId="3" fillId="0" borderId="20" xfId="36" applyFont="1" applyFill="1" applyBorder="1" applyAlignment="1" applyProtection="1">
      <alignment horizontal="center" vertical="center" wrapText="1"/>
    </xf>
    <xf numFmtId="0" fontId="3" fillId="0" borderId="20" xfId="36" applyFont="1" applyFill="1" applyBorder="1" applyAlignment="1" applyProtection="1">
      <alignment horizontal="left" vertical="center" wrapText="1"/>
    </xf>
    <xf numFmtId="0" fontId="24" fillId="0" borderId="20" xfId="36" applyFont="1" applyFill="1" applyBorder="1" applyAlignment="1" applyProtection="1">
      <alignment horizontal="center" vertical="center"/>
    </xf>
    <xf numFmtId="167" fontId="3" fillId="0" borderId="21" xfId="3" applyNumberFormat="1" applyFont="1" applyFill="1" applyBorder="1" applyAlignment="1" applyProtection="1">
      <alignment horizontal="center" vertical="center"/>
      <protection locked="0"/>
    </xf>
    <xf numFmtId="0" fontId="3" fillId="0" borderId="0" xfId="16" applyFont="1" applyFill="1" applyBorder="1"/>
    <xf numFmtId="0" fontId="3" fillId="0" borderId="0" xfId="16" applyFont="1" applyFill="1" applyBorder="1" applyAlignment="1">
      <alignment horizontal="center"/>
    </xf>
    <xf numFmtId="0" fontId="3" fillId="0" borderId="11" xfId="36" applyFont="1" applyFill="1" applyBorder="1" applyAlignment="1" applyProtection="1">
      <alignment horizontal="center" vertical="center" wrapText="1"/>
    </xf>
    <xf numFmtId="0" fontId="3" fillId="0" borderId="11" xfId="36" applyFont="1" applyFill="1" applyBorder="1" applyAlignment="1" applyProtection="1">
      <alignment horizontal="center" vertical="center"/>
    </xf>
    <xf numFmtId="167" fontId="2" fillId="0" borderId="22" xfId="3" applyNumberFormat="1" applyFont="1" applyFill="1" applyBorder="1" applyAlignment="1" applyProtection="1">
      <alignment horizontal="left" vertical="center"/>
    </xf>
    <xf numFmtId="0" fontId="2" fillId="0" borderId="1" xfId="36" applyFont="1" applyFill="1" applyBorder="1" applyAlignment="1" applyProtection="1">
      <alignment horizontal="left" vertical="center" wrapText="1"/>
    </xf>
    <xf numFmtId="3" fontId="2" fillId="0" borderId="2" xfId="36" applyNumberFormat="1" applyFont="1" applyFill="1" applyBorder="1" applyAlignment="1" applyProtection="1">
      <alignment horizontal="right" vertical="center" wrapText="1"/>
    </xf>
    <xf numFmtId="165" fontId="2" fillId="5" borderId="4" xfId="3" applyNumberFormat="1" applyFont="1" applyFill="1" applyBorder="1" applyAlignment="1" applyProtection="1">
      <alignment horizontal="right" vertical="center"/>
    </xf>
    <xf numFmtId="165" fontId="3" fillId="0" borderId="15" xfId="36" quotePrefix="1" applyNumberFormat="1" applyFont="1" applyFill="1" applyBorder="1" applyAlignment="1" applyProtection="1">
      <alignment horizontal="right" vertical="center"/>
    </xf>
    <xf numFmtId="167" fontId="2" fillId="5" borderId="23" xfId="3" applyNumberFormat="1" applyFont="1" applyFill="1" applyBorder="1" applyAlignment="1" applyProtection="1">
      <alignment horizontal="left" vertical="center"/>
    </xf>
    <xf numFmtId="165" fontId="3" fillId="5" borderId="15" xfId="36" quotePrefix="1" applyNumberFormat="1" applyFont="1" applyFill="1" applyBorder="1" applyAlignment="1" applyProtection="1">
      <alignment horizontal="right" vertical="center"/>
    </xf>
    <xf numFmtId="167" fontId="2" fillId="5" borderId="24" xfId="3" applyNumberFormat="1" applyFont="1" applyFill="1" applyBorder="1" applyAlignment="1" applyProtection="1">
      <alignment horizontal="left" vertical="center"/>
    </xf>
    <xf numFmtId="165" fontId="3" fillId="0" borderId="4" xfId="36" applyNumberFormat="1" applyFont="1" applyFill="1" applyBorder="1" applyAlignment="1" applyProtection="1">
      <alignment horizontal="right" vertical="center" wrapText="1"/>
    </xf>
    <xf numFmtId="165" fontId="2" fillId="5" borderId="6" xfId="3" applyNumberFormat="1" applyFont="1" applyFill="1" applyBorder="1" applyAlignment="1" applyProtection="1">
      <alignment horizontal="right" vertical="center"/>
    </xf>
    <xf numFmtId="165" fontId="3" fillId="0" borderId="25" xfId="36" applyNumberFormat="1" applyFont="1" applyFill="1" applyBorder="1" applyAlignment="1" applyProtection="1">
      <alignment horizontal="right" vertical="center"/>
    </xf>
    <xf numFmtId="167" fontId="2" fillId="5" borderId="26" xfId="3" applyNumberFormat="1" applyFont="1" applyFill="1" applyBorder="1" applyAlignment="1" applyProtection="1">
      <alignment horizontal="left" vertical="center"/>
    </xf>
    <xf numFmtId="0" fontId="2" fillId="0" borderId="27" xfId="36" applyFont="1" applyFill="1" applyBorder="1" applyAlignment="1" applyProtection="1">
      <alignment horizontal="left" vertical="center" wrapText="1"/>
    </xf>
    <xf numFmtId="0" fontId="2" fillId="0" borderId="28" xfId="36" applyFont="1" applyFill="1" applyBorder="1" applyAlignment="1" applyProtection="1">
      <alignment horizontal="center" vertical="center"/>
      <protection hidden="1"/>
    </xf>
    <xf numFmtId="0" fontId="2" fillId="0" borderId="14" xfId="36" applyFont="1" applyFill="1" applyBorder="1" applyAlignment="1" applyProtection="1">
      <alignment horizontal="left" vertical="center" wrapText="1"/>
    </xf>
    <xf numFmtId="0" fontId="2" fillId="0" borderId="29" xfId="36" applyFont="1" applyFill="1" applyBorder="1" applyAlignment="1" applyProtection="1">
      <alignment horizontal="center" vertical="center"/>
      <protection hidden="1"/>
    </xf>
    <xf numFmtId="167" fontId="2" fillId="5" borderId="30" xfId="3" applyNumberFormat="1" applyFont="1" applyFill="1" applyBorder="1" applyAlignment="1" applyProtection="1">
      <alignment horizontal="left" vertical="center"/>
    </xf>
    <xf numFmtId="0" fontId="2" fillId="0" borderId="0" xfId="36" applyFont="1" applyFill="1" applyBorder="1" applyAlignment="1" applyProtection="1">
      <alignment horizontal="left" vertical="center" wrapText="1"/>
    </xf>
    <xf numFmtId="0" fontId="2" fillId="0" borderId="31" xfId="36" applyFont="1" applyFill="1" applyBorder="1" applyAlignment="1" applyProtection="1">
      <alignment horizontal="left" vertical="center" wrapText="1"/>
    </xf>
    <xf numFmtId="0" fontId="2" fillId="0" borderId="32" xfId="36" applyFont="1" applyFill="1" applyBorder="1" applyAlignment="1" applyProtection="1">
      <alignment horizontal="left" vertical="center" wrapText="1"/>
    </xf>
    <xf numFmtId="0" fontId="2" fillId="0" borderId="32" xfId="36" applyFont="1" applyFill="1" applyBorder="1" applyAlignment="1" applyProtection="1">
      <alignment horizontal="right" vertical="center" wrapText="1"/>
    </xf>
    <xf numFmtId="0" fontId="2" fillId="3" borderId="0" xfId="16" applyFont="1" applyFill="1" applyAlignment="1">
      <alignment vertical="top"/>
    </xf>
    <xf numFmtId="0" fontId="7" fillId="2" borderId="14" xfId="16" applyFont="1" applyFill="1" applyBorder="1" applyAlignment="1">
      <alignment vertical="top"/>
    </xf>
    <xf numFmtId="0" fontId="3" fillId="0" borderId="0" xfId="36" applyFont="1" applyFill="1" applyBorder="1" applyAlignment="1" applyProtection="1">
      <alignment horizontal="center" vertical="center" wrapText="1"/>
    </xf>
    <xf numFmtId="0" fontId="2" fillId="0" borderId="33" xfId="36" applyFont="1" applyFill="1" applyBorder="1" applyAlignment="1" applyProtection="1">
      <alignment horizontal="center" vertical="center"/>
      <protection hidden="1"/>
    </xf>
    <xf numFmtId="0" fontId="2" fillId="0" borderId="10" xfId="36" applyFont="1" applyFill="1" applyBorder="1" applyAlignment="1" applyProtection="1">
      <alignment horizontal="left" vertical="center" wrapText="1"/>
    </xf>
    <xf numFmtId="0" fontId="2" fillId="0" borderId="2" xfId="36" applyFont="1" applyFill="1" applyBorder="1" applyAlignment="1" applyProtection="1">
      <alignment horizontal="left" vertical="center" wrapText="1"/>
    </xf>
    <xf numFmtId="0" fontId="2" fillId="0" borderId="3" xfId="36" applyFont="1" applyFill="1" applyBorder="1" applyAlignment="1" applyProtection="1">
      <alignment horizontal="left" vertical="center" wrapText="1"/>
    </xf>
    <xf numFmtId="0" fontId="2" fillId="0" borderId="34" xfId="36" applyFont="1" applyFill="1" applyBorder="1" applyProtection="1">
      <alignment horizontal="left" vertical="center"/>
      <protection hidden="1"/>
    </xf>
    <xf numFmtId="0" fontId="2" fillId="0" borderId="35" xfId="16" applyFont="1" applyFill="1" applyBorder="1"/>
    <xf numFmtId="0" fontId="3" fillId="0" borderId="0" xfId="36" applyFont="1" applyFill="1" applyBorder="1" applyAlignment="1" applyProtection="1">
      <alignment horizontal="left" vertical="top"/>
    </xf>
    <xf numFmtId="0" fontId="24" fillId="0" borderId="0" xfId="36" applyFont="1" applyFill="1" applyBorder="1" applyAlignment="1" applyProtection="1">
      <alignment horizontal="center" vertical="center"/>
    </xf>
    <xf numFmtId="0" fontId="2" fillId="0" borderId="36" xfId="36" applyFont="1" applyFill="1" applyBorder="1" applyAlignment="1" applyProtection="1">
      <alignment horizontal="center" vertical="center"/>
      <protection hidden="1"/>
    </xf>
    <xf numFmtId="0" fontId="2" fillId="0" borderId="10" xfId="36" applyFont="1" applyFill="1" applyBorder="1" applyAlignment="1" applyProtection="1">
      <alignment horizontal="right" vertical="center" wrapText="1"/>
    </xf>
    <xf numFmtId="165" fontId="3" fillId="5" borderId="4" xfId="36" quotePrefix="1" applyNumberFormat="1" applyFont="1" applyFill="1" applyBorder="1" applyAlignment="1" applyProtection="1">
      <alignment horizontal="right" vertical="center"/>
    </xf>
    <xf numFmtId="165" fontId="3" fillId="5" borderId="37" xfId="36" quotePrefix="1" applyNumberFormat="1" applyFont="1" applyFill="1" applyBorder="1" applyAlignment="1" applyProtection="1">
      <alignment horizontal="right" vertical="center"/>
    </xf>
    <xf numFmtId="0" fontId="2" fillId="0" borderId="20" xfId="36" applyFont="1" applyFill="1" applyBorder="1" applyAlignment="1" applyProtection="1">
      <alignment horizontal="left" vertical="center" wrapText="1"/>
    </xf>
    <xf numFmtId="0" fontId="2" fillId="0" borderId="13" xfId="36" applyFont="1" applyFill="1" applyBorder="1" applyAlignment="1" applyProtection="1">
      <alignment horizontal="right" vertical="center" wrapText="1"/>
    </xf>
    <xf numFmtId="0" fontId="2" fillId="0" borderId="0" xfId="16" applyFont="1" applyFill="1" applyBorder="1"/>
    <xf numFmtId="0" fontId="3" fillId="0" borderId="11" xfId="16" applyFont="1" applyFill="1" applyBorder="1" applyAlignment="1">
      <alignment horizontal="center"/>
    </xf>
    <xf numFmtId="0" fontId="7" fillId="2" borderId="27" xfId="16" applyFont="1" applyFill="1" applyBorder="1" applyAlignment="1">
      <alignment vertical="top"/>
    </xf>
    <xf numFmtId="0" fontId="7" fillId="2" borderId="20" xfId="16" applyFont="1" applyFill="1" applyBorder="1" applyAlignment="1">
      <alignment vertical="top"/>
    </xf>
    <xf numFmtId="0" fontId="7" fillId="2" borderId="10" xfId="16" applyFont="1" applyFill="1" applyBorder="1" applyAlignment="1">
      <alignment vertical="top"/>
    </xf>
    <xf numFmtId="0" fontId="7" fillId="2" borderId="38" xfId="16" applyFont="1" applyFill="1" applyBorder="1" applyAlignment="1">
      <alignment vertical="top"/>
    </xf>
    <xf numFmtId="0" fontId="7" fillId="2" borderId="2" xfId="16" applyFont="1" applyFill="1" applyBorder="1" applyAlignment="1">
      <alignment vertical="top"/>
    </xf>
    <xf numFmtId="0" fontId="2" fillId="0" borderId="39" xfId="36" applyFont="1" applyFill="1" applyBorder="1" applyAlignment="1" applyProtection="1">
      <alignment horizontal="center" vertical="top"/>
      <protection hidden="1"/>
    </xf>
    <xf numFmtId="167" fontId="2" fillId="0" borderId="17" xfId="2" applyNumberFormat="1" applyFont="1" applyFill="1" applyBorder="1" applyAlignment="1" applyProtection="1">
      <alignment vertical="center"/>
    </xf>
    <xf numFmtId="0" fontId="3" fillId="0" borderId="40" xfId="36" applyFont="1" applyFill="1" applyBorder="1" applyAlignment="1" applyProtection="1">
      <alignment horizontal="left" vertical="top"/>
    </xf>
    <xf numFmtId="167" fontId="3" fillId="0" borderId="21" xfId="2" applyNumberFormat="1" applyFont="1" applyFill="1" applyBorder="1" applyAlignment="1" applyProtection="1">
      <alignment horizontal="center" vertical="center"/>
      <protection locked="0"/>
    </xf>
    <xf numFmtId="0" fontId="3" fillId="0" borderId="41" xfId="36" applyFont="1" applyFill="1" applyBorder="1" applyAlignment="1" applyProtection="1">
      <alignment horizontal="left" vertical="top"/>
    </xf>
    <xf numFmtId="0" fontId="2" fillId="0" borderId="11" xfId="16" applyFont="1" applyFill="1" applyBorder="1"/>
    <xf numFmtId="167" fontId="2" fillId="0" borderId="22" xfId="2" applyNumberFormat="1" applyFont="1" applyFill="1" applyBorder="1" applyAlignment="1" applyProtection="1">
      <alignment horizontal="left" vertical="center"/>
    </xf>
    <xf numFmtId="167" fontId="2" fillId="5" borderId="23" xfId="2" applyNumberFormat="1" applyFont="1" applyFill="1" applyBorder="1" applyAlignment="1" applyProtection="1">
      <alignment horizontal="left" vertical="center"/>
    </xf>
    <xf numFmtId="165" fontId="3" fillId="5" borderId="4" xfId="36" applyNumberFormat="1" applyFont="1" applyFill="1" applyBorder="1" applyAlignment="1" applyProtection="1">
      <alignment horizontal="right" vertical="center"/>
    </xf>
    <xf numFmtId="167" fontId="2" fillId="5" borderId="24" xfId="2" applyNumberFormat="1" applyFont="1" applyFill="1" applyBorder="1" applyAlignment="1" applyProtection="1">
      <alignment horizontal="left" vertical="center"/>
    </xf>
    <xf numFmtId="167" fontId="2" fillId="5" borderId="42" xfId="2" applyNumberFormat="1" applyFont="1" applyFill="1" applyBorder="1" applyAlignment="1" applyProtection="1">
      <alignment horizontal="left" vertical="center"/>
    </xf>
    <xf numFmtId="0" fontId="2" fillId="0" borderId="41" xfId="36" applyFont="1" applyFill="1" applyBorder="1" applyAlignment="1" applyProtection="1">
      <alignment horizontal="center" vertical="center"/>
      <protection hidden="1"/>
    </xf>
    <xf numFmtId="165" fontId="3" fillId="5" borderId="6" xfId="36" applyNumberFormat="1" applyFont="1" applyFill="1" applyBorder="1" applyAlignment="1" applyProtection="1">
      <alignment horizontal="right" vertical="center"/>
    </xf>
    <xf numFmtId="167" fontId="2" fillId="0" borderId="34" xfId="2" applyNumberFormat="1" applyFont="1" applyFill="1" applyBorder="1" applyAlignment="1" applyProtection="1">
      <alignment vertical="center"/>
    </xf>
    <xf numFmtId="167" fontId="3" fillId="0" borderId="43" xfId="2" applyNumberFormat="1" applyFont="1" applyFill="1" applyBorder="1" applyAlignment="1" applyProtection="1">
      <alignment horizontal="center" vertical="center"/>
      <protection locked="0"/>
    </xf>
    <xf numFmtId="165" fontId="2" fillId="5" borderId="4" xfId="2" applyNumberFormat="1" applyFont="1" applyFill="1" applyBorder="1" applyAlignment="1" applyProtection="1">
      <alignment horizontal="right" vertical="center"/>
    </xf>
    <xf numFmtId="0" fontId="2" fillId="3" borderId="24" xfId="16" applyFont="1" applyFill="1" applyBorder="1"/>
    <xf numFmtId="165" fontId="3" fillId="0" borderId="25" xfId="2" applyNumberFormat="1" applyFont="1" applyFill="1" applyBorder="1" applyAlignment="1" applyProtection="1">
      <alignment horizontal="right" vertical="center"/>
    </xf>
    <xf numFmtId="0" fontId="2" fillId="3" borderId="44" xfId="16" applyFont="1" applyFill="1" applyBorder="1"/>
    <xf numFmtId="0" fontId="2" fillId="5" borderId="0" xfId="16" applyFont="1" applyFill="1"/>
    <xf numFmtId="0" fontId="2" fillId="0" borderId="20" xfId="36" applyFont="1" applyFill="1" applyBorder="1" applyAlignment="1" applyProtection="1">
      <alignment horizontal="right" vertical="center" wrapText="1"/>
    </xf>
    <xf numFmtId="0" fontId="11" fillId="2" borderId="0" xfId="34" applyFont="1" applyFill="1" applyBorder="1" applyAlignment="1">
      <alignment horizontal="left" vertical="top"/>
    </xf>
    <xf numFmtId="0" fontId="36" fillId="2" borderId="0" xfId="34" applyFont="1" applyFill="1" applyBorder="1" applyAlignment="1">
      <alignment horizontal="left" vertical="top"/>
    </xf>
    <xf numFmtId="0" fontId="21" fillId="0" borderId="12" xfId="22" applyFont="1" applyFill="1" applyBorder="1" applyAlignment="1">
      <alignment horizontal="center"/>
    </xf>
    <xf numFmtId="0" fontId="37" fillId="2" borderId="0" xfId="34" applyFont="1" applyFill="1" applyBorder="1" applyAlignment="1">
      <alignment horizontal="left" vertical="center"/>
    </xf>
    <xf numFmtId="0" fontId="2" fillId="0" borderId="0" xfId="22" applyFont="1" applyFill="1" applyAlignment="1" applyProtection="1">
      <alignment horizontal="justify" wrapText="1"/>
    </xf>
    <xf numFmtId="0" fontId="3" fillId="0" borderId="0" xfId="22" applyFont="1" applyFill="1" applyAlignment="1" applyProtection="1">
      <alignment horizontal="justify" wrapText="1"/>
    </xf>
    <xf numFmtId="0" fontId="3" fillId="2" borderId="0" xfId="34" applyFont="1" applyFill="1" applyBorder="1" applyAlignment="1">
      <alignment horizontal="justify" vertical="top" wrapText="1"/>
    </xf>
    <xf numFmtId="0" fontId="10" fillId="0" borderId="12" xfId="22" applyFont="1" applyFill="1" applyBorder="1" applyAlignment="1">
      <alignment horizontal="justify" wrapText="1"/>
    </xf>
    <xf numFmtId="0" fontId="20" fillId="0" borderId="12" xfId="22" applyFont="1" applyFill="1" applyBorder="1" applyAlignment="1">
      <alignment horizontal="justify" wrapText="1"/>
    </xf>
    <xf numFmtId="0" fontId="7" fillId="0" borderId="12" xfId="22" applyFont="1" applyFill="1" applyBorder="1" applyAlignment="1">
      <alignment horizontal="justify" wrapText="1"/>
    </xf>
    <xf numFmtId="0" fontId="2" fillId="3" borderId="0" xfId="22" applyFont="1" applyFill="1" applyAlignment="1" applyProtection="1">
      <alignment horizontal="justify" wrapText="1"/>
    </xf>
    <xf numFmtId="0" fontId="30" fillId="0" borderId="0" xfId="0" applyFont="1"/>
    <xf numFmtId="0" fontId="1" fillId="0" borderId="12" xfId="9" applyFill="1" applyBorder="1" applyAlignment="1" applyProtection="1">
      <alignment horizontal="center"/>
    </xf>
    <xf numFmtId="0" fontId="38" fillId="0" borderId="0" xfId="0" applyFont="1"/>
    <xf numFmtId="0" fontId="0" fillId="0" borderId="0" xfId="0" quotePrefix="1"/>
    <xf numFmtId="0" fontId="39" fillId="3" borderId="0" xfId="9" quotePrefix="1" applyFont="1" applyFill="1" applyAlignment="1" applyProtection="1"/>
    <xf numFmtId="0" fontId="40" fillId="3" borderId="0" xfId="22" applyFont="1" applyFill="1" applyProtection="1"/>
    <xf numFmtId="0" fontId="37" fillId="0" borderId="0" xfId="34" applyFont="1" applyFill="1" applyBorder="1" applyAlignment="1">
      <alignment horizontal="left" vertical="top"/>
    </xf>
    <xf numFmtId="165" fontId="37" fillId="0" borderId="4" xfId="36" applyNumberFormat="1" applyFont="1" applyFill="1" applyBorder="1" applyAlignment="1" applyProtection="1">
      <alignment horizontal="center" vertical="center"/>
    </xf>
    <xf numFmtId="0" fontId="2" fillId="0" borderId="4" xfId="36" applyFont="1" applyFill="1" applyBorder="1" applyAlignment="1" applyProtection="1">
      <alignment horizontal="center" vertical="center"/>
      <protection hidden="1"/>
    </xf>
    <xf numFmtId="167" fontId="2" fillId="5" borderId="26" xfId="2" applyNumberFormat="1" applyFont="1" applyFill="1" applyBorder="1" applyAlignment="1" applyProtection="1">
      <alignment horizontal="left" vertical="center"/>
    </xf>
    <xf numFmtId="165" fontId="3" fillId="5" borderId="37" xfId="36" applyNumberFormat="1" applyFont="1" applyFill="1" applyBorder="1" applyAlignment="1" applyProtection="1">
      <alignment horizontal="right" vertical="center"/>
    </xf>
    <xf numFmtId="0" fontId="3" fillId="0" borderId="31" xfId="36" applyFont="1" applyFill="1" applyBorder="1" applyAlignment="1" applyProtection="1">
      <alignment horizontal="left" vertical="center" wrapText="1"/>
    </xf>
    <xf numFmtId="0" fontId="3" fillId="0" borderId="1" xfId="36" applyFont="1" applyFill="1" applyBorder="1" applyAlignment="1" applyProtection="1">
      <alignment horizontal="left" vertical="center" wrapText="1"/>
    </xf>
    <xf numFmtId="3" fontId="2" fillId="0" borderId="10" xfId="36" applyNumberFormat="1" applyFont="1" applyFill="1" applyBorder="1" applyAlignment="1" applyProtection="1">
      <alignment horizontal="right" vertical="center" wrapText="1"/>
    </xf>
    <xf numFmtId="165" fontId="2" fillId="0" borderId="10" xfId="36" quotePrefix="1" applyNumberFormat="1" applyFont="1" applyFill="1" applyBorder="1" applyAlignment="1" applyProtection="1">
      <alignment horizontal="right" vertical="center"/>
    </xf>
    <xf numFmtId="165" fontId="2" fillId="0" borderId="2" xfId="3" applyNumberFormat="1" applyFont="1" applyFill="1" applyBorder="1" applyAlignment="1" applyProtection="1">
      <alignment horizontal="right" vertical="center"/>
    </xf>
    <xf numFmtId="165" fontId="2" fillId="0" borderId="10" xfId="3" applyNumberFormat="1" applyFont="1" applyFill="1" applyBorder="1" applyAlignment="1" applyProtection="1">
      <alignment horizontal="right" vertical="center"/>
    </xf>
    <xf numFmtId="3" fontId="2" fillId="0" borderId="32" xfId="36" applyNumberFormat="1" applyFont="1" applyFill="1" applyBorder="1" applyAlignment="1" applyProtection="1">
      <alignment horizontal="right" vertical="center" wrapText="1"/>
    </xf>
    <xf numFmtId="3" fontId="2" fillId="0" borderId="20" xfId="36" applyNumberFormat="1" applyFont="1" applyFill="1" applyBorder="1" applyAlignment="1" applyProtection="1">
      <alignment horizontal="right" vertical="center" wrapText="1"/>
    </xf>
    <xf numFmtId="0" fontId="3" fillId="0" borderId="9" xfId="36" applyFont="1" applyFill="1" applyBorder="1" applyAlignment="1" applyProtection="1">
      <alignment horizontal="center" vertical="center"/>
      <protection hidden="1"/>
    </xf>
    <xf numFmtId="165" fontId="2" fillId="0" borderId="6" xfId="3" applyNumberFormat="1" applyFont="1" applyFill="1" applyBorder="1" applyAlignment="1" applyProtection="1">
      <alignment horizontal="right" vertical="center"/>
    </xf>
    <xf numFmtId="165" fontId="3" fillId="0" borderId="6" xfId="3" applyNumberFormat="1" applyFont="1" applyFill="1" applyBorder="1" applyAlignment="1" applyProtection="1">
      <alignment horizontal="right" vertical="center"/>
    </xf>
    <xf numFmtId="165" fontId="2" fillId="0" borderId="20" xfId="3" applyNumberFormat="1" applyFont="1" applyFill="1" applyBorder="1" applyAlignment="1" applyProtection="1">
      <alignment horizontal="right" vertical="center"/>
    </xf>
    <xf numFmtId="167" fontId="2" fillId="5" borderId="21" xfId="3" applyNumberFormat="1" applyFont="1" applyFill="1" applyBorder="1" applyAlignment="1" applyProtection="1">
      <alignment horizontal="left" vertical="center"/>
    </xf>
    <xf numFmtId="0" fontId="31" fillId="2" borderId="0" xfId="16" applyFont="1" applyFill="1" applyAlignment="1">
      <alignment horizontal="center"/>
    </xf>
    <xf numFmtId="0" fontId="3" fillId="0" borderId="45" xfId="36" applyFont="1" applyFill="1" applyBorder="1" applyAlignment="1" applyProtection="1">
      <alignment horizontal="left" vertical="center"/>
      <protection hidden="1"/>
    </xf>
    <xf numFmtId="165" fontId="2" fillId="0" borderId="15" xfId="36" applyNumberFormat="1" applyFont="1" applyFill="1" applyBorder="1" applyAlignment="1" applyProtection="1">
      <alignment horizontal="right" vertical="center" wrapText="1"/>
    </xf>
    <xf numFmtId="165" fontId="2" fillId="0" borderId="2" xfId="36" applyNumberFormat="1" applyFont="1" applyFill="1" applyBorder="1" applyAlignment="1" applyProtection="1">
      <alignment horizontal="right" vertical="center" wrapText="1"/>
    </xf>
    <xf numFmtId="165" fontId="2" fillId="0" borderId="10" xfId="36" applyNumberFormat="1" applyFont="1" applyFill="1" applyBorder="1" applyAlignment="1" applyProtection="1">
      <alignment horizontal="right" vertical="center" wrapText="1"/>
    </xf>
    <xf numFmtId="3" fontId="2" fillId="0" borderId="11" xfId="36" applyNumberFormat="1" applyFont="1" applyFill="1" applyBorder="1" applyAlignment="1" applyProtection="1">
      <alignment horizontal="right" vertical="center" wrapText="1"/>
    </xf>
    <xf numFmtId="165" fontId="3" fillId="0" borderId="2" xfId="36" applyNumberFormat="1" applyFont="1" applyFill="1" applyBorder="1" applyAlignment="1" applyProtection="1">
      <alignment horizontal="right" vertical="center"/>
    </xf>
    <xf numFmtId="165" fontId="3" fillId="0" borderId="10" xfId="36" applyNumberFormat="1" applyFont="1" applyFill="1" applyBorder="1" applyAlignment="1" applyProtection="1">
      <alignment horizontal="right" vertical="center"/>
    </xf>
    <xf numFmtId="165" fontId="2" fillId="0" borderId="42" xfId="36" applyNumberFormat="1" applyFont="1" applyFill="1" applyBorder="1" applyAlignment="1" applyProtection="1">
      <alignment horizontal="right" vertical="center" wrapText="1"/>
    </xf>
    <xf numFmtId="165" fontId="2" fillId="0" borderId="38" xfId="36" applyNumberFormat="1" applyFont="1" applyFill="1" applyBorder="1" applyAlignment="1" applyProtection="1">
      <alignment horizontal="right" vertical="center" wrapText="1"/>
    </xf>
    <xf numFmtId="165" fontId="3" fillId="0" borderId="44" xfId="36" applyNumberFormat="1" applyFont="1" applyFill="1" applyBorder="1" applyAlignment="1" applyProtection="1">
      <alignment horizontal="right" vertical="center" wrapText="1"/>
    </xf>
    <xf numFmtId="165" fontId="3" fillId="0" borderId="2" xfId="36" quotePrefix="1" applyNumberFormat="1" applyFont="1" applyFill="1" applyBorder="1" applyAlignment="1" applyProtection="1">
      <alignment horizontal="right" vertical="center"/>
    </xf>
    <xf numFmtId="165" fontId="2" fillId="0" borderId="2" xfId="2" applyNumberFormat="1" applyFont="1" applyFill="1" applyBorder="1" applyAlignment="1" applyProtection="1">
      <alignment horizontal="right" vertical="center"/>
    </xf>
    <xf numFmtId="165" fontId="3" fillId="0" borderId="44" xfId="36" applyNumberFormat="1" applyFont="1" applyFill="1" applyBorder="1" applyAlignment="1" applyProtection="1">
      <alignment horizontal="right" vertical="center"/>
    </xf>
    <xf numFmtId="0" fontId="41" fillId="0" borderId="46" xfId="36" applyFont="1" applyFill="1" applyBorder="1" applyAlignment="1" applyProtection="1">
      <alignment horizontal="left" vertical="center" wrapText="1"/>
    </xf>
    <xf numFmtId="165" fontId="3" fillId="0" borderId="6" xfId="36" quotePrefix="1" applyNumberFormat="1" applyFont="1" applyFill="1" applyBorder="1" applyAlignment="1" applyProtection="1">
      <alignment horizontal="right" vertical="center"/>
    </xf>
    <xf numFmtId="165" fontId="3" fillId="0" borderId="47" xfId="36" quotePrefix="1" applyNumberFormat="1" applyFont="1" applyFill="1" applyBorder="1" applyAlignment="1" applyProtection="1">
      <alignment horizontal="right" vertical="center"/>
    </xf>
    <xf numFmtId="3" fontId="3" fillId="7" borderId="4" xfId="36" applyNumberFormat="1" applyFont="1" applyFill="1" applyBorder="1" applyAlignment="1" applyProtection="1">
      <alignment horizontal="center" vertical="center"/>
    </xf>
    <xf numFmtId="0" fontId="32" fillId="0" borderId="14" xfId="36" applyFont="1" applyFill="1" applyBorder="1" applyAlignment="1" applyProtection="1">
      <alignment horizontal="left" vertical="center" wrapText="1"/>
    </xf>
    <xf numFmtId="165" fontId="1" fillId="0" borderId="11" xfId="9" quotePrefix="1" applyNumberFormat="1" applyFill="1" applyBorder="1" applyAlignment="1" applyProtection="1">
      <alignment horizontal="right" vertical="center" wrapText="1"/>
    </xf>
    <xf numFmtId="165" fontId="3" fillId="6" borderId="6" xfId="36" quotePrefix="1" applyNumberFormat="1" applyFont="1" applyFill="1" applyBorder="1" applyAlignment="1" applyProtection="1">
      <alignment horizontal="right" vertical="center"/>
    </xf>
    <xf numFmtId="165" fontId="3" fillId="6" borderId="37" xfId="36" quotePrefix="1" applyNumberFormat="1" applyFont="1" applyFill="1" applyBorder="1" applyAlignment="1" applyProtection="1">
      <alignment horizontal="right" vertical="center"/>
    </xf>
    <xf numFmtId="165" fontId="3" fillId="7" borderId="4" xfId="36" applyNumberFormat="1" applyFont="1" applyFill="1" applyBorder="1" applyAlignment="1" applyProtection="1">
      <alignment horizontal="center" vertical="center"/>
    </xf>
    <xf numFmtId="0" fontId="23" fillId="2" borderId="0" xfId="34" applyFont="1" applyFill="1" applyBorder="1" applyAlignment="1">
      <alignment horizontal="center" vertical="center"/>
    </xf>
    <xf numFmtId="0" fontId="14" fillId="2" borderId="0" xfId="34" applyFont="1" applyFill="1" applyBorder="1" applyAlignment="1">
      <alignment horizontal="center" vertical="center"/>
    </xf>
    <xf numFmtId="0" fontId="32" fillId="0" borderId="31" xfId="36" applyFont="1" applyFill="1" applyBorder="1" applyAlignment="1" applyProtection="1">
      <alignment horizontal="justify" vertical="center" wrapText="1"/>
    </xf>
    <xf numFmtId="0" fontId="7" fillId="5" borderId="10" xfId="16" applyFont="1" applyFill="1" applyBorder="1"/>
    <xf numFmtId="0" fontId="2" fillId="0" borderId="1" xfId="36" applyFont="1" applyFill="1" applyBorder="1" applyAlignment="1" applyProtection="1">
      <alignment horizontal="left" vertical="center" wrapText="1"/>
    </xf>
    <xf numFmtId="0" fontId="37" fillId="0" borderId="32" xfId="36" applyFont="1" applyFill="1" applyBorder="1" applyAlignment="1" applyProtection="1">
      <alignment horizontal="center" vertical="center" wrapText="1"/>
    </xf>
    <xf numFmtId="0" fontId="3" fillId="0" borderId="46" xfId="36" applyFont="1" applyFill="1" applyBorder="1" applyAlignment="1" applyProtection="1">
      <alignment horizontal="left" vertical="center" wrapText="1"/>
    </xf>
    <xf numFmtId="3" fontId="2" fillId="0" borderId="0" xfId="36" applyNumberFormat="1" applyFont="1" applyFill="1" applyBorder="1" applyAlignment="1" applyProtection="1">
      <alignment horizontal="right" vertical="center" wrapText="1"/>
    </xf>
    <xf numFmtId="165" fontId="2" fillId="0" borderId="0" xfId="3" applyNumberFormat="1" applyFont="1" applyFill="1" applyBorder="1" applyAlignment="1" applyProtection="1">
      <alignment horizontal="right" vertical="center"/>
    </xf>
    <xf numFmtId="167" fontId="2" fillId="5" borderId="43" xfId="3" applyNumberFormat="1" applyFont="1" applyFill="1" applyBorder="1" applyAlignment="1" applyProtection="1">
      <alignment horizontal="left" vertical="center"/>
    </xf>
    <xf numFmtId="165" fontId="2" fillId="0" borderId="3" xfId="3" applyNumberFormat="1" applyFont="1" applyFill="1" applyBorder="1" applyAlignment="1" applyProtection="1">
      <alignment horizontal="right" vertical="center"/>
    </xf>
    <xf numFmtId="167" fontId="2" fillId="5" borderId="42" xfId="3" applyNumberFormat="1" applyFont="1" applyFill="1" applyBorder="1" applyAlignment="1" applyProtection="1">
      <alignment horizontal="left" vertical="center"/>
    </xf>
    <xf numFmtId="165" fontId="3" fillId="6" borderId="47" xfId="36" applyNumberFormat="1" applyFont="1" applyFill="1" applyBorder="1" applyAlignment="1" applyProtection="1">
      <alignment horizontal="right" vertical="center"/>
    </xf>
    <xf numFmtId="0" fontId="3" fillId="0" borderId="7" xfId="36" applyFont="1" applyFill="1" applyBorder="1" applyAlignment="1" applyProtection="1">
      <alignment horizontal="center" vertical="center"/>
      <protection hidden="1"/>
    </xf>
    <xf numFmtId="0" fontId="3" fillId="0" borderId="36" xfId="36" applyFont="1" applyFill="1" applyBorder="1" applyAlignment="1" applyProtection="1">
      <alignment horizontal="center" vertical="center"/>
      <protection hidden="1"/>
    </xf>
    <xf numFmtId="0" fontId="10" fillId="2" borderId="46" xfId="16" applyFont="1" applyFill="1" applyBorder="1" applyAlignment="1">
      <alignment vertical="top"/>
    </xf>
    <xf numFmtId="0" fontId="2" fillId="0" borderId="1" xfId="36" applyFont="1" applyFill="1" applyBorder="1" applyAlignment="1" applyProtection="1">
      <alignment horizontal="left" vertical="center" wrapText="1"/>
    </xf>
    <xf numFmtId="165" fontId="2" fillId="0" borderId="20" xfId="36" applyNumberFormat="1" applyFont="1" applyFill="1" applyBorder="1" applyAlignment="1" applyProtection="1">
      <alignment horizontal="right" vertical="center" wrapText="1"/>
    </xf>
    <xf numFmtId="0" fontId="40" fillId="0" borderId="1" xfId="36" applyFont="1" applyFill="1" applyBorder="1" applyAlignment="1" applyProtection="1">
      <alignment horizontal="left" vertical="center" wrapText="1"/>
    </xf>
    <xf numFmtId="0" fontId="2" fillId="3" borderId="0" xfId="16" applyFont="1" applyFill="1" applyBorder="1"/>
    <xf numFmtId="0" fontId="44" fillId="3" borderId="0" xfId="17" applyFont="1" applyFill="1"/>
    <xf numFmtId="0" fontId="2" fillId="0" borderId="1" xfId="36" applyFont="1" applyFill="1" applyBorder="1" applyAlignment="1" applyProtection="1">
      <alignment horizontal="left" vertical="center" wrapText="1"/>
    </xf>
    <xf numFmtId="0" fontId="3" fillId="5" borderId="0" xfId="36" applyFont="1" applyFill="1" applyBorder="1" applyAlignment="1" applyProtection="1">
      <alignment horizontal="center" vertical="center"/>
      <protection hidden="1"/>
    </xf>
    <xf numFmtId="0" fontId="3" fillId="5" borderId="0" xfId="36" applyFont="1" applyFill="1" applyBorder="1" applyAlignment="1" applyProtection="1">
      <alignment horizontal="left" vertical="center" wrapText="1"/>
    </xf>
    <xf numFmtId="3" fontId="2" fillId="5" borderId="0" xfId="36" applyNumberFormat="1" applyFont="1" applyFill="1" applyBorder="1" applyAlignment="1" applyProtection="1">
      <alignment horizontal="right" vertical="center" wrapText="1"/>
    </xf>
    <xf numFmtId="165" fontId="2" fillId="5" borderId="0" xfId="3" applyNumberFormat="1" applyFont="1" applyFill="1" applyBorder="1" applyAlignment="1" applyProtection="1">
      <alignment horizontal="right" vertical="center"/>
    </xf>
    <xf numFmtId="165" fontId="3" fillId="5" borderId="0" xfId="36" applyNumberFormat="1" applyFont="1" applyFill="1" applyBorder="1" applyAlignment="1" applyProtection="1">
      <alignment horizontal="right" vertical="center"/>
    </xf>
    <xf numFmtId="167" fontId="2" fillId="5" borderId="0" xfId="3" applyNumberFormat="1" applyFont="1" applyFill="1" applyBorder="1" applyAlignment="1" applyProtection="1">
      <alignment horizontal="left" vertical="center"/>
    </xf>
    <xf numFmtId="0" fontId="3" fillId="5" borderId="45" xfId="36" applyFont="1" applyFill="1" applyBorder="1" applyAlignment="1" applyProtection="1">
      <alignment horizontal="left" vertical="center"/>
      <protection hidden="1"/>
    </xf>
    <xf numFmtId="0" fontId="2" fillId="0" borderId="1" xfId="36" applyFont="1" applyFill="1" applyBorder="1" applyAlignment="1" applyProtection="1">
      <alignment horizontal="left" vertical="center" wrapText="1"/>
    </xf>
    <xf numFmtId="0" fontId="2" fillId="0" borderId="10" xfId="36" applyFont="1" applyFill="1" applyBorder="1" applyAlignment="1" applyProtection="1">
      <alignment horizontal="left" vertical="center" wrapText="1"/>
    </xf>
    <xf numFmtId="0" fontId="2" fillId="0" borderId="1" xfId="36" applyFont="1" applyFill="1" applyBorder="1" applyAlignment="1" applyProtection="1">
      <alignment horizontal="left" vertical="center" wrapText="1"/>
    </xf>
    <xf numFmtId="0" fontId="2" fillId="0" borderId="10" xfId="36" applyFont="1" applyFill="1" applyBorder="1" applyAlignment="1" applyProtection="1">
      <alignment horizontal="left" vertical="center" wrapText="1"/>
    </xf>
    <xf numFmtId="0" fontId="2" fillId="3" borderId="0" xfId="16" applyFont="1" applyFill="1" applyAlignment="1">
      <alignment wrapText="1"/>
    </xf>
    <xf numFmtId="0" fontId="7" fillId="0" borderId="0" xfId="22" applyFont="1" applyFill="1" applyAlignment="1">
      <alignment horizontal="left"/>
    </xf>
    <xf numFmtId="0" fontId="7" fillId="0" borderId="0" xfId="22" applyFont="1" applyFill="1" applyAlignment="1">
      <alignment horizontal="center"/>
    </xf>
    <xf numFmtId="0" fontId="3" fillId="0" borderId="0" xfId="22" applyFont="1" applyFill="1" applyAlignment="1" applyProtection="1">
      <alignment horizontal="center"/>
    </xf>
    <xf numFmtId="0" fontId="7" fillId="0" borderId="0" xfId="22" applyFont="1" applyFill="1" applyBorder="1" applyAlignment="1" applyProtection="1">
      <alignment horizontal="center"/>
    </xf>
    <xf numFmtId="3" fontId="14" fillId="2" borderId="0" xfId="34" applyNumberFormat="1" applyFont="1" applyFill="1" applyBorder="1" applyAlignment="1">
      <alignment horizontal="center" vertical="center" wrapText="1"/>
    </xf>
    <xf numFmtId="0" fontId="2" fillId="0" borderId="1" xfId="36" applyFont="1" applyFill="1" applyBorder="1" applyAlignment="1" applyProtection="1">
      <alignment horizontal="left" vertical="center" wrapText="1"/>
    </xf>
    <xf numFmtId="0" fontId="2" fillId="0" borderId="10" xfId="36" applyFont="1" applyFill="1" applyBorder="1" applyAlignment="1" applyProtection="1">
      <alignment horizontal="left" vertical="center" wrapText="1"/>
    </xf>
    <xf numFmtId="3" fontId="13" fillId="2" borderId="0" xfId="34" applyNumberFormat="1" applyFont="1" applyFill="1" applyBorder="1" applyAlignment="1">
      <alignment horizontal="center" vertical="top" wrapText="1"/>
    </xf>
    <xf numFmtId="0" fontId="32" fillId="2" borderId="0" xfId="34" applyFont="1" applyFill="1" applyBorder="1" applyAlignment="1">
      <alignment horizontal="justify" vertical="top" wrapText="1"/>
    </xf>
    <xf numFmtId="0" fontId="2" fillId="3" borderId="0" xfId="16" applyFont="1" applyFill="1" applyAlignment="1">
      <alignment horizontal="justify" vertical="top" wrapText="1"/>
    </xf>
    <xf numFmtId="3" fontId="1" fillId="0" borderId="10" xfId="9" quotePrefix="1" applyNumberFormat="1" applyFill="1" applyBorder="1" applyAlignment="1" applyProtection="1">
      <alignment horizontal="right" vertical="center" wrapText="1"/>
    </xf>
  </cellXfs>
  <cellStyles count="39">
    <cellStyle name="Ezres 2" xfId="1"/>
    <cellStyle name="Ezres 3" xfId="2"/>
    <cellStyle name="Ezres 4" xfId="3"/>
    <cellStyle name="Ezres 5" xfId="4"/>
    <cellStyle name="Ezres 6" xfId="5"/>
    <cellStyle name="Ezres 6 2" xfId="6"/>
    <cellStyle name="Ezres 7" xfId="7"/>
    <cellStyle name="Ezres 7 2" xfId="8"/>
    <cellStyle name="Hivatkozás" xfId="9" builtinId="8"/>
    <cellStyle name="Hivatkozás 2" xfId="10"/>
    <cellStyle name="Hivatkozás 2 2" xfId="11"/>
    <cellStyle name="Hivatkozás 3" xfId="12"/>
    <cellStyle name="Normál" xfId="0" builtinId="0"/>
    <cellStyle name="Normál 10" xfId="13"/>
    <cellStyle name="Normál 11" xfId="14"/>
    <cellStyle name="Normál 12" xfId="15"/>
    <cellStyle name="Normál 2" xfId="16"/>
    <cellStyle name="Normál 2 2" xfId="17"/>
    <cellStyle name="Normál 2 3" xfId="18"/>
    <cellStyle name="Normál 2 4" xfId="19"/>
    <cellStyle name="Normál 2 5" xfId="20"/>
    <cellStyle name="Normál 2_JAVÍTÁS KM-AII_2011_Targyi_eszkozok" xfId="21"/>
    <cellStyle name="Normál 3" xfId="22"/>
    <cellStyle name="Normál 3 2" xfId="23"/>
    <cellStyle name="Normál 3 2 2" xfId="24"/>
    <cellStyle name="Normál 3 3" xfId="25"/>
    <cellStyle name="Normál 4" xfId="26"/>
    <cellStyle name="Normál 4 2" xfId="27"/>
    <cellStyle name="Normál 5" xfId="28"/>
    <cellStyle name="Normál 6" xfId="29"/>
    <cellStyle name="Normál 7" xfId="30"/>
    <cellStyle name="Normál 8" xfId="31"/>
    <cellStyle name="Normál 9" xfId="32"/>
    <cellStyle name="Normal_1997os osztalékkorlát" xfId="33"/>
    <cellStyle name="Normál_Dunacargo - forgalmi - A 2004-2005-05-25" xfId="34"/>
    <cellStyle name="Normal_MERLEG1" xfId="35"/>
    <cellStyle name="Normál_MUNKALAP" xfId="36"/>
    <cellStyle name="Standard_BRPRINT" xfId="37"/>
    <cellStyle name="Százalék 2" xfId="38"/>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pageSetUpPr fitToPage="1"/>
  </sheetPr>
  <dimension ref="A1:G24"/>
  <sheetViews>
    <sheetView showGridLines="0" tabSelected="1" zoomScaleNormal="100" workbookViewId="0">
      <selection sqref="A1:D1"/>
    </sheetView>
  </sheetViews>
  <sheetFormatPr defaultRowHeight="12.75" x14ac:dyDescent="0.2"/>
  <cols>
    <col min="1" max="1" width="9.140625" style="32"/>
    <col min="2" max="2" width="12" style="32" customWidth="1"/>
    <col min="3" max="3" width="60.42578125" style="143" customWidth="1"/>
    <col min="4" max="4" width="14" style="41" customWidth="1"/>
    <col min="5" max="16384" width="9.140625" style="32"/>
  </cols>
  <sheetData>
    <row r="1" spans="1:7" ht="15" customHeight="1" x14ac:dyDescent="0.3">
      <c r="A1" s="225" t="s">
        <v>154</v>
      </c>
      <c r="B1" s="225"/>
      <c r="C1" s="225"/>
      <c r="D1" s="225"/>
      <c r="G1" s="36"/>
    </row>
    <row r="2" spans="1:7" ht="15" customHeight="1" x14ac:dyDescent="0.3">
      <c r="A2" s="226" t="s">
        <v>9</v>
      </c>
      <c r="B2" s="226"/>
      <c r="C2" s="226"/>
      <c r="D2" s="226"/>
      <c r="G2" s="36"/>
    </row>
    <row r="3" spans="1:7" ht="16.5" customHeight="1" x14ac:dyDescent="0.3">
      <c r="A3" s="226" t="s">
        <v>65</v>
      </c>
      <c r="B3" s="226"/>
      <c r="C3" s="226"/>
      <c r="D3" s="226"/>
      <c r="G3" s="36"/>
    </row>
    <row r="4" spans="1:7" ht="12.75" customHeight="1" x14ac:dyDescent="0.2">
      <c r="A4" s="33"/>
      <c r="B4" s="33"/>
      <c r="C4" s="137"/>
      <c r="D4" s="34"/>
      <c r="G4" s="36"/>
    </row>
    <row r="5" spans="1:7" ht="15" customHeight="1" x14ac:dyDescent="0.2">
      <c r="A5" s="227">
        <f>Alapa!C17</f>
        <v>0</v>
      </c>
      <c r="B5" s="227"/>
      <c r="C5" s="227"/>
      <c r="D5" s="227"/>
      <c r="G5" s="36"/>
    </row>
    <row r="6" spans="1:7" ht="15" customHeight="1" x14ac:dyDescent="0.2">
      <c r="A6" s="227" t="str">
        <f>IF(Alapa!C18=0," ",Alapa!C18)</f>
        <v xml:space="preserve"> </v>
      </c>
      <c r="B6" s="227"/>
      <c r="C6" s="227"/>
      <c r="D6" s="227"/>
    </row>
    <row r="7" spans="1:7" ht="16.5" customHeight="1" x14ac:dyDescent="0.3">
      <c r="A7" s="228">
        <f>Alapa!C25</f>
        <v>0</v>
      </c>
      <c r="B7" s="228"/>
      <c r="C7" s="228"/>
      <c r="D7" s="228"/>
    </row>
    <row r="8" spans="1:7" ht="24.95" customHeight="1" x14ac:dyDescent="0.2">
      <c r="A8" s="134" t="s">
        <v>4</v>
      </c>
      <c r="B8" s="33"/>
      <c r="C8" s="139"/>
      <c r="D8" s="7"/>
    </row>
    <row r="9" spans="1:7" ht="24.95" customHeight="1" x14ac:dyDescent="0.2">
      <c r="A9" s="136" t="s">
        <v>8</v>
      </c>
      <c r="B9" s="33"/>
      <c r="C9" s="139"/>
      <c r="D9" s="45" t="s">
        <v>5</v>
      </c>
    </row>
    <row r="10" spans="1:7" ht="24.95" customHeight="1" x14ac:dyDescent="0.2">
      <c r="A10" s="136" t="s">
        <v>6</v>
      </c>
      <c r="B10" s="33"/>
      <c r="C10" s="139"/>
      <c r="D10" s="18" t="s">
        <v>7</v>
      </c>
    </row>
    <row r="11" spans="1:7" ht="24.95" customHeight="1" x14ac:dyDescent="0.2">
      <c r="A11" s="136" t="s">
        <v>15</v>
      </c>
      <c r="B11" s="33"/>
      <c r="C11" s="139"/>
      <c r="D11" s="46" t="s">
        <v>61</v>
      </c>
    </row>
    <row r="12" spans="1:7" ht="24.95" customHeight="1" x14ac:dyDescent="0.2">
      <c r="A12" s="136" t="s">
        <v>129</v>
      </c>
      <c r="B12" s="33"/>
      <c r="C12" s="139"/>
      <c r="D12" s="190" t="s">
        <v>130</v>
      </c>
    </row>
    <row r="13" spans="1:7" ht="24.95" customHeight="1" x14ac:dyDescent="0.2">
      <c r="A13" s="136" t="s">
        <v>74</v>
      </c>
      <c r="B13" s="33"/>
      <c r="C13" s="139"/>
      <c r="D13" s="151" t="s">
        <v>73</v>
      </c>
    </row>
    <row r="14" spans="1:7" x14ac:dyDescent="0.2">
      <c r="A14" s="150"/>
      <c r="B14" s="33"/>
      <c r="C14" s="138"/>
      <c r="D14" s="35"/>
      <c r="E14" s="148"/>
      <c r="F14" s="149"/>
    </row>
    <row r="15" spans="1:7" x14ac:dyDescent="0.2">
      <c r="A15" s="33"/>
      <c r="B15" s="33"/>
      <c r="C15" s="138"/>
      <c r="D15" s="35"/>
      <c r="E15" s="148"/>
      <c r="F15" s="149"/>
    </row>
    <row r="16" spans="1:7" ht="16.5" x14ac:dyDescent="0.3">
      <c r="A16" s="37" t="s">
        <v>10</v>
      </c>
      <c r="B16" s="37" t="s">
        <v>11</v>
      </c>
      <c r="C16" s="140" t="s">
        <v>12</v>
      </c>
      <c r="D16" s="37" t="s">
        <v>13</v>
      </c>
      <c r="E16" s="148"/>
      <c r="F16" s="149"/>
    </row>
    <row r="17" spans="1:4" ht="16.5" x14ac:dyDescent="0.3">
      <c r="A17" s="38" t="s">
        <v>14</v>
      </c>
      <c r="B17" s="39"/>
      <c r="C17" s="141"/>
      <c r="D17" s="38"/>
    </row>
    <row r="18" spans="1:4" ht="17.25" customHeight="1" x14ac:dyDescent="0.3">
      <c r="A18" s="40"/>
      <c r="B18" s="40" t="s">
        <v>63</v>
      </c>
      <c r="C18" s="142" t="s">
        <v>64</v>
      </c>
      <c r="D18" s="38"/>
    </row>
    <row r="19" spans="1:4" ht="17.25" customHeight="1" x14ac:dyDescent="0.3">
      <c r="A19" s="40"/>
      <c r="B19" s="135" t="s">
        <v>62</v>
      </c>
      <c r="C19" s="142" t="s">
        <v>138</v>
      </c>
      <c r="D19" s="145" t="s">
        <v>155</v>
      </c>
    </row>
    <row r="20" spans="1:4" ht="17.25" customHeight="1" x14ac:dyDescent="0.3">
      <c r="A20" s="40"/>
      <c r="B20" s="135" t="s">
        <v>62</v>
      </c>
      <c r="C20" s="140" t="s">
        <v>109</v>
      </c>
      <c r="D20" s="145" t="s">
        <v>156</v>
      </c>
    </row>
    <row r="21" spans="1:4" ht="17.25" customHeight="1" x14ac:dyDescent="0.3">
      <c r="A21" s="40"/>
      <c r="B21" s="135" t="s">
        <v>62</v>
      </c>
      <c r="C21" s="140" t="s">
        <v>110</v>
      </c>
      <c r="D21" s="145" t="s">
        <v>161</v>
      </c>
    </row>
    <row r="22" spans="1:4" ht="17.25" customHeight="1" x14ac:dyDescent="0.3">
      <c r="A22" s="40"/>
      <c r="B22" s="135" t="s">
        <v>62</v>
      </c>
      <c r="C22" s="140" t="s">
        <v>108</v>
      </c>
      <c r="D22" s="145" t="s">
        <v>158</v>
      </c>
    </row>
    <row r="23" spans="1:4" ht="17.25" customHeight="1" x14ac:dyDescent="0.3">
      <c r="A23" s="40"/>
      <c r="B23" s="135" t="s">
        <v>62</v>
      </c>
      <c r="C23" s="140" t="s">
        <v>113</v>
      </c>
      <c r="D23" s="145" t="s">
        <v>159</v>
      </c>
    </row>
    <row r="24" spans="1:4" ht="17.25" customHeight="1" x14ac:dyDescent="0.3">
      <c r="A24" s="40"/>
      <c r="B24" s="135" t="s">
        <v>62</v>
      </c>
      <c r="C24" s="140" t="s">
        <v>114</v>
      </c>
      <c r="D24" s="145" t="s">
        <v>160</v>
      </c>
    </row>
  </sheetData>
  <mergeCells count="6">
    <mergeCell ref="A1:D1"/>
    <mergeCell ref="A3:D3"/>
    <mergeCell ref="A5:D5"/>
    <mergeCell ref="A6:D6"/>
    <mergeCell ref="A7:D7"/>
    <mergeCell ref="A2:D2"/>
  </mergeCells>
  <hyperlinks>
    <hyperlink ref="D19" location="'KA-03-00'!A1" display="KA-03-00"/>
    <hyperlink ref="D20:D24" location="'AT-02-00'!A1" display="AT-02-00"/>
    <hyperlink ref="D20" location="'KA-03-01'!A1" display="KA-03-01"/>
    <hyperlink ref="D21" location="'KA-03-02'!A1" display="KA-03-02"/>
    <hyperlink ref="D22" location="'KA-03-03'!A1" display="KA-03-03"/>
    <hyperlink ref="D23" location="'KA-03-04'!A1" display="KA-03-04"/>
    <hyperlink ref="D24" location="'KA-03-05'!A1" display="KA-03-05"/>
  </hyperlinks>
  <pageMargins left="0.78740157480314965" right="0.78740157480314965" top="1.3779527559055118" bottom="0.98425196850393704" header="0.70866141732283472" footer="0.51181102362204722"/>
  <pageSetup paperSize="9" scale="91" orientation="portrait" r:id="rId1"/>
  <headerFooter alignWithMargins="0">
    <oddHeader xml:space="preserve">&amp;C&amp;"Arial CE,Félkövér" </oddHeader>
    <oddFooter>&amp;L&amp;"Arial Narrow,Normál"&amp;8&amp;F/&amp;A&amp;C&amp;"Arial Narrow,Normál"&amp;8&amp;P/&amp;N&amp;R&amp;"Arial Narrow,Normál"&amp;8DigitAudit/AuditDok</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7"/>
  <sheetViews>
    <sheetView showGridLines="0" zoomScaleNormal="100" workbookViewId="0"/>
  </sheetViews>
  <sheetFormatPr defaultColWidth="8.85546875" defaultRowHeight="12.75" x14ac:dyDescent="0.2"/>
  <cols>
    <col min="1" max="1" width="4.85546875" style="88" customWidth="1"/>
    <col min="2" max="2" width="57.28515625" style="19" customWidth="1"/>
    <col min="3" max="3" width="14.28515625" style="19" customWidth="1"/>
    <col min="4" max="4" width="11.140625" style="19" customWidth="1"/>
    <col min="5" max="5" width="14.28515625" style="19" customWidth="1"/>
    <col min="6" max="6" width="20" style="19" customWidth="1"/>
    <col min="7" max="7" width="10" style="19" bestFit="1" customWidth="1"/>
    <col min="8" max="8" width="17.28515625" style="19" customWidth="1"/>
    <col min="9" max="9" width="17.85546875" style="19" customWidth="1"/>
    <col min="10" max="16384" width="8.85546875" style="19"/>
  </cols>
  <sheetData>
    <row r="1" spans="1:10" ht="23.25" x14ac:dyDescent="0.2">
      <c r="A1" s="133" t="s">
        <v>155</v>
      </c>
      <c r="B1" s="1"/>
      <c r="C1" s="191" t="s">
        <v>138</v>
      </c>
      <c r="D1" s="2"/>
      <c r="E1" s="2"/>
      <c r="F1" s="3"/>
      <c r="G1" s="42" t="s">
        <v>115</v>
      </c>
    </row>
    <row r="2" spans="1:10" ht="15.75" x14ac:dyDescent="0.25">
      <c r="A2" s="48"/>
      <c r="B2" s="20"/>
      <c r="C2" s="168"/>
      <c r="D2" s="20"/>
      <c r="E2" s="20"/>
      <c r="F2" s="20"/>
      <c r="G2" s="211" t="s">
        <v>151</v>
      </c>
      <c r="I2" s="210" t="s">
        <v>126</v>
      </c>
      <c r="J2" s="210" t="s">
        <v>127</v>
      </c>
    </row>
    <row r="3" spans="1:10" ht="16.5" x14ac:dyDescent="0.2">
      <c r="A3" s="47"/>
      <c r="B3" s="20"/>
      <c r="C3" s="168" t="s">
        <v>131</v>
      </c>
      <c r="D3" s="20"/>
      <c r="E3" s="20"/>
      <c r="F3" s="20"/>
      <c r="G3" s="21"/>
    </row>
    <row r="4" spans="1:10" ht="16.5" x14ac:dyDescent="0.3">
      <c r="A4" s="49" t="str">
        <f>CONCATENATE("Ügyfél:   ",Alapa!$C$17)</f>
        <v xml:space="preserve">Ügyfél:   </v>
      </c>
      <c r="B4" s="22"/>
      <c r="C4" s="23"/>
      <c r="D4" s="5" t="str">
        <f>"Dátum:"</f>
        <v>Dátum:</v>
      </c>
      <c r="E4" s="194"/>
      <c r="F4" s="29"/>
    </row>
    <row r="5" spans="1:10" ht="16.5" x14ac:dyDescent="0.3">
      <c r="A5" s="49" t="str">
        <f>CONCATENATE("Fordulónap: ",Alapa!$C$12)</f>
        <v xml:space="preserve">Fordulónap: </v>
      </c>
      <c r="B5" s="22"/>
      <c r="C5" s="23"/>
      <c r="D5" s="50" t="str">
        <f>"Készítette:"</f>
        <v>Készítette:</v>
      </c>
      <c r="E5" s="51" t="e">
        <f>VLOOKUP(H5,Alapa!$G$2:$H$22,2)</f>
        <v>#N/A</v>
      </c>
      <c r="F5" s="52"/>
      <c r="G5" s="24" t="s">
        <v>1</v>
      </c>
      <c r="H5" s="25">
        <v>1</v>
      </c>
    </row>
    <row r="6" spans="1:10" ht="16.5" x14ac:dyDescent="0.3">
      <c r="A6" s="4"/>
      <c r="B6" s="4"/>
      <c r="C6" s="4"/>
      <c r="D6" s="6" t="s">
        <v>0</v>
      </c>
      <c r="E6" s="22" t="str">
        <f>IF(Alapa!$H$2=0," ",Alapa!$H$2)</f>
        <v xml:space="preserve"> </v>
      </c>
      <c r="F6" s="31"/>
    </row>
    <row r="7" spans="1:10" ht="16.5" x14ac:dyDescent="0.3">
      <c r="A7" s="206" t="str">
        <f>CONCATENATE("Az adózó adószáma: ",Alapa!$C$25)</f>
        <v xml:space="preserve">Az adózó adószáma: </v>
      </c>
      <c r="B7" s="4"/>
      <c r="C7" s="4"/>
      <c r="D7" s="8"/>
      <c r="E7" s="26"/>
      <c r="F7" s="27"/>
    </row>
    <row r="8" spans="1:10" ht="16.5" x14ac:dyDescent="0.3">
      <c r="A8" s="4"/>
      <c r="B8" s="4"/>
      <c r="C8" s="4"/>
      <c r="D8" s="7"/>
      <c r="E8" s="26"/>
      <c r="F8" s="27"/>
    </row>
    <row r="9" spans="1:10" ht="6" customHeight="1" thickBot="1" x14ac:dyDescent="0.25">
      <c r="A9" s="4"/>
      <c r="B9" s="4"/>
      <c r="C9" s="4"/>
      <c r="D9" s="7"/>
      <c r="E9" s="7"/>
      <c r="F9" s="7"/>
    </row>
    <row r="10" spans="1:10" ht="8.25" customHeight="1" x14ac:dyDescent="0.2">
      <c r="A10" s="53"/>
      <c r="B10" s="54"/>
      <c r="C10" s="54"/>
      <c r="D10" s="54"/>
      <c r="E10" s="55"/>
      <c r="F10" s="56"/>
    </row>
    <row r="11" spans="1:10" ht="14.25" customHeight="1" x14ac:dyDescent="0.2">
      <c r="A11" s="57"/>
      <c r="B11" s="58" t="s">
        <v>16</v>
      </c>
      <c r="C11" s="59"/>
      <c r="D11" s="60"/>
      <c r="E11" s="61" t="s">
        <v>17</v>
      </c>
      <c r="F11" s="62" t="s">
        <v>3</v>
      </c>
    </row>
    <row r="12" spans="1:10" x14ac:dyDescent="0.2">
      <c r="A12" s="57"/>
      <c r="B12" s="63" t="s">
        <v>18</v>
      </c>
      <c r="C12" s="64"/>
      <c r="D12" s="65"/>
      <c r="E12" s="66"/>
      <c r="F12" s="67"/>
      <c r="G12" s="131"/>
      <c r="H12" s="131"/>
      <c r="I12" s="131"/>
    </row>
    <row r="13" spans="1:10" ht="15" customHeight="1" x14ac:dyDescent="0.2">
      <c r="A13" s="14">
        <v>1</v>
      </c>
      <c r="B13" s="68" t="s">
        <v>107</v>
      </c>
      <c r="C13" s="157"/>
      <c r="D13" s="159"/>
      <c r="E13" s="71">
        <f>Import_O!H47/1000</f>
        <v>0</v>
      </c>
      <c r="F13" s="72"/>
      <c r="G13" s="131"/>
      <c r="H13" s="131"/>
      <c r="I13" s="131"/>
    </row>
    <row r="14" spans="1:10" x14ac:dyDescent="0.2">
      <c r="A14" s="17">
        <v>2</v>
      </c>
      <c r="B14" s="68" t="s">
        <v>163</v>
      </c>
      <c r="C14" s="158"/>
      <c r="D14" s="71"/>
      <c r="E14" s="71">
        <f>'KA-03-01'!E70</f>
        <v>0</v>
      </c>
      <c r="F14" s="74"/>
      <c r="G14" s="131"/>
      <c r="H14" s="131"/>
      <c r="I14" s="131"/>
    </row>
    <row r="15" spans="1:10" x14ac:dyDescent="0.2">
      <c r="A15" s="14">
        <v>3</v>
      </c>
      <c r="B15" s="68" t="s">
        <v>162</v>
      </c>
      <c r="C15" s="158"/>
      <c r="D15" s="71"/>
      <c r="E15" s="71">
        <f>'KA-03-02'!E59</f>
        <v>0</v>
      </c>
      <c r="F15" s="74"/>
      <c r="G15" s="131"/>
      <c r="H15" s="131"/>
      <c r="I15" s="131"/>
    </row>
    <row r="16" spans="1:10" ht="28.7" customHeight="1" x14ac:dyDescent="0.2">
      <c r="A16" s="17">
        <v>4</v>
      </c>
      <c r="B16" s="68" t="s">
        <v>87</v>
      </c>
      <c r="C16" s="157"/>
      <c r="D16" s="69" t="s">
        <v>19</v>
      </c>
      <c r="E16" s="70"/>
      <c r="F16" s="74"/>
    </row>
    <row r="17" spans="1:6" ht="29.25" customHeight="1" x14ac:dyDescent="0.2">
      <c r="A17" s="14">
        <v>5</v>
      </c>
      <c r="B17" s="13" t="s">
        <v>121</v>
      </c>
      <c r="C17" s="75">
        <f>'KA-03-03'!E17</f>
        <v>0</v>
      </c>
      <c r="D17" s="183"/>
      <c r="E17" s="71">
        <f>IF(C18="igen",C17,(E13-E14+E15-E16))</f>
        <v>0</v>
      </c>
      <c r="F17" s="74"/>
    </row>
    <row r="18" spans="1:6" x14ac:dyDescent="0.2">
      <c r="A18" s="80"/>
      <c r="B18" s="182" t="s">
        <v>125</v>
      </c>
      <c r="C18" s="185" t="s">
        <v>127</v>
      </c>
      <c r="D18" s="184"/>
      <c r="E18" s="188"/>
      <c r="F18" s="74"/>
    </row>
    <row r="19" spans="1:6" ht="61.5" customHeight="1" x14ac:dyDescent="0.2">
      <c r="A19" s="17"/>
      <c r="B19" s="186" t="s">
        <v>128</v>
      </c>
      <c r="C19" s="187" t="s">
        <v>164</v>
      </c>
      <c r="D19" s="71"/>
      <c r="E19" s="189"/>
      <c r="F19" s="74"/>
    </row>
    <row r="20" spans="1:6" ht="25.5" customHeight="1" x14ac:dyDescent="0.2">
      <c r="A20" s="163">
        <v>6</v>
      </c>
      <c r="B20" s="156" t="s">
        <v>112</v>
      </c>
      <c r="C20" s="160"/>
      <c r="D20" s="159"/>
      <c r="E20" s="71">
        <f>IF(E17&lt;0,0,E17*9%)</f>
        <v>0</v>
      </c>
      <c r="F20" s="74"/>
    </row>
    <row r="21" spans="1:6" ht="20.25" customHeight="1" x14ac:dyDescent="0.2">
      <c r="A21" s="14">
        <v>7</v>
      </c>
      <c r="B21" s="68" t="s">
        <v>88</v>
      </c>
      <c r="C21" s="157"/>
      <c r="D21" s="159"/>
      <c r="E21" s="70"/>
      <c r="F21" s="74"/>
    </row>
    <row r="22" spans="1:6" ht="20.25" customHeight="1" x14ac:dyDescent="0.2">
      <c r="A22" s="17">
        <v>8</v>
      </c>
      <c r="B22" s="68" t="s">
        <v>213</v>
      </c>
      <c r="C22" s="235" t="s">
        <v>159</v>
      </c>
      <c r="D22" s="159"/>
      <c r="E22" s="70"/>
      <c r="F22" s="74"/>
    </row>
    <row r="23" spans="1:6" ht="30.75" customHeight="1" x14ac:dyDescent="0.2">
      <c r="A23" s="14">
        <v>9</v>
      </c>
      <c r="B23" s="68" t="s">
        <v>93</v>
      </c>
      <c r="C23" s="157"/>
      <c r="D23" s="159"/>
      <c r="E23" s="76"/>
      <c r="F23" s="74"/>
    </row>
    <row r="24" spans="1:6" ht="24" customHeight="1" x14ac:dyDescent="0.2">
      <c r="A24" s="17">
        <v>10</v>
      </c>
      <c r="B24" s="156" t="s">
        <v>120</v>
      </c>
      <c r="C24" s="157"/>
      <c r="D24" s="159"/>
      <c r="E24" s="165">
        <f>E25+E26+E27+E28+E29</f>
        <v>0</v>
      </c>
      <c r="F24" s="78"/>
    </row>
    <row r="25" spans="1:6" ht="52.5" customHeight="1" x14ac:dyDescent="0.2">
      <c r="A25" s="14">
        <v>11</v>
      </c>
      <c r="B25" s="195" t="s">
        <v>214</v>
      </c>
      <c r="C25" s="157"/>
      <c r="D25" s="159"/>
      <c r="E25" s="76"/>
      <c r="F25" s="78"/>
    </row>
    <row r="26" spans="1:6" ht="25.5" x14ac:dyDescent="0.2">
      <c r="A26" s="17">
        <v>12</v>
      </c>
      <c r="B26" s="68" t="s">
        <v>116</v>
      </c>
      <c r="C26" s="157"/>
      <c r="D26" s="159"/>
      <c r="E26" s="76"/>
      <c r="F26" s="78"/>
    </row>
    <row r="27" spans="1:6" ht="25.5" x14ac:dyDescent="0.2">
      <c r="A27" s="14">
        <v>13</v>
      </c>
      <c r="B27" s="68" t="s">
        <v>117</v>
      </c>
      <c r="C27" s="157"/>
      <c r="D27" s="159"/>
      <c r="E27" s="76"/>
      <c r="F27" s="78"/>
    </row>
    <row r="28" spans="1:6" ht="51" x14ac:dyDescent="0.2">
      <c r="A28" s="17">
        <v>14</v>
      </c>
      <c r="B28" s="195" t="s">
        <v>118</v>
      </c>
      <c r="C28" s="157"/>
      <c r="D28" s="159"/>
      <c r="E28" s="76"/>
      <c r="F28" s="78"/>
    </row>
    <row r="29" spans="1:6" ht="18" customHeight="1" x14ac:dyDescent="0.2">
      <c r="A29" s="14">
        <v>15</v>
      </c>
      <c r="B29" s="68" t="s">
        <v>75</v>
      </c>
      <c r="C29" s="157"/>
      <c r="D29" s="159"/>
      <c r="E29" s="76"/>
      <c r="F29" s="78"/>
    </row>
    <row r="30" spans="1:6" ht="21.75" customHeight="1" x14ac:dyDescent="0.2">
      <c r="A30" s="204">
        <v>16</v>
      </c>
      <c r="B30" s="156" t="s">
        <v>119</v>
      </c>
      <c r="C30" s="157"/>
      <c r="D30" s="159"/>
      <c r="E30" s="12">
        <f>IF(E20-E21-E22-E23+E24&lt;0,0,E20-E21-E22-E23+E24)</f>
        <v>0</v>
      </c>
      <c r="F30" s="78"/>
    </row>
    <row r="31" spans="1:6" ht="23.25" customHeight="1" x14ac:dyDescent="0.2">
      <c r="A31" s="91">
        <v>17</v>
      </c>
      <c r="B31" s="212" t="s">
        <v>165</v>
      </c>
      <c r="C31" s="157"/>
      <c r="D31" s="160"/>
      <c r="E31" s="70"/>
      <c r="F31" s="78"/>
    </row>
    <row r="32" spans="1:6" ht="23.25" customHeight="1" thickBot="1" x14ac:dyDescent="0.25">
      <c r="A32" s="205">
        <v>18</v>
      </c>
      <c r="B32" s="155" t="s">
        <v>141</v>
      </c>
      <c r="C32" s="161"/>
      <c r="D32" s="201"/>
      <c r="E32" s="16">
        <f>E30-E31</f>
        <v>0</v>
      </c>
      <c r="F32" s="202"/>
    </row>
    <row r="33" spans="1:9" s="210" customFormat="1" ht="23.25" customHeight="1" x14ac:dyDescent="0.2">
      <c r="A33" s="213"/>
      <c r="B33" s="214"/>
      <c r="C33" s="215"/>
      <c r="D33" s="216"/>
      <c r="E33" s="217"/>
      <c r="F33" s="218"/>
    </row>
    <row r="34" spans="1:9" s="210" customFormat="1" ht="23.25" customHeight="1" x14ac:dyDescent="0.2">
      <c r="A34" s="213"/>
      <c r="B34" s="214"/>
      <c r="C34" s="215"/>
      <c r="D34" s="216"/>
      <c r="E34" s="217"/>
      <c r="F34" s="218"/>
    </row>
    <row r="35" spans="1:9" ht="23.25" customHeight="1" x14ac:dyDescent="0.2">
      <c r="A35" s="219" t="s">
        <v>152</v>
      </c>
      <c r="B35" s="214"/>
      <c r="C35" s="215"/>
      <c r="D35" s="216"/>
      <c r="E35" s="217"/>
      <c r="F35" s="218"/>
    </row>
    <row r="36" spans="1:9" ht="23.25" customHeight="1" x14ac:dyDescent="0.2">
      <c r="A36" s="219" t="s">
        <v>153</v>
      </c>
      <c r="B36" s="214"/>
      <c r="C36" s="215"/>
      <c r="D36" s="216"/>
      <c r="E36" s="217"/>
      <c r="F36" s="218"/>
    </row>
    <row r="37" spans="1:9" ht="23.25" hidden="1" customHeight="1" x14ac:dyDescent="0.2">
      <c r="A37" s="169" t="s">
        <v>122</v>
      </c>
      <c r="B37" s="197"/>
      <c r="C37" s="198"/>
      <c r="D37" s="199"/>
      <c r="E37" s="203"/>
      <c r="F37" s="200"/>
    </row>
    <row r="38" spans="1:9" ht="25.5" hidden="1" x14ac:dyDescent="0.2">
      <c r="A38" s="14">
        <v>1</v>
      </c>
      <c r="B38" s="68" t="s">
        <v>142</v>
      </c>
      <c r="C38" s="157"/>
      <c r="D38" s="159"/>
      <c r="E38" s="164">
        <f>E30*90%</f>
        <v>0</v>
      </c>
      <c r="F38" s="78"/>
    </row>
    <row r="39" spans="1:9" ht="21.75" hidden="1" customHeight="1" x14ac:dyDescent="0.2">
      <c r="A39" s="80">
        <v>2</v>
      </c>
      <c r="B39" s="79" t="s">
        <v>124</v>
      </c>
      <c r="C39" s="162"/>
      <c r="D39" s="166"/>
      <c r="E39" s="164">
        <f>E31</f>
        <v>0</v>
      </c>
      <c r="F39" s="167"/>
      <c r="I39" s="131"/>
    </row>
    <row r="40" spans="1:9" ht="19.5" hidden="1" customHeight="1" x14ac:dyDescent="0.2">
      <c r="A40" s="80">
        <v>3</v>
      </c>
      <c r="B40" s="79" t="s">
        <v>123</v>
      </c>
      <c r="C40" s="162"/>
      <c r="D40" s="166"/>
      <c r="E40" s="164">
        <f>E38-E39</f>
        <v>0</v>
      </c>
      <c r="F40" s="167"/>
      <c r="I40" s="131"/>
    </row>
    <row r="41" spans="1:9" ht="90" hidden="1" thickBot="1" x14ac:dyDescent="0.25">
      <c r="A41" s="15">
        <v>4</v>
      </c>
      <c r="B41" s="193" t="s">
        <v>143</v>
      </c>
      <c r="C41" s="196" t="s">
        <v>144</v>
      </c>
      <c r="D41" s="87"/>
      <c r="E41" s="16">
        <f>IF(E40&gt;0,E40*10%,0)</f>
        <v>0</v>
      </c>
      <c r="F41" s="83"/>
    </row>
    <row r="42" spans="1:9" ht="25.5" customHeight="1" x14ac:dyDescent="0.2"/>
    <row r="47" spans="1:9" ht="51" customHeight="1" x14ac:dyDescent="0.2"/>
  </sheetData>
  <dataValidations count="1">
    <dataValidation type="list" allowBlank="1" showInputMessage="1" showErrorMessage="1" sqref="C18">
      <formula1>$I$2:$J$2</formula1>
    </dataValidation>
  </dataValidations>
  <hyperlinks>
    <hyperlink ref="G1" location="Tartalom!A1" display="Tartalom"/>
    <hyperlink ref="C19" location="'KA-03-03'!A1" display="KA-03-03'!E17"/>
    <hyperlink ref="C22" location="'KA-03-04'!A1" display="KA-03-04"/>
  </hyperlinks>
  <pageMargins left="0.74803149606299213" right="0.74803149606299213" top="0.51181102362204722" bottom="0.98425196850393704" header="0.51181102362204722" footer="0.51181102362204722"/>
  <pageSetup paperSize="9" scale="72" orientation="portrait" r:id="rId1"/>
  <headerFooter alignWithMargins="0">
    <oddFooter>&amp;L&amp;"Arial Narrow,Normál"&amp;8&amp;F/&amp;A&amp;C&amp;"Arial Narrow,Normál"&amp;8&amp;P/&amp;N&amp;R&amp;"Arial Narrow,Normál"&amp;8DigitAudit/AuditDok</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zoomScaleNormal="100" workbookViewId="0"/>
  </sheetViews>
  <sheetFormatPr defaultColWidth="8.85546875" defaultRowHeight="12.75" x14ac:dyDescent="0.2"/>
  <cols>
    <col min="1" max="1" width="4.85546875" style="88" customWidth="1"/>
    <col min="2" max="2" width="57.28515625" style="19" customWidth="1"/>
    <col min="3" max="5" width="14.28515625" style="19" customWidth="1"/>
    <col min="6" max="6" width="18.85546875" style="19" customWidth="1"/>
    <col min="7" max="7" width="10" style="19" bestFit="1" customWidth="1"/>
    <col min="8" max="8" width="54.42578125" style="19" customWidth="1"/>
    <col min="9" max="16384" width="8.85546875" style="19"/>
  </cols>
  <sheetData>
    <row r="1" spans="1:8" ht="23.25" x14ac:dyDescent="0.2">
      <c r="A1" s="133" t="s">
        <v>156</v>
      </c>
      <c r="B1" s="1"/>
      <c r="C1" s="192" t="s">
        <v>109</v>
      </c>
      <c r="D1" s="2"/>
      <c r="E1" s="2"/>
      <c r="F1" s="3"/>
      <c r="G1" s="42" t="s">
        <v>115</v>
      </c>
    </row>
    <row r="2" spans="1:8" ht="15.75" x14ac:dyDescent="0.25">
      <c r="A2" s="48"/>
      <c r="B2" s="20"/>
      <c r="C2" s="20"/>
      <c r="D2" s="20"/>
      <c r="E2" s="20"/>
      <c r="F2" s="20"/>
      <c r="G2" s="211" t="s">
        <v>151</v>
      </c>
    </row>
    <row r="3" spans="1:8" ht="16.5" x14ac:dyDescent="0.2">
      <c r="A3" s="47"/>
      <c r="B3" s="2"/>
      <c r="C3" s="2"/>
      <c r="D3" s="20"/>
      <c r="E3" s="20"/>
      <c r="F3" s="20"/>
      <c r="G3" s="21"/>
    </row>
    <row r="4" spans="1:8" ht="16.5" x14ac:dyDescent="0.3">
      <c r="A4" s="107" t="str">
        <f>CONCATENATE("Ügyfél:   ",Alapa!$C$17)</f>
        <v xml:space="preserve">Ügyfél:   </v>
      </c>
      <c r="B4" s="108"/>
      <c r="C4" s="110"/>
      <c r="D4" s="5" t="str">
        <f>"Dátum:"</f>
        <v>Dátum:</v>
      </c>
      <c r="E4" s="194"/>
      <c r="F4" s="29"/>
    </row>
    <row r="5" spans="1:8" ht="16.5" x14ac:dyDescent="0.3">
      <c r="A5" s="49" t="str">
        <f>CONCATENATE("Fordulónap: ",Alapa!$C$12)</f>
        <v xml:space="preserve">Fordulónap: </v>
      </c>
      <c r="B5" s="109"/>
      <c r="C5" s="111"/>
      <c r="D5" s="6" t="str">
        <f>"Készítette:"</f>
        <v>Készítette:</v>
      </c>
      <c r="E5" s="30" t="e">
        <f>VLOOKUP(H5,Alapa!$G$2:$H$22,2)</f>
        <v>#N/A</v>
      </c>
      <c r="F5" s="31"/>
      <c r="G5" s="24" t="s">
        <v>1</v>
      </c>
      <c r="H5" s="25">
        <v>1</v>
      </c>
    </row>
    <row r="6" spans="1:8" ht="16.5" x14ac:dyDescent="0.3">
      <c r="A6" s="4"/>
      <c r="B6" s="4"/>
      <c r="C6" s="4"/>
      <c r="D6" s="6" t="s">
        <v>0</v>
      </c>
      <c r="E6" s="22" t="str">
        <f>IF(Alapa!$H$2=0," ",Alapa!$H$2)</f>
        <v xml:space="preserve"> </v>
      </c>
      <c r="F6" s="31"/>
    </row>
    <row r="7" spans="1:8" ht="16.5" x14ac:dyDescent="0.3">
      <c r="A7" s="206" t="str">
        <f>CONCATENATE("Az adózó adószáma: ",Alapa!$C$25)</f>
        <v xml:space="preserve">Az adózó adószáma: </v>
      </c>
      <c r="B7" s="4"/>
      <c r="C7" s="4"/>
      <c r="D7" s="8"/>
      <c r="E7" s="26"/>
      <c r="F7" s="27"/>
    </row>
    <row r="8" spans="1:8" ht="16.5" x14ac:dyDescent="0.3">
      <c r="A8" s="4" t="str">
        <f>IF(Tartalom!A7=0," ",Tartalom!A7)</f>
        <v xml:space="preserve"> </v>
      </c>
      <c r="B8" s="4"/>
      <c r="C8" s="4"/>
      <c r="D8" s="7"/>
      <c r="E8" s="26"/>
      <c r="F8" s="27"/>
    </row>
    <row r="9" spans="1:8" ht="6" customHeight="1" thickBot="1" x14ac:dyDescent="0.25">
      <c r="A9" s="4"/>
      <c r="B9" s="4"/>
      <c r="C9" s="4"/>
      <c r="D9" s="7"/>
      <c r="E9" s="7"/>
      <c r="F9" s="7"/>
    </row>
    <row r="10" spans="1:8" x14ac:dyDescent="0.2">
      <c r="A10" s="112"/>
      <c r="B10" s="54"/>
      <c r="C10" s="54"/>
      <c r="D10" s="54"/>
      <c r="E10" s="113"/>
      <c r="F10" s="56"/>
    </row>
    <row r="11" spans="1:8" ht="15.75" customHeight="1" x14ac:dyDescent="0.2">
      <c r="A11" s="114"/>
      <c r="B11" s="58" t="s">
        <v>26</v>
      </c>
      <c r="C11" s="59"/>
      <c r="D11" s="103"/>
      <c r="E11" s="61" t="s">
        <v>17</v>
      </c>
      <c r="F11" s="115" t="s">
        <v>3</v>
      </c>
    </row>
    <row r="12" spans="1:8" x14ac:dyDescent="0.2">
      <c r="A12" s="116"/>
      <c r="B12" s="117"/>
      <c r="C12" s="106"/>
      <c r="D12" s="65"/>
      <c r="E12" s="66"/>
      <c r="F12" s="118"/>
    </row>
    <row r="13" spans="1:8" ht="38.25" x14ac:dyDescent="0.2">
      <c r="A13" s="14">
        <v>1</v>
      </c>
      <c r="B13" s="79" t="s">
        <v>27</v>
      </c>
      <c r="C13" s="172"/>
      <c r="D13" s="171"/>
      <c r="E13" s="102"/>
      <c r="F13" s="119"/>
    </row>
    <row r="14" spans="1:8" ht="45" customHeight="1" x14ac:dyDescent="0.2">
      <c r="A14" s="91">
        <v>2</v>
      </c>
      <c r="B14" s="68" t="s">
        <v>28</v>
      </c>
      <c r="C14" s="157"/>
      <c r="D14" s="171"/>
      <c r="E14" s="120"/>
      <c r="F14" s="121"/>
    </row>
    <row r="15" spans="1:8" ht="28.5" customHeight="1" x14ac:dyDescent="0.2">
      <c r="A15" s="17">
        <v>3</v>
      </c>
      <c r="B15" s="68" t="s">
        <v>29</v>
      </c>
      <c r="C15" s="157"/>
      <c r="D15" s="171"/>
      <c r="E15" s="120"/>
      <c r="F15" s="121"/>
    </row>
    <row r="16" spans="1:8" ht="73.5" customHeight="1" x14ac:dyDescent="0.2">
      <c r="A16" s="14">
        <v>4</v>
      </c>
      <c r="B16" s="68" t="s">
        <v>30</v>
      </c>
      <c r="C16" s="172"/>
      <c r="D16" s="171"/>
      <c r="E16" s="120"/>
      <c r="F16" s="121"/>
    </row>
    <row r="17" spans="1:6" ht="57.75" customHeight="1" x14ac:dyDescent="0.2">
      <c r="A17" s="17">
        <v>5</v>
      </c>
      <c r="B17" s="68" t="s">
        <v>96</v>
      </c>
      <c r="C17" s="157"/>
      <c r="D17" s="171"/>
      <c r="E17" s="120"/>
      <c r="F17" s="121"/>
    </row>
    <row r="18" spans="1:6" ht="49.5" customHeight="1" x14ac:dyDescent="0.2">
      <c r="A18" s="14">
        <v>6</v>
      </c>
      <c r="B18" s="209" t="s">
        <v>167</v>
      </c>
      <c r="C18" s="157"/>
      <c r="D18" s="171"/>
      <c r="E18" s="120"/>
      <c r="F18" s="121"/>
    </row>
    <row r="19" spans="1:6" ht="33.75" customHeight="1" x14ac:dyDescent="0.2">
      <c r="A19" s="17">
        <v>7</v>
      </c>
      <c r="B19" s="68" t="s">
        <v>31</v>
      </c>
      <c r="C19" s="157"/>
      <c r="D19" s="171"/>
      <c r="E19" s="120"/>
      <c r="F19" s="121"/>
    </row>
    <row r="20" spans="1:6" ht="46.5" customHeight="1" x14ac:dyDescent="0.2">
      <c r="A20" s="14">
        <v>8</v>
      </c>
      <c r="B20" s="68" t="s">
        <v>32</v>
      </c>
      <c r="C20" s="157"/>
      <c r="D20" s="171"/>
      <c r="E20" s="120"/>
      <c r="F20" s="121"/>
    </row>
    <row r="21" spans="1:6" ht="44.25" customHeight="1" x14ac:dyDescent="0.2">
      <c r="A21" s="17">
        <v>9</v>
      </c>
      <c r="B21" s="68" t="s">
        <v>33</v>
      </c>
      <c r="C21" s="157"/>
      <c r="D21" s="171"/>
      <c r="E21" s="120"/>
      <c r="F21" s="121"/>
    </row>
    <row r="22" spans="1:6" ht="28.5" customHeight="1" x14ac:dyDescent="0.2">
      <c r="A22" s="14">
        <v>10</v>
      </c>
      <c r="B22" s="209" t="s">
        <v>197</v>
      </c>
      <c r="C22" s="157"/>
      <c r="D22" s="171"/>
      <c r="E22" s="120"/>
      <c r="F22" s="121"/>
    </row>
    <row r="23" spans="1:6" ht="54" customHeight="1" x14ac:dyDescent="0.2">
      <c r="A23" s="17">
        <v>11</v>
      </c>
      <c r="B23" s="209" t="s">
        <v>196</v>
      </c>
      <c r="C23" s="172"/>
      <c r="D23" s="171"/>
      <c r="E23" s="120"/>
      <c r="F23" s="121"/>
    </row>
    <row r="24" spans="1:6" ht="46.5" customHeight="1" x14ac:dyDescent="0.2">
      <c r="A24" s="14">
        <v>12</v>
      </c>
      <c r="B24" s="68" t="s">
        <v>66</v>
      </c>
      <c r="C24" s="157"/>
      <c r="D24" s="171"/>
      <c r="E24" s="120"/>
      <c r="F24" s="121"/>
    </row>
    <row r="25" spans="1:6" ht="61.5" customHeight="1" x14ac:dyDescent="0.2">
      <c r="A25" s="17">
        <v>13</v>
      </c>
      <c r="B25" s="68" t="s">
        <v>97</v>
      </c>
      <c r="C25" s="172"/>
      <c r="D25" s="171"/>
      <c r="E25" s="120"/>
      <c r="F25" s="121"/>
    </row>
    <row r="26" spans="1:6" ht="90.75" customHeight="1" x14ac:dyDescent="0.2">
      <c r="A26" s="14">
        <v>14</v>
      </c>
      <c r="B26" s="222" t="s">
        <v>195</v>
      </c>
      <c r="C26" s="157"/>
      <c r="D26" s="171"/>
      <c r="E26" s="120"/>
      <c r="F26" s="121"/>
    </row>
    <row r="27" spans="1:6" ht="28.5" customHeight="1" x14ac:dyDescent="0.2">
      <c r="A27" s="17">
        <v>15</v>
      </c>
      <c r="B27" s="68" t="s">
        <v>34</v>
      </c>
      <c r="C27" s="157"/>
      <c r="D27" s="171"/>
      <c r="E27" s="120"/>
      <c r="F27" s="121"/>
    </row>
    <row r="28" spans="1:6" ht="45" customHeight="1" x14ac:dyDescent="0.2">
      <c r="A28" s="14">
        <v>16</v>
      </c>
      <c r="B28" s="68" t="s">
        <v>35</v>
      </c>
      <c r="C28" s="157"/>
      <c r="D28" s="171"/>
      <c r="E28" s="120"/>
      <c r="F28" s="121"/>
    </row>
    <row r="29" spans="1:6" ht="28.5" customHeight="1" x14ac:dyDescent="0.2">
      <c r="A29" s="17">
        <v>17</v>
      </c>
      <c r="B29" s="68" t="s">
        <v>36</v>
      </c>
      <c r="C29" s="157"/>
      <c r="D29" s="171"/>
      <c r="E29" s="120"/>
      <c r="F29" s="121"/>
    </row>
    <row r="30" spans="1:6" ht="42.75" customHeight="1" x14ac:dyDescent="0.2">
      <c r="A30" s="17">
        <v>18</v>
      </c>
      <c r="B30" s="68" t="s">
        <v>168</v>
      </c>
      <c r="C30" s="157"/>
      <c r="D30" s="171"/>
      <c r="E30" s="120"/>
      <c r="F30" s="121"/>
    </row>
    <row r="31" spans="1:6" ht="59.25" customHeight="1" x14ac:dyDescent="0.2">
      <c r="A31" s="91">
        <v>19</v>
      </c>
      <c r="B31" s="68" t="s">
        <v>98</v>
      </c>
      <c r="C31" s="175"/>
      <c r="D31" s="174"/>
      <c r="E31" s="120"/>
      <c r="F31" s="153"/>
    </row>
    <row r="32" spans="1:6" ht="72.75" customHeight="1" x14ac:dyDescent="0.2">
      <c r="A32" s="17">
        <v>20</v>
      </c>
      <c r="B32" s="81" t="s">
        <v>194</v>
      </c>
      <c r="C32" s="173"/>
      <c r="D32" s="170"/>
      <c r="E32" s="154"/>
      <c r="F32" s="119"/>
    </row>
    <row r="33" spans="1:6" ht="49.5" customHeight="1" x14ac:dyDescent="0.2">
      <c r="A33" s="14">
        <v>21</v>
      </c>
      <c r="B33" s="195" t="s">
        <v>145</v>
      </c>
      <c r="C33" s="157"/>
      <c r="D33" s="171"/>
      <c r="E33" s="120"/>
      <c r="F33" s="121"/>
    </row>
    <row r="34" spans="1:6" ht="46.5" customHeight="1" x14ac:dyDescent="0.2">
      <c r="A34" s="17">
        <v>22</v>
      </c>
      <c r="B34" s="222" t="s">
        <v>169</v>
      </c>
      <c r="C34" s="157"/>
      <c r="D34" s="171"/>
      <c r="E34" s="120"/>
      <c r="F34" s="121"/>
    </row>
    <row r="35" spans="1:6" ht="63.75" customHeight="1" x14ac:dyDescent="0.2">
      <c r="A35" s="17">
        <v>23</v>
      </c>
      <c r="B35" s="68" t="s">
        <v>67</v>
      </c>
      <c r="C35" s="157"/>
      <c r="D35" s="171"/>
      <c r="E35" s="120"/>
      <c r="F35" s="121"/>
    </row>
    <row r="36" spans="1:6" ht="63.75" x14ac:dyDescent="0.2">
      <c r="A36" s="17">
        <v>25</v>
      </c>
      <c r="B36" s="68" t="s">
        <v>170</v>
      </c>
      <c r="C36" s="157"/>
      <c r="D36" s="171"/>
      <c r="E36" s="120"/>
      <c r="F36" s="121"/>
    </row>
    <row r="37" spans="1:6" ht="19.5" customHeight="1" x14ac:dyDescent="0.2">
      <c r="A37" s="17">
        <v>26</v>
      </c>
      <c r="B37" s="68" t="s">
        <v>171</v>
      </c>
      <c r="C37" s="172"/>
      <c r="D37" s="171"/>
      <c r="E37" s="120"/>
      <c r="F37" s="121"/>
    </row>
    <row r="38" spans="1:6" ht="76.5" x14ac:dyDescent="0.2">
      <c r="A38" s="14">
        <v>27</v>
      </c>
      <c r="B38" s="68" t="s">
        <v>210</v>
      </c>
      <c r="C38" s="157"/>
      <c r="D38" s="171"/>
      <c r="E38" s="120"/>
      <c r="F38" s="121"/>
    </row>
    <row r="39" spans="1:6" ht="42.75" customHeight="1" x14ac:dyDescent="0.2">
      <c r="A39" s="17">
        <v>28</v>
      </c>
      <c r="B39" s="68" t="s">
        <v>172</v>
      </c>
      <c r="C39" s="157"/>
      <c r="D39" s="171"/>
      <c r="E39" s="120"/>
      <c r="F39" s="121"/>
    </row>
    <row r="40" spans="1:6" ht="43.5" customHeight="1" x14ac:dyDescent="0.2">
      <c r="A40" s="17">
        <v>29</v>
      </c>
      <c r="B40" s="68" t="s">
        <v>173</v>
      </c>
      <c r="C40" s="157"/>
      <c r="D40" s="171"/>
      <c r="E40" s="120"/>
      <c r="F40" s="121"/>
    </row>
    <row r="41" spans="1:6" ht="43.5" customHeight="1" x14ac:dyDescent="0.2">
      <c r="A41" s="17">
        <v>30</v>
      </c>
      <c r="B41" s="222" t="s">
        <v>186</v>
      </c>
      <c r="C41" s="157"/>
      <c r="D41" s="171"/>
      <c r="E41" s="120"/>
      <c r="F41" s="121"/>
    </row>
    <row r="42" spans="1:6" ht="55.5" customHeight="1" x14ac:dyDescent="0.2">
      <c r="A42" s="17">
        <v>31</v>
      </c>
      <c r="B42" s="222" t="s">
        <v>187</v>
      </c>
      <c r="C42" s="157"/>
      <c r="D42" s="171"/>
      <c r="E42" s="120"/>
      <c r="F42" s="121"/>
    </row>
    <row r="43" spans="1:6" ht="43.5" customHeight="1" x14ac:dyDescent="0.2">
      <c r="A43" s="17">
        <v>32</v>
      </c>
      <c r="B43" s="222" t="s">
        <v>188</v>
      </c>
      <c r="C43" s="157"/>
      <c r="D43" s="171"/>
      <c r="E43" s="120"/>
      <c r="F43" s="121"/>
    </row>
    <row r="44" spans="1:6" ht="27" customHeight="1" x14ac:dyDescent="0.2">
      <c r="A44" s="14">
        <v>33</v>
      </c>
      <c r="B44" s="68" t="s">
        <v>37</v>
      </c>
      <c r="C44" s="157"/>
      <c r="D44" s="171"/>
      <c r="E44" s="120"/>
      <c r="F44" s="121"/>
    </row>
    <row r="45" spans="1:6" ht="38.25" x14ac:dyDescent="0.2">
      <c r="A45" s="14">
        <v>34</v>
      </c>
      <c r="B45" s="68" t="s">
        <v>38</v>
      </c>
      <c r="C45" s="157"/>
      <c r="D45" s="171"/>
      <c r="E45" s="120"/>
      <c r="F45" s="121"/>
    </row>
    <row r="46" spans="1:6" ht="25.5" x14ac:dyDescent="0.2">
      <c r="A46" s="14">
        <v>35</v>
      </c>
      <c r="B46" s="68" t="s">
        <v>68</v>
      </c>
      <c r="C46" s="157"/>
      <c r="D46" s="171"/>
      <c r="E46" s="120"/>
      <c r="F46" s="121"/>
    </row>
    <row r="47" spans="1:6" ht="38.25" x14ac:dyDescent="0.2">
      <c r="A47" s="14">
        <v>36</v>
      </c>
      <c r="B47" s="68" t="s">
        <v>39</v>
      </c>
      <c r="C47" s="157"/>
      <c r="D47" s="171"/>
      <c r="E47" s="120"/>
      <c r="F47" s="121"/>
    </row>
    <row r="48" spans="1:6" ht="25.5" x14ac:dyDescent="0.2">
      <c r="A48" s="17">
        <v>37</v>
      </c>
      <c r="B48" s="68" t="s">
        <v>40</v>
      </c>
      <c r="C48" s="157"/>
      <c r="D48" s="171"/>
      <c r="E48" s="120"/>
      <c r="F48" s="121"/>
    </row>
    <row r="49" spans="1:6" ht="38.25" x14ac:dyDescent="0.2">
      <c r="A49" s="17">
        <v>38</v>
      </c>
      <c r="B49" s="68" t="s">
        <v>99</v>
      </c>
      <c r="C49" s="175"/>
      <c r="D49" s="171"/>
      <c r="E49" s="120"/>
      <c r="F49" s="121"/>
    </row>
    <row r="50" spans="1:6" ht="25.5" x14ac:dyDescent="0.2">
      <c r="A50" s="17">
        <v>39</v>
      </c>
      <c r="B50" s="68" t="s">
        <v>146</v>
      </c>
      <c r="C50" s="157"/>
      <c r="D50" s="171"/>
      <c r="E50" s="120"/>
      <c r="F50" s="121"/>
    </row>
    <row r="51" spans="1:6" ht="27.75" customHeight="1" x14ac:dyDescent="0.2">
      <c r="A51" s="17">
        <v>40</v>
      </c>
      <c r="B51" s="222" t="s">
        <v>189</v>
      </c>
      <c r="C51" s="157"/>
      <c r="D51" s="171"/>
      <c r="E51" s="120"/>
      <c r="F51" s="121"/>
    </row>
    <row r="52" spans="1:6" ht="25.5" x14ac:dyDescent="0.2">
      <c r="A52" s="17">
        <v>41</v>
      </c>
      <c r="B52" s="220" t="s">
        <v>86</v>
      </c>
      <c r="C52" s="157"/>
      <c r="D52" s="171"/>
      <c r="E52" s="120"/>
      <c r="F52" s="121"/>
    </row>
    <row r="53" spans="1:6" ht="25.5" x14ac:dyDescent="0.2">
      <c r="A53" s="17">
        <v>42</v>
      </c>
      <c r="B53" s="222" t="s">
        <v>176</v>
      </c>
      <c r="C53" s="157"/>
      <c r="D53" s="171"/>
      <c r="E53" s="120"/>
      <c r="F53" s="121"/>
    </row>
    <row r="54" spans="1:6" ht="27.75" customHeight="1" x14ac:dyDescent="0.2">
      <c r="A54" s="17">
        <v>43</v>
      </c>
      <c r="B54" s="222" t="s">
        <v>89</v>
      </c>
      <c r="C54" s="157"/>
      <c r="D54" s="171"/>
      <c r="E54" s="120"/>
      <c r="F54" s="121"/>
    </row>
    <row r="55" spans="1:6" ht="27.75" customHeight="1" x14ac:dyDescent="0.2">
      <c r="A55" s="17">
        <v>44</v>
      </c>
      <c r="B55" s="222" t="s">
        <v>190</v>
      </c>
      <c r="C55" s="157"/>
      <c r="D55" s="171"/>
      <c r="E55" s="120"/>
      <c r="F55" s="121"/>
    </row>
    <row r="56" spans="1:6" ht="39" customHeight="1" x14ac:dyDescent="0.2">
      <c r="A56" s="17">
        <v>45</v>
      </c>
      <c r="B56" s="222" t="s">
        <v>191</v>
      </c>
      <c r="C56" s="157"/>
      <c r="D56" s="171"/>
      <c r="E56" s="120"/>
      <c r="F56" s="121"/>
    </row>
    <row r="57" spans="1:6" ht="51" x14ac:dyDescent="0.2">
      <c r="A57" s="17">
        <v>47</v>
      </c>
      <c r="B57" s="222" t="s">
        <v>192</v>
      </c>
      <c r="C57" s="157"/>
      <c r="D57" s="171"/>
      <c r="E57" s="120"/>
      <c r="F57" s="121"/>
    </row>
    <row r="58" spans="1:6" ht="25.5" x14ac:dyDescent="0.2">
      <c r="A58" s="17">
        <v>48</v>
      </c>
      <c r="B58" s="195" t="s">
        <v>177</v>
      </c>
      <c r="C58" s="157"/>
      <c r="D58" s="171"/>
      <c r="E58" s="120"/>
      <c r="F58" s="121"/>
    </row>
    <row r="59" spans="1:6" ht="51" x14ac:dyDescent="0.2">
      <c r="A59" s="17">
        <v>49</v>
      </c>
      <c r="B59" s="222" t="s">
        <v>193</v>
      </c>
      <c r="C59" s="157"/>
      <c r="D59" s="171"/>
      <c r="E59" s="120"/>
      <c r="F59" s="121"/>
    </row>
    <row r="60" spans="1:6" ht="38.25" x14ac:dyDescent="0.2">
      <c r="A60" s="17">
        <v>50</v>
      </c>
      <c r="B60" s="195" t="s">
        <v>175</v>
      </c>
      <c r="C60" s="157"/>
      <c r="D60" s="171"/>
      <c r="E60" s="120"/>
      <c r="F60" s="121"/>
    </row>
    <row r="61" spans="1:6" ht="25.5" x14ac:dyDescent="0.2">
      <c r="A61" s="17">
        <v>51</v>
      </c>
      <c r="B61" s="195" t="s">
        <v>100</v>
      </c>
      <c r="C61" s="157"/>
      <c r="D61" s="171"/>
      <c r="E61" s="120"/>
      <c r="F61" s="121"/>
    </row>
    <row r="62" spans="1:6" ht="25.5" x14ac:dyDescent="0.2">
      <c r="A62" s="17">
        <v>52</v>
      </c>
      <c r="B62" s="220" t="s">
        <v>147</v>
      </c>
      <c r="C62" s="172"/>
      <c r="D62" s="171"/>
      <c r="E62" s="120"/>
      <c r="F62" s="121"/>
    </row>
    <row r="63" spans="1:6" ht="22.5" customHeight="1" x14ac:dyDescent="0.2">
      <c r="A63" s="17">
        <v>53</v>
      </c>
      <c r="B63" s="222" t="s">
        <v>174</v>
      </c>
      <c r="C63" s="172"/>
      <c r="D63" s="171"/>
      <c r="E63" s="120"/>
      <c r="F63" s="121"/>
    </row>
    <row r="64" spans="1:6" ht="22.5" customHeight="1" x14ac:dyDescent="0.2">
      <c r="A64" s="17">
        <v>54</v>
      </c>
      <c r="B64" s="79"/>
      <c r="C64" s="208"/>
      <c r="D64" s="208"/>
      <c r="E64" s="120"/>
      <c r="F64" s="121"/>
    </row>
    <row r="65" spans="1:6" ht="22.5" customHeight="1" x14ac:dyDescent="0.2">
      <c r="A65" s="17">
        <v>55</v>
      </c>
      <c r="B65" s="79"/>
      <c r="C65" s="208"/>
      <c r="D65" s="208"/>
      <c r="E65" s="120"/>
      <c r="F65" s="121"/>
    </row>
    <row r="66" spans="1:6" ht="22.5" customHeight="1" x14ac:dyDescent="0.2">
      <c r="A66" s="17">
        <v>56</v>
      </c>
      <c r="B66" s="79"/>
      <c r="C66" s="208"/>
      <c r="D66" s="208"/>
      <c r="E66" s="120"/>
      <c r="F66" s="121"/>
    </row>
    <row r="67" spans="1:6" ht="22.5" customHeight="1" x14ac:dyDescent="0.2">
      <c r="A67" s="17">
        <v>57</v>
      </c>
      <c r="B67" s="79"/>
      <c r="C67" s="208"/>
      <c r="D67" s="208"/>
      <c r="E67" s="120"/>
      <c r="F67" s="121"/>
    </row>
    <row r="68" spans="1:6" ht="22.5" customHeight="1" x14ac:dyDescent="0.2">
      <c r="A68" s="17">
        <v>58</v>
      </c>
      <c r="B68" s="79"/>
      <c r="C68" s="208"/>
      <c r="D68" s="208"/>
      <c r="E68" s="120"/>
      <c r="F68" s="121"/>
    </row>
    <row r="69" spans="1:6" ht="24" customHeight="1" thickBot="1" x14ac:dyDescent="0.25">
      <c r="A69" s="17">
        <v>59</v>
      </c>
      <c r="B69" s="79" t="s">
        <v>148</v>
      </c>
      <c r="C69" s="208"/>
      <c r="D69" s="208"/>
      <c r="E69" s="120"/>
      <c r="F69" s="121"/>
    </row>
    <row r="70" spans="1:6" ht="13.5" thickBot="1" x14ac:dyDescent="0.25">
      <c r="A70" s="17">
        <v>60</v>
      </c>
      <c r="B70" s="155" t="s">
        <v>211</v>
      </c>
      <c r="C70" s="161"/>
      <c r="D70" s="176"/>
      <c r="E70" s="77">
        <f>SUM(E13:E69)</f>
        <v>0</v>
      </c>
      <c r="F70" s="122"/>
    </row>
  </sheetData>
  <hyperlinks>
    <hyperlink ref="G1" location="Tartalom!A1" display="Tartalom"/>
  </hyperlinks>
  <pageMargins left="0.74803149606299213" right="0.74803149606299213" top="0.51181102362204722" bottom="0.98425196850393704" header="0.51181102362204722" footer="0.51181102362204722"/>
  <pageSetup paperSize="9" scale="61" fitToHeight="2" orientation="portrait" r:id="rId1"/>
  <headerFooter alignWithMargins="0">
    <oddFooter>&amp;L&amp;"Arial Narrow,Normál"&amp;8&amp;F/&amp;A&amp;C&amp;"Arial Narrow,Normál"&amp;8&amp;P/&amp;N&amp;R&amp;"Arial Narrow,Normál"&amp;8DigitAudit/AuditDok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zoomScaleNormal="100" workbookViewId="0"/>
  </sheetViews>
  <sheetFormatPr defaultColWidth="8.85546875" defaultRowHeight="12.75" x14ac:dyDescent="0.2"/>
  <cols>
    <col min="1" max="1" width="4.85546875" style="88" customWidth="1"/>
    <col min="2" max="2" width="61.7109375" style="19" customWidth="1"/>
    <col min="3" max="3" width="10" style="19" customWidth="1"/>
    <col min="4" max="5" width="14.28515625" style="19" customWidth="1"/>
    <col min="6" max="6" width="18.85546875" style="19" customWidth="1"/>
    <col min="7" max="7" width="10" style="19" bestFit="1" customWidth="1"/>
    <col min="8" max="8" width="9.85546875" style="19" customWidth="1"/>
    <col min="9" max="16384" width="8.85546875" style="19"/>
  </cols>
  <sheetData>
    <row r="1" spans="1:8" ht="23.25" x14ac:dyDescent="0.2">
      <c r="A1" s="133" t="s">
        <v>157</v>
      </c>
      <c r="B1" s="1"/>
      <c r="C1" s="192" t="s">
        <v>110</v>
      </c>
      <c r="D1" s="2"/>
      <c r="E1" s="2"/>
      <c r="F1" s="3"/>
      <c r="G1" s="42" t="s">
        <v>115</v>
      </c>
    </row>
    <row r="2" spans="1:8" ht="15.75" x14ac:dyDescent="0.25">
      <c r="A2" s="48"/>
      <c r="B2" s="20"/>
      <c r="C2" s="20"/>
      <c r="D2" s="20"/>
      <c r="E2" s="20"/>
      <c r="F2" s="20"/>
      <c r="G2" s="211" t="s">
        <v>151</v>
      </c>
    </row>
    <row r="3" spans="1:8" ht="16.5" x14ac:dyDescent="0.2">
      <c r="A3" s="47"/>
      <c r="B3" s="2"/>
      <c r="C3" s="2"/>
      <c r="D3" s="20"/>
      <c r="E3" s="20"/>
      <c r="F3" s="20"/>
      <c r="G3" s="21"/>
    </row>
    <row r="4" spans="1:8" ht="16.5" x14ac:dyDescent="0.3">
      <c r="A4" s="107" t="str">
        <f>CONCATENATE("Ügyfél:   ",Alapa!$C$17)</f>
        <v xml:space="preserve">Ügyfél:   </v>
      </c>
      <c r="B4" s="108"/>
      <c r="C4" s="110"/>
      <c r="D4" s="5" t="str">
        <f>"Dátum:"</f>
        <v>Dátum:</v>
      </c>
      <c r="E4" s="194"/>
      <c r="F4" s="29"/>
    </row>
    <row r="5" spans="1:8" ht="16.5" x14ac:dyDescent="0.3">
      <c r="A5" s="49" t="str">
        <f>CONCATENATE("Fordulónap: ",Alapa!$C$12)</f>
        <v xml:space="preserve">Fordulónap: </v>
      </c>
      <c r="B5" s="109"/>
      <c r="C5" s="111"/>
      <c r="D5" s="6" t="str">
        <f>"Készítette:"</f>
        <v>Készítette:</v>
      </c>
      <c r="E5" s="30" t="e">
        <f>VLOOKUP(H5,Alapa!$G$2:$H$22,2)</f>
        <v>#N/A</v>
      </c>
      <c r="F5" s="31"/>
      <c r="G5" s="24" t="s">
        <v>1</v>
      </c>
      <c r="H5" s="25">
        <v>1</v>
      </c>
    </row>
    <row r="6" spans="1:8" ht="16.5" x14ac:dyDescent="0.3">
      <c r="A6" s="4"/>
      <c r="B6" s="4"/>
      <c r="C6" s="4"/>
      <c r="D6" s="6" t="s">
        <v>0</v>
      </c>
      <c r="E6" s="22" t="str">
        <f>IF(Alapa!$H$2=0," ",Alapa!$H$2)</f>
        <v xml:space="preserve"> </v>
      </c>
      <c r="F6" s="31"/>
    </row>
    <row r="7" spans="1:8" ht="16.5" x14ac:dyDescent="0.3">
      <c r="A7" s="206" t="str">
        <f>CONCATENATE("Az adózó adószáma: ",Alapa!$C$25)</f>
        <v xml:space="preserve">Az adózó adószáma: </v>
      </c>
      <c r="B7" s="4"/>
      <c r="C7" s="4"/>
      <c r="D7" s="8"/>
      <c r="E7" s="26"/>
      <c r="F7" s="27"/>
    </row>
    <row r="8" spans="1:8" ht="16.5" x14ac:dyDescent="0.3">
      <c r="A8" s="4" t="str">
        <f>IF(Tartalom!A7=0," ",Tartalom!A7)</f>
        <v xml:space="preserve"> </v>
      </c>
      <c r="B8" s="4"/>
      <c r="C8" s="4"/>
      <c r="D8" s="7"/>
      <c r="E8" s="26"/>
      <c r="F8" s="27"/>
    </row>
    <row r="9" spans="1:8" ht="6" customHeight="1" thickBot="1" x14ac:dyDescent="0.25">
      <c r="A9" s="4"/>
      <c r="B9" s="4"/>
      <c r="C9" s="4"/>
      <c r="D9" s="7"/>
      <c r="E9" s="7"/>
      <c r="F9" s="7"/>
    </row>
    <row r="10" spans="1:8" x14ac:dyDescent="0.2">
      <c r="A10" s="112"/>
      <c r="B10" s="54"/>
      <c r="C10" s="54"/>
      <c r="D10" s="54"/>
      <c r="E10" s="113"/>
      <c r="F10" s="56"/>
    </row>
    <row r="11" spans="1:8" ht="15.75" customHeight="1" x14ac:dyDescent="0.2">
      <c r="A11" s="114"/>
      <c r="B11" s="58" t="s">
        <v>41</v>
      </c>
      <c r="C11" s="59"/>
      <c r="D11" s="61"/>
      <c r="E11" s="61" t="s">
        <v>17</v>
      </c>
      <c r="F11" s="115" t="s">
        <v>3</v>
      </c>
    </row>
    <row r="12" spans="1:8" x14ac:dyDescent="0.2">
      <c r="A12" s="116"/>
      <c r="B12" s="117"/>
      <c r="C12" s="64"/>
      <c r="D12" s="65"/>
      <c r="E12" s="66"/>
      <c r="F12" s="118"/>
    </row>
    <row r="13" spans="1:8" ht="28.5" customHeight="1" x14ac:dyDescent="0.2">
      <c r="A13" s="123">
        <v>1</v>
      </c>
      <c r="B13" s="195" t="s">
        <v>42</v>
      </c>
      <c r="C13" s="92"/>
      <c r="D13" s="171"/>
      <c r="E13" s="102"/>
      <c r="F13" s="119"/>
    </row>
    <row r="14" spans="1:8" ht="102" x14ac:dyDescent="0.2">
      <c r="A14" s="14">
        <v>2</v>
      </c>
      <c r="B14" s="195" t="s">
        <v>43</v>
      </c>
      <c r="C14" s="92"/>
      <c r="D14" s="171"/>
      <c r="E14" s="120"/>
      <c r="F14" s="121"/>
    </row>
    <row r="15" spans="1:8" ht="28.5" customHeight="1" x14ac:dyDescent="0.2">
      <c r="A15" s="17">
        <v>3</v>
      </c>
      <c r="B15" s="195" t="s">
        <v>149</v>
      </c>
      <c r="C15" s="92"/>
      <c r="D15" s="171"/>
      <c r="E15" s="120"/>
      <c r="F15" s="121"/>
    </row>
    <row r="16" spans="1:8" ht="42" customHeight="1" x14ac:dyDescent="0.2">
      <c r="A16" s="14">
        <v>4</v>
      </c>
      <c r="B16" s="195" t="s">
        <v>178</v>
      </c>
      <c r="C16" s="92"/>
      <c r="D16" s="171"/>
      <c r="E16" s="120"/>
      <c r="F16" s="121"/>
    </row>
    <row r="17" spans="1:8" ht="29.25" customHeight="1" x14ac:dyDescent="0.2">
      <c r="A17" s="17">
        <v>5</v>
      </c>
      <c r="B17" s="222" t="s">
        <v>205</v>
      </c>
      <c r="C17" s="92"/>
      <c r="D17" s="171"/>
      <c r="E17" s="120"/>
      <c r="F17" s="121"/>
    </row>
    <row r="18" spans="1:8" ht="28.5" customHeight="1" x14ac:dyDescent="0.2">
      <c r="A18" s="14">
        <v>6</v>
      </c>
      <c r="B18" s="195" t="s">
        <v>44</v>
      </c>
      <c r="C18" s="92"/>
      <c r="D18" s="171"/>
      <c r="E18" s="120"/>
      <c r="F18" s="121"/>
    </row>
    <row r="19" spans="1:8" ht="28.5" customHeight="1" x14ac:dyDescent="0.2">
      <c r="A19" s="17">
        <v>7</v>
      </c>
      <c r="B19" s="195" t="s">
        <v>45</v>
      </c>
      <c r="C19" s="92"/>
      <c r="D19" s="171"/>
      <c r="E19" s="120"/>
      <c r="F19" s="121"/>
    </row>
    <row r="20" spans="1:8" ht="30.75" customHeight="1" x14ac:dyDescent="0.2">
      <c r="A20" s="14">
        <v>8</v>
      </c>
      <c r="B20" s="222" t="s">
        <v>206</v>
      </c>
      <c r="C20" s="92"/>
      <c r="D20" s="171"/>
      <c r="E20" s="120"/>
      <c r="F20" s="121"/>
    </row>
    <row r="21" spans="1:8" ht="79.5" customHeight="1" x14ac:dyDescent="0.2">
      <c r="A21" s="17">
        <v>9</v>
      </c>
      <c r="B21" s="222" t="s">
        <v>207</v>
      </c>
      <c r="C21" s="92"/>
      <c r="D21" s="171"/>
      <c r="E21" s="120"/>
      <c r="F21" s="121"/>
      <c r="H21" s="224"/>
    </row>
    <row r="22" spans="1:8" ht="48.75" customHeight="1" x14ac:dyDescent="0.2">
      <c r="A22" s="14">
        <v>10</v>
      </c>
      <c r="B22" s="195" t="s">
        <v>46</v>
      </c>
      <c r="C22" s="92"/>
      <c r="D22" s="171"/>
      <c r="E22" s="120"/>
      <c r="F22" s="121"/>
    </row>
    <row r="23" spans="1:8" ht="44.25" customHeight="1" x14ac:dyDescent="0.2">
      <c r="A23" s="17">
        <v>11</v>
      </c>
      <c r="B23" s="222" t="s">
        <v>208</v>
      </c>
      <c r="C23" s="92"/>
      <c r="D23" s="171"/>
      <c r="E23" s="120"/>
      <c r="F23" s="121"/>
    </row>
    <row r="24" spans="1:8" ht="69" customHeight="1" x14ac:dyDescent="0.2">
      <c r="A24" s="14">
        <v>12</v>
      </c>
      <c r="B24" s="195" t="s">
        <v>47</v>
      </c>
      <c r="C24" s="92"/>
      <c r="D24" s="171"/>
      <c r="E24" s="120"/>
      <c r="F24" s="121"/>
    </row>
    <row r="25" spans="1:8" ht="71.25" customHeight="1" x14ac:dyDescent="0.2">
      <c r="A25" s="17">
        <v>13</v>
      </c>
      <c r="B25" s="195" t="s">
        <v>69</v>
      </c>
      <c r="C25" s="92"/>
      <c r="D25" s="171"/>
      <c r="E25" s="120"/>
      <c r="F25" s="121"/>
    </row>
    <row r="26" spans="1:8" ht="84" customHeight="1" x14ac:dyDescent="0.2">
      <c r="A26" s="14">
        <v>14</v>
      </c>
      <c r="B26" s="195" t="s">
        <v>48</v>
      </c>
      <c r="C26" s="92"/>
      <c r="D26" s="171"/>
      <c r="E26" s="120"/>
      <c r="F26" s="121"/>
    </row>
    <row r="27" spans="1:8" ht="48" customHeight="1" x14ac:dyDescent="0.2">
      <c r="A27" s="17">
        <v>15</v>
      </c>
      <c r="B27" s="195" t="s">
        <v>179</v>
      </c>
      <c r="C27" s="92"/>
      <c r="D27" s="177"/>
      <c r="E27" s="124"/>
      <c r="F27" s="121"/>
    </row>
    <row r="28" spans="1:8" ht="51" x14ac:dyDescent="0.2">
      <c r="A28" s="152">
        <v>16</v>
      </c>
      <c r="B28" s="195" t="s">
        <v>180</v>
      </c>
      <c r="C28" s="92"/>
      <c r="D28" s="171"/>
      <c r="E28" s="120"/>
      <c r="F28" s="153"/>
    </row>
    <row r="29" spans="1:8" ht="45" customHeight="1" x14ac:dyDescent="0.2">
      <c r="A29" s="152">
        <v>17</v>
      </c>
      <c r="B29" s="195" t="s">
        <v>49</v>
      </c>
      <c r="C29" s="92"/>
      <c r="D29" s="171"/>
      <c r="E29" s="120"/>
      <c r="F29" s="121"/>
    </row>
    <row r="30" spans="1:8" ht="61.5" customHeight="1" x14ac:dyDescent="0.2">
      <c r="A30" s="14">
        <v>18</v>
      </c>
      <c r="B30" s="195" t="s">
        <v>70</v>
      </c>
      <c r="C30" s="92"/>
      <c r="D30" s="171"/>
      <c r="E30" s="120"/>
      <c r="F30" s="121"/>
    </row>
    <row r="31" spans="1:8" ht="55.5" customHeight="1" x14ac:dyDescent="0.2">
      <c r="A31" s="14">
        <v>19</v>
      </c>
      <c r="B31" s="222" t="s">
        <v>198</v>
      </c>
      <c r="C31" s="223"/>
      <c r="D31" s="171"/>
      <c r="E31" s="120"/>
      <c r="F31" s="121"/>
    </row>
    <row r="32" spans="1:8" ht="39.75" customHeight="1" x14ac:dyDescent="0.2">
      <c r="A32" s="14">
        <v>20</v>
      </c>
      <c r="B32" s="222" t="s">
        <v>199</v>
      </c>
      <c r="C32" s="223"/>
      <c r="D32" s="171"/>
      <c r="E32" s="120"/>
      <c r="F32" s="121"/>
    </row>
    <row r="33" spans="1:8" ht="39.75" customHeight="1" x14ac:dyDescent="0.2">
      <c r="A33" s="14">
        <v>21</v>
      </c>
      <c r="B33" s="222" t="s">
        <v>200</v>
      </c>
      <c r="C33" s="223"/>
      <c r="D33" s="171"/>
      <c r="E33" s="120"/>
      <c r="F33" s="121"/>
    </row>
    <row r="34" spans="1:8" ht="28.5" customHeight="1" x14ac:dyDescent="0.2">
      <c r="A34" s="14">
        <v>22</v>
      </c>
      <c r="B34" s="222" t="s">
        <v>201</v>
      </c>
      <c r="C34" s="223"/>
      <c r="D34" s="171"/>
      <c r="E34" s="120"/>
      <c r="F34" s="121"/>
    </row>
    <row r="35" spans="1:8" ht="43.5" customHeight="1" x14ac:dyDescent="0.2">
      <c r="A35" s="14">
        <v>23</v>
      </c>
      <c r="B35" s="222" t="s">
        <v>202</v>
      </c>
      <c r="C35" s="223"/>
      <c r="D35" s="171"/>
      <c r="E35" s="120"/>
      <c r="F35" s="121"/>
    </row>
    <row r="36" spans="1:8" ht="38.25" x14ac:dyDescent="0.2">
      <c r="A36" s="14">
        <v>24</v>
      </c>
      <c r="B36" s="195" t="s">
        <v>50</v>
      </c>
      <c r="C36" s="92"/>
      <c r="D36" s="171"/>
      <c r="E36" s="120"/>
      <c r="F36" s="121"/>
    </row>
    <row r="37" spans="1:8" ht="38.25" x14ac:dyDescent="0.2">
      <c r="A37" s="17">
        <v>25</v>
      </c>
      <c r="B37" s="195" t="s">
        <v>51</v>
      </c>
      <c r="C37" s="92"/>
      <c r="D37" s="171"/>
      <c r="E37" s="120"/>
      <c r="F37" s="121"/>
    </row>
    <row r="38" spans="1:8" s="88" customFormat="1" ht="51" customHeight="1" x14ac:dyDescent="0.2">
      <c r="A38" s="17">
        <v>26</v>
      </c>
      <c r="B38" s="195" t="s">
        <v>52</v>
      </c>
      <c r="C38" s="92"/>
      <c r="D38" s="171"/>
      <c r="E38" s="120"/>
      <c r="F38" s="121"/>
      <c r="G38" s="19"/>
      <c r="H38" s="19"/>
    </row>
    <row r="39" spans="1:8" ht="25.5" x14ac:dyDescent="0.2">
      <c r="A39" s="14">
        <v>27</v>
      </c>
      <c r="B39" s="195" t="s">
        <v>71</v>
      </c>
      <c r="C39" s="92"/>
      <c r="D39" s="171"/>
      <c r="E39" s="120"/>
      <c r="F39" s="121"/>
    </row>
    <row r="40" spans="1:8" ht="38.25" x14ac:dyDescent="0.2">
      <c r="A40" s="17">
        <v>28</v>
      </c>
      <c r="B40" s="195" t="s">
        <v>53</v>
      </c>
      <c r="C40" s="92"/>
      <c r="D40" s="171"/>
      <c r="E40" s="120"/>
      <c r="F40" s="121"/>
    </row>
    <row r="41" spans="1:8" x14ac:dyDescent="0.2">
      <c r="A41" s="17">
        <v>29</v>
      </c>
      <c r="B41" s="195" t="s">
        <v>181</v>
      </c>
      <c r="C41" s="92"/>
      <c r="D41" s="171"/>
      <c r="E41" s="120"/>
      <c r="F41" s="121"/>
    </row>
    <row r="42" spans="1:8" ht="38.25" x14ac:dyDescent="0.2">
      <c r="A42" s="14">
        <v>30</v>
      </c>
      <c r="B42" s="195" t="s">
        <v>90</v>
      </c>
      <c r="C42" s="92"/>
      <c r="D42" s="171"/>
      <c r="E42" s="120"/>
      <c r="F42" s="121"/>
    </row>
    <row r="43" spans="1:8" ht="38.25" x14ac:dyDescent="0.2">
      <c r="A43" s="17">
        <v>31</v>
      </c>
      <c r="B43" s="195" t="s">
        <v>91</v>
      </c>
      <c r="C43" s="92"/>
      <c r="D43" s="171"/>
      <c r="E43" s="120"/>
      <c r="F43" s="121"/>
    </row>
    <row r="44" spans="1:8" ht="25.5" x14ac:dyDescent="0.2">
      <c r="A44" s="17">
        <v>32</v>
      </c>
      <c r="B44" s="195" t="s">
        <v>101</v>
      </c>
      <c r="C44" s="92"/>
      <c r="D44" s="171"/>
      <c r="E44" s="120"/>
      <c r="F44" s="121"/>
    </row>
    <row r="45" spans="1:8" ht="26.25" customHeight="1" x14ac:dyDescent="0.2">
      <c r="A45" s="17">
        <v>33</v>
      </c>
      <c r="B45" s="195" t="s">
        <v>92</v>
      </c>
      <c r="C45" s="92"/>
      <c r="D45" s="171"/>
      <c r="E45" s="120"/>
      <c r="F45" s="121"/>
    </row>
    <row r="46" spans="1:8" ht="38.25" x14ac:dyDescent="0.2">
      <c r="A46" s="17">
        <v>34</v>
      </c>
      <c r="B46" s="222" t="s">
        <v>203</v>
      </c>
      <c r="C46" s="223"/>
      <c r="D46" s="171"/>
      <c r="E46" s="120"/>
      <c r="F46" s="121"/>
    </row>
    <row r="47" spans="1:8" ht="25.5" x14ac:dyDescent="0.2">
      <c r="A47" s="17">
        <v>35</v>
      </c>
      <c r="B47" s="222" t="s">
        <v>204</v>
      </c>
      <c r="C47" s="223"/>
      <c r="D47" s="171"/>
      <c r="E47" s="120"/>
      <c r="F47" s="121"/>
    </row>
    <row r="48" spans="1:8" ht="25.5" x14ac:dyDescent="0.2">
      <c r="A48" s="14">
        <v>36</v>
      </c>
      <c r="B48" s="195" t="s">
        <v>102</v>
      </c>
      <c r="C48" s="92"/>
      <c r="D48" s="171"/>
      <c r="E48" s="120"/>
      <c r="F48" s="121"/>
    </row>
    <row r="49" spans="1:6" ht="25.5" x14ac:dyDescent="0.2">
      <c r="A49" s="14">
        <v>37</v>
      </c>
      <c r="B49" s="195" t="s">
        <v>103</v>
      </c>
      <c r="C49" s="92"/>
      <c r="D49" s="171"/>
      <c r="E49" s="120"/>
      <c r="F49" s="121"/>
    </row>
    <row r="50" spans="1:6" ht="25.5" x14ac:dyDescent="0.2">
      <c r="A50" s="14">
        <v>38</v>
      </c>
      <c r="B50" s="195" t="s">
        <v>104</v>
      </c>
      <c r="C50" s="92"/>
      <c r="D50" s="171"/>
      <c r="E50" s="120"/>
      <c r="F50" s="121"/>
    </row>
    <row r="51" spans="1:6" ht="38.25" x14ac:dyDescent="0.2">
      <c r="A51" s="14">
        <v>39</v>
      </c>
      <c r="B51" s="195" t="s">
        <v>105</v>
      </c>
      <c r="C51" s="92"/>
      <c r="D51" s="171"/>
      <c r="E51" s="120"/>
      <c r="F51" s="121"/>
    </row>
    <row r="52" spans="1:6" ht="19.5" customHeight="1" x14ac:dyDescent="0.2">
      <c r="A52" s="14">
        <v>40</v>
      </c>
      <c r="B52" s="209" t="s">
        <v>182</v>
      </c>
      <c r="C52" s="221"/>
      <c r="D52" s="171"/>
      <c r="E52" s="120"/>
      <c r="F52" s="121"/>
    </row>
    <row r="53" spans="1:6" ht="19.5" customHeight="1" x14ac:dyDescent="0.2">
      <c r="A53" s="14">
        <v>41</v>
      </c>
      <c r="B53" s="209"/>
      <c r="C53" s="223"/>
      <c r="D53" s="171"/>
      <c r="E53" s="120"/>
      <c r="F53" s="121"/>
    </row>
    <row r="54" spans="1:6" ht="19.5" customHeight="1" x14ac:dyDescent="0.2">
      <c r="A54" s="14">
        <v>42</v>
      </c>
      <c r="B54" s="209"/>
      <c r="C54" s="223"/>
      <c r="D54" s="171"/>
      <c r="E54" s="120"/>
      <c r="F54" s="121"/>
    </row>
    <row r="55" spans="1:6" ht="19.5" customHeight="1" x14ac:dyDescent="0.2">
      <c r="A55" s="14">
        <v>43</v>
      </c>
      <c r="B55" s="209"/>
      <c r="C55" s="223"/>
      <c r="D55" s="171"/>
      <c r="E55" s="120"/>
      <c r="F55" s="121"/>
    </row>
    <row r="56" spans="1:6" ht="19.5" customHeight="1" x14ac:dyDescent="0.2">
      <c r="A56" s="14">
        <v>44</v>
      </c>
      <c r="B56" s="209"/>
      <c r="C56" s="223"/>
      <c r="D56" s="171"/>
      <c r="E56" s="120"/>
      <c r="F56" s="121"/>
    </row>
    <row r="57" spans="1:6" ht="19.5" customHeight="1" x14ac:dyDescent="0.2">
      <c r="A57" s="14">
        <v>45</v>
      </c>
      <c r="B57" s="209"/>
      <c r="C57" s="223"/>
      <c r="D57" s="171"/>
      <c r="E57" s="120"/>
      <c r="F57" s="121"/>
    </row>
    <row r="58" spans="1:6" ht="13.5" thickBot="1" x14ac:dyDescent="0.25">
      <c r="A58" s="14">
        <v>59</v>
      </c>
      <c r="B58" s="68" t="s">
        <v>54</v>
      </c>
      <c r="C58" s="92"/>
      <c r="D58" s="171"/>
      <c r="E58" s="120"/>
      <c r="F58" s="121"/>
    </row>
    <row r="59" spans="1:6" ht="13.5" thickBot="1" x14ac:dyDescent="0.25">
      <c r="A59" s="82">
        <v>60</v>
      </c>
      <c r="B59" s="85" t="s">
        <v>212</v>
      </c>
      <c r="C59" s="86"/>
      <c r="D59" s="178"/>
      <c r="E59" s="77">
        <f>SUM(E13:E58)</f>
        <v>0</v>
      </c>
      <c r="F59" s="122"/>
    </row>
  </sheetData>
  <hyperlinks>
    <hyperlink ref="G1" location="Tartalom!A1" display="Tartalom"/>
  </hyperlinks>
  <pageMargins left="0.74803149606299213" right="0.74803149606299213" top="0.51181102362204722" bottom="0.98425196850393704" header="0.51181102362204722" footer="0.51181102362204722"/>
  <pageSetup paperSize="9" scale="71" fitToHeight="2" orientation="portrait" r:id="rId1"/>
  <headerFooter alignWithMargins="0">
    <oddFooter>&amp;L&amp;"Arial Narrow,Normál"&amp;8&amp;F/&amp;A&amp;C&amp;"Arial Narrow,Normál"&amp;8&amp;P/&amp;N&amp;R&amp;"Arial Narrow,Normál"&amp;8DigitAudit/AuditDok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zoomScaleNormal="100" workbookViewId="0"/>
  </sheetViews>
  <sheetFormatPr defaultColWidth="8.85546875" defaultRowHeight="12.75" x14ac:dyDescent="0.2"/>
  <cols>
    <col min="1" max="1" width="4.85546875" style="88" customWidth="1"/>
    <col min="2" max="2" width="55.85546875" style="19" customWidth="1"/>
    <col min="3" max="5" width="14.85546875" style="19" customWidth="1"/>
    <col min="6" max="6" width="18.85546875" style="19" customWidth="1"/>
    <col min="7" max="7" width="10" style="19" bestFit="1" customWidth="1"/>
    <col min="8" max="16384" width="8.85546875" style="19"/>
  </cols>
  <sheetData>
    <row r="1" spans="1:8" ht="23.25" x14ac:dyDescent="0.2">
      <c r="A1" s="133" t="s">
        <v>158</v>
      </c>
      <c r="B1" s="1"/>
      <c r="C1" s="229" t="s">
        <v>108</v>
      </c>
      <c r="D1" s="229"/>
      <c r="E1" s="229"/>
      <c r="F1" s="229"/>
      <c r="G1" s="42" t="s">
        <v>115</v>
      </c>
    </row>
    <row r="2" spans="1:8" ht="15.75" x14ac:dyDescent="0.25">
      <c r="A2" s="48"/>
      <c r="B2" s="20"/>
      <c r="C2" s="20"/>
      <c r="D2" s="20"/>
      <c r="E2" s="20"/>
      <c r="F2" s="20"/>
      <c r="G2" s="211" t="s">
        <v>151</v>
      </c>
    </row>
    <row r="3" spans="1:8" ht="16.5" x14ac:dyDescent="0.2">
      <c r="A3" s="47"/>
      <c r="B3" s="2"/>
      <c r="C3" s="20"/>
      <c r="D3" s="2"/>
      <c r="E3" s="20"/>
      <c r="F3" s="20"/>
      <c r="G3" s="21"/>
    </row>
    <row r="4" spans="1:8" ht="16.5" x14ac:dyDescent="0.3">
      <c r="A4" s="49" t="str">
        <f>CONCATENATE("Ügyfél:   ",Alapa!$C$17)</f>
        <v xml:space="preserve">Ügyfél:   </v>
      </c>
      <c r="B4" s="22"/>
      <c r="C4" s="22"/>
      <c r="D4" s="5" t="str">
        <f>"Dátum:"</f>
        <v>Dátum:</v>
      </c>
      <c r="E4" s="194"/>
      <c r="F4" s="29"/>
    </row>
    <row r="5" spans="1:8" ht="16.5" x14ac:dyDescent="0.3">
      <c r="A5" s="89" t="str">
        <f>CONCATENATE("Fordulónap: ",Alapa!$C$12)</f>
        <v xml:space="preserve">Fordulónap: </v>
      </c>
      <c r="B5" s="28"/>
      <c r="C5" s="28"/>
      <c r="D5" s="50" t="str">
        <f>"Készítette:"</f>
        <v>Készítette:</v>
      </c>
      <c r="E5" s="51" t="e">
        <f>VLOOKUP(H5,Alapa!$G$2:$H$22,2)</f>
        <v>#N/A</v>
      </c>
      <c r="F5" s="52"/>
      <c r="G5" s="24" t="s">
        <v>1</v>
      </c>
      <c r="H5" s="25">
        <v>1</v>
      </c>
    </row>
    <row r="6" spans="1:8" ht="16.5" x14ac:dyDescent="0.3">
      <c r="A6" s="4"/>
      <c r="B6" s="4"/>
      <c r="C6" s="4"/>
      <c r="D6" s="6" t="s">
        <v>0</v>
      </c>
      <c r="E6" s="22" t="str">
        <f>IF(Alapa!$H$2=0," ",Alapa!$H$2)</f>
        <v xml:space="preserve"> </v>
      </c>
      <c r="F6" s="31"/>
    </row>
    <row r="7" spans="1:8" ht="16.5" x14ac:dyDescent="0.2">
      <c r="A7" s="206" t="str">
        <f>CONCATENATE("Az adózó adószáma: ",Alapa!$C$25)</f>
        <v xml:space="preserve">Az adózó adószáma: </v>
      </c>
      <c r="B7" s="4"/>
      <c r="C7" s="4"/>
      <c r="D7" s="8"/>
      <c r="E7" s="8"/>
      <c r="F7" s="27"/>
    </row>
    <row r="8" spans="1:8" ht="16.5" x14ac:dyDescent="0.2">
      <c r="A8" s="4" t="str">
        <f>IF(Tartalom!A7=0," ",Tartalom!A7)</f>
        <v xml:space="preserve"> </v>
      </c>
      <c r="B8" s="4"/>
      <c r="C8" s="4"/>
      <c r="D8" s="7"/>
      <c r="E8" s="7"/>
      <c r="F8" s="27"/>
    </row>
    <row r="9" spans="1:8" ht="6" customHeight="1" thickBot="1" x14ac:dyDescent="0.25">
      <c r="A9" s="4"/>
      <c r="B9" s="4"/>
      <c r="C9" s="7"/>
      <c r="D9" s="4"/>
      <c r="E9" s="7"/>
      <c r="F9" s="7"/>
    </row>
    <row r="10" spans="1:8" x14ac:dyDescent="0.2">
      <c r="A10" s="53"/>
      <c r="B10" s="54"/>
      <c r="C10" s="54"/>
      <c r="D10" s="54"/>
      <c r="E10" s="55"/>
      <c r="F10" s="56"/>
    </row>
    <row r="11" spans="1:8" ht="15.75" customHeight="1" x14ac:dyDescent="0.2">
      <c r="A11" s="57"/>
      <c r="B11" s="58" t="s">
        <v>111</v>
      </c>
      <c r="C11" s="60"/>
      <c r="D11" s="59"/>
      <c r="E11" s="61" t="s">
        <v>17</v>
      </c>
      <c r="F11" s="62" t="s">
        <v>3</v>
      </c>
    </row>
    <row r="12" spans="1:8" x14ac:dyDescent="0.2">
      <c r="A12" s="57"/>
      <c r="B12" s="63"/>
      <c r="C12" s="90"/>
      <c r="D12" s="64"/>
      <c r="E12" s="66"/>
      <c r="F12" s="67"/>
    </row>
    <row r="13" spans="1:8" ht="28.5" customHeight="1" x14ac:dyDescent="0.2">
      <c r="A13" s="91">
        <v>1</v>
      </c>
      <c r="B13" s="68" t="s">
        <v>22</v>
      </c>
      <c r="C13" s="92"/>
      <c r="D13" s="93"/>
      <c r="E13" s="73"/>
      <c r="F13" s="72"/>
    </row>
    <row r="14" spans="1:8" ht="28.5" customHeight="1" x14ac:dyDescent="0.2">
      <c r="A14" s="91">
        <v>2</v>
      </c>
      <c r="B14" s="68" t="s">
        <v>23</v>
      </c>
      <c r="C14" s="92"/>
      <c r="D14" s="93"/>
      <c r="E14" s="73"/>
      <c r="F14" s="72"/>
    </row>
    <row r="15" spans="1:8" ht="28.5" customHeight="1" x14ac:dyDescent="0.2">
      <c r="A15" s="91">
        <v>3</v>
      </c>
      <c r="B15" s="68" t="s">
        <v>24</v>
      </c>
      <c r="C15" s="92"/>
      <c r="D15" s="93"/>
      <c r="E15" s="73"/>
      <c r="F15" s="72"/>
    </row>
    <row r="16" spans="1:8" ht="28.5" customHeight="1" x14ac:dyDescent="0.2">
      <c r="A16" s="91">
        <v>4</v>
      </c>
      <c r="B16" s="68" t="s">
        <v>166</v>
      </c>
      <c r="C16" s="92"/>
      <c r="D16" s="100" t="s">
        <v>20</v>
      </c>
      <c r="E16" s="10">
        <f>E13-E14+E15</f>
        <v>0</v>
      </c>
      <c r="F16" s="72"/>
    </row>
    <row r="17" spans="1:6" ht="28.5" customHeight="1" thickBot="1" x14ac:dyDescent="0.25">
      <c r="A17" s="91">
        <v>5</v>
      </c>
      <c r="B17" s="85" t="s">
        <v>25</v>
      </c>
      <c r="C17" s="86"/>
      <c r="D17" s="104" t="s">
        <v>20</v>
      </c>
      <c r="E17" s="16">
        <f>E16*2%</f>
        <v>0</v>
      </c>
      <c r="F17" s="83"/>
    </row>
    <row r="18" spans="1:6" ht="25.5" customHeight="1" x14ac:dyDescent="0.2"/>
    <row r="19" spans="1:6" ht="25.5" customHeight="1" x14ac:dyDescent="0.2"/>
    <row r="20" spans="1:6" ht="25.5" customHeight="1" x14ac:dyDescent="0.2"/>
    <row r="21" spans="1:6" ht="25.5" customHeight="1" x14ac:dyDescent="0.2"/>
    <row r="22" spans="1:6" ht="25.5" customHeight="1" x14ac:dyDescent="0.2"/>
    <row r="23" spans="1:6" ht="25.5" customHeight="1" x14ac:dyDescent="0.2"/>
    <row r="24" spans="1:6" ht="25.5" customHeight="1" x14ac:dyDescent="0.2"/>
    <row r="25" spans="1:6" ht="25.5" customHeight="1" x14ac:dyDescent="0.2"/>
    <row r="26" spans="1:6" ht="25.5" customHeight="1" x14ac:dyDescent="0.2"/>
    <row r="31" spans="1:6" ht="51" customHeight="1" x14ac:dyDescent="0.2"/>
  </sheetData>
  <mergeCells count="1">
    <mergeCell ref="C1:F1"/>
  </mergeCells>
  <hyperlinks>
    <hyperlink ref="G1" location="Tartalom!A1" display="Tartalom"/>
  </hyperlinks>
  <pageMargins left="0.74803149606299213" right="0.74803149606299213" top="0.51181102362204722" bottom="0.98425196850393704" header="0.51181102362204722" footer="0.51181102362204722"/>
  <pageSetup paperSize="9" scale="71" orientation="portrait" r:id="rId1"/>
  <headerFooter alignWithMargins="0">
    <oddFooter>&amp;L&amp;"Arial Narrow,Normál"&amp;8&amp;F/&amp;A&amp;C&amp;"Arial Narrow,Normál"&amp;8&amp;P/&amp;N&amp;R&amp;"Arial Narrow,Normál"&amp;8DigitAudit/AuditDok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
    <pageSetUpPr fitToPage="1"/>
  </sheetPr>
  <dimension ref="A1:G29"/>
  <sheetViews>
    <sheetView showGridLines="0" zoomScaleNormal="100" workbookViewId="0"/>
  </sheetViews>
  <sheetFormatPr defaultColWidth="8.85546875" defaultRowHeight="12.75" x14ac:dyDescent="0.2"/>
  <cols>
    <col min="1" max="1" width="4.85546875" style="19" customWidth="1"/>
    <col min="2" max="2" width="61.7109375" style="19" customWidth="1"/>
    <col min="3" max="4" width="14.28515625" style="19" customWidth="1"/>
    <col min="5" max="5" width="18.85546875" style="19" customWidth="1"/>
    <col min="6" max="6" width="10" style="19" bestFit="1" customWidth="1"/>
    <col min="7" max="16384" width="8.85546875" style="19"/>
  </cols>
  <sheetData>
    <row r="1" spans="1:7" ht="23.25" x14ac:dyDescent="0.2">
      <c r="A1" s="133" t="s">
        <v>159</v>
      </c>
      <c r="B1" s="1"/>
      <c r="C1" s="192" t="s">
        <v>113</v>
      </c>
      <c r="D1" s="2"/>
      <c r="E1" s="3"/>
      <c r="F1" s="42" t="s">
        <v>115</v>
      </c>
    </row>
    <row r="2" spans="1:7" ht="15.75" x14ac:dyDescent="0.25">
      <c r="A2" s="48"/>
      <c r="B2" s="20"/>
      <c r="C2" s="20"/>
      <c r="D2" s="20"/>
      <c r="E2" s="20"/>
      <c r="F2" s="211" t="s">
        <v>151</v>
      </c>
    </row>
    <row r="3" spans="1:7" ht="16.5" x14ac:dyDescent="0.2">
      <c r="A3" s="47"/>
      <c r="B3" s="2"/>
      <c r="C3" s="20"/>
      <c r="D3" s="20"/>
      <c r="E3" s="20"/>
      <c r="F3" s="21"/>
    </row>
    <row r="4" spans="1:7" ht="16.5" x14ac:dyDescent="0.3">
      <c r="A4" s="107" t="str">
        <f>CONCATENATE("Ügyfél:   ",Alapa!$C$17)</f>
        <v xml:space="preserve">Ügyfél:   </v>
      </c>
      <c r="B4" s="108"/>
      <c r="C4" s="5" t="str">
        <f>"Dátum:"</f>
        <v>Dátum:</v>
      </c>
      <c r="D4" s="194"/>
      <c r="E4" s="29"/>
    </row>
    <row r="5" spans="1:7" ht="16.5" x14ac:dyDescent="0.3">
      <c r="A5" s="49" t="str">
        <f>CONCATENATE("Fordulónap: ",Alapa!$C$12)</f>
        <v xml:space="preserve">Fordulónap: </v>
      </c>
      <c r="B5" s="109"/>
      <c r="C5" s="6" t="str">
        <f>"Készítette:"</f>
        <v>Készítette:</v>
      </c>
      <c r="D5" s="30" t="e">
        <f>VLOOKUP(G5,Alapa!$G$2:$H$22,2)</f>
        <v>#N/A</v>
      </c>
      <c r="E5" s="31"/>
      <c r="F5" s="24" t="s">
        <v>1</v>
      </c>
      <c r="G5" s="25">
        <v>1</v>
      </c>
    </row>
    <row r="6" spans="1:7" ht="16.5" x14ac:dyDescent="0.3">
      <c r="A6" s="4"/>
      <c r="B6" s="4"/>
      <c r="C6" s="6" t="s">
        <v>0</v>
      </c>
      <c r="D6" s="22" t="str">
        <f>IF(Alapa!$H$2=0," ",Alapa!$H$2)</f>
        <v xml:space="preserve"> </v>
      </c>
      <c r="E6" s="31"/>
    </row>
    <row r="7" spans="1:7" ht="16.5" x14ac:dyDescent="0.3">
      <c r="A7" s="206" t="str">
        <f>CONCATENATE("Az adózó adószáma: ",Alapa!$C$25)</f>
        <v xml:space="preserve">Az adózó adószáma: </v>
      </c>
      <c r="B7" s="4"/>
      <c r="C7" s="8"/>
      <c r="D7" s="26"/>
      <c r="E7" s="27"/>
    </row>
    <row r="8" spans="1:7" ht="16.5" x14ac:dyDescent="0.3">
      <c r="A8" s="4" t="str">
        <f>IF(Tartalom!A7=0," ",Tartalom!A7)</f>
        <v xml:space="preserve"> </v>
      </c>
      <c r="B8" s="4"/>
      <c r="C8" s="7"/>
      <c r="D8" s="26"/>
      <c r="E8" s="27"/>
    </row>
    <row r="9" spans="1:7" ht="6" customHeight="1" thickBot="1" x14ac:dyDescent="0.25">
      <c r="A9" s="4"/>
      <c r="B9" s="4"/>
      <c r="C9" s="7"/>
      <c r="D9" s="7"/>
      <c r="E9" s="7"/>
    </row>
    <row r="10" spans="1:7" x14ac:dyDescent="0.2">
      <c r="A10" s="53"/>
      <c r="B10" s="95"/>
      <c r="C10" s="95"/>
      <c r="D10" s="125"/>
      <c r="E10" s="96"/>
    </row>
    <row r="11" spans="1:7" x14ac:dyDescent="0.2">
      <c r="A11" s="57"/>
      <c r="B11" s="97" t="s">
        <v>55</v>
      </c>
      <c r="C11" s="84"/>
      <c r="D11" s="98" t="s">
        <v>17</v>
      </c>
      <c r="E11" s="126" t="s">
        <v>3</v>
      </c>
    </row>
    <row r="12" spans="1:7" x14ac:dyDescent="0.2">
      <c r="A12" s="116"/>
      <c r="B12" s="105"/>
      <c r="C12" s="65"/>
      <c r="D12" s="66"/>
      <c r="E12" s="118"/>
    </row>
    <row r="13" spans="1:7" ht="28.5" customHeight="1" x14ac:dyDescent="0.2">
      <c r="A13" s="14">
        <v>1</v>
      </c>
      <c r="B13" s="68" t="s">
        <v>56</v>
      </c>
      <c r="C13" s="179"/>
      <c r="D13" s="127"/>
      <c r="E13" s="128"/>
    </row>
    <row r="14" spans="1:7" ht="38.25" x14ac:dyDescent="0.2">
      <c r="A14" s="14">
        <v>2</v>
      </c>
      <c r="B14" s="220" t="s">
        <v>183</v>
      </c>
      <c r="C14" s="174" t="s">
        <v>2</v>
      </c>
      <c r="D14" s="127"/>
      <c r="E14" s="128"/>
    </row>
    <row r="15" spans="1:7" ht="28.5" customHeight="1" x14ac:dyDescent="0.2">
      <c r="A15" s="14">
        <v>3</v>
      </c>
      <c r="B15" s="68" t="s">
        <v>57</v>
      </c>
      <c r="C15" s="174"/>
      <c r="D15" s="127"/>
      <c r="E15" s="128"/>
    </row>
    <row r="16" spans="1:7" ht="28.5" customHeight="1" x14ac:dyDescent="0.2">
      <c r="A16" s="14">
        <v>4</v>
      </c>
      <c r="B16" s="68" t="s">
        <v>184</v>
      </c>
      <c r="C16" s="174"/>
      <c r="D16" s="127"/>
      <c r="E16" s="128"/>
    </row>
    <row r="17" spans="1:5" ht="28.5" customHeight="1" x14ac:dyDescent="0.2">
      <c r="A17" s="14">
        <v>5</v>
      </c>
      <c r="B17" s="68" t="s">
        <v>185</v>
      </c>
      <c r="C17" s="174"/>
      <c r="D17" s="127"/>
      <c r="E17" s="128"/>
    </row>
    <row r="18" spans="1:5" ht="70.5" customHeight="1" x14ac:dyDescent="0.2">
      <c r="A18" s="14">
        <v>6</v>
      </c>
      <c r="B18" s="68" t="s">
        <v>72</v>
      </c>
      <c r="C18" s="174"/>
      <c r="D18" s="127"/>
      <c r="E18" s="128"/>
    </row>
    <row r="19" spans="1:5" ht="28.5" customHeight="1" x14ac:dyDescent="0.2">
      <c r="A19" s="14">
        <v>7</v>
      </c>
      <c r="B19" s="68" t="s">
        <v>58</v>
      </c>
      <c r="C19" s="174"/>
      <c r="D19" s="127"/>
      <c r="E19" s="128"/>
    </row>
    <row r="20" spans="1:5" ht="28.5" customHeight="1" x14ac:dyDescent="0.2">
      <c r="A20" s="14">
        <v>8</v>
      </c>
      <c r="B20" s="68" t="s">
        <v>59</v>
      </c>
      <c r="C20" s="174"/>
      <c r="D20" s="127"/>
      <c r="E20" s="128"/>
    </row>
    <row r="21" spans="1:5" ht="28.5" customHeight="1" x14ac:dyDescent="0.2">
      <c r="A21" s="14">
        <v>9</v>
      </c>
      <c r="B21" s="207" t="s">
        <v>150</v>
      </c>
      <c r="C21" s="180"/>
      <c r="D21" s="127"/>
      <c r="E21" s="128"/>
    </row>
    <row r="22" spans="1:5" ht="28.5" customHeight="1" x14ac:dyDescent="0.2">
      <c r="A22" s="14">
        <v>10</v>
      </c>
      <c r="B22" s="207" t="s">
        <v>106</v>
      </c>
      <c r="C22" s="180"/>
      <c r="D22" s="127"/>
      <c r="E22" s="128"/>
    </row>
    <row r="23" spans="1:5" ht="28.5" customHeight="1" x14ac:dyDescent="0.2">
      <c r="A23" s="14">
        <v>11</v>
      </c>
      <c r="B23" s="222"/>
      <c r="C23" s="180"/>
      <c r="D23" s="127"/>
      <c r="E23" s="128"/>
    </row>
    <row r="24" spans="1:5" ht="28.5" customHeight="1" x14ac:dyDescent="0.2">
      <c r="A24" s="14">
        <v>12</v>
      </c>
      <c r="B24" s="222"/>
      <c r="C24" s="180"/>
      <c r="D24" s="127"/>
      <c r="E24" s="128"/>
    </row>
    <row r="25" spans="1:5" ht="28.5" customHeight="1" x14ac:dyDescent="0.2">
      <c r="A25" s="14">
        <v>13</v>
      </c>
      <c r="B25" s="222"/>
      <c r="C25" s="180"/>
      <c r="D25" s="127"/>
      <c r="E25" s="128"/>
    </row>
    <row r="26" spans="1:5" ht="28.5" customHeight="1" x14ac:dyDescent="0.2">
      <c r="A26" s="14">
        <v>14</v>
      </c>
      <c r="B26" s="222"/>
      <c r="C26" s="180"/>
      <c r="D26" s="127"/>
      <c r="E26" s="128"/>
    </row>
    <row r="27" spans="1:5" ht="28.5" customHeight="1" x14ac:dyDescent="0.2">
      <c r="A27" s="14">
        <v>15</v>
      </c>
      <c r="B27" s="222"/>
      <c r="C27" s="180"/>
      <c r="D27" s="127"/>
      <c r="E27" s="128"/>
    </row>
    <row r="28" spans="1:5" ht="28.5" customHeight="1" thickBot="1" x14ac:dyDescent="0.25">
      <c r="A28" s="14">
        <v>19</v>
      </c>
      <c r="B28" s="68" t="s">
        <v>60</v>
      </c>
      <c r="C28" s="174"/>
      <c r="D28" s="127"/>
      <c r="E28" s="128"/>
    </row>
    <row r="29" spans="1:5" ht="28.5" customHeight="1" thickBot="1" x14ac:dyDescent="0.25">
      <c r="A29" s="99">
        <v>20</v>
      </c>
      <c r="B29" s="85" t="s">
        <v>209</v>
      </c>
      <c r="C29" s="181"/>
      <c r="D29" s="129">
        <f>SUM(D13:D28)</f>
        <v>0</v>
      </c>
      <c r="E29" s="130"/>
    </row>
  </sheetData>
  <hyperlinks>
    <hyperlink ref="F1" location="Tartalom!A1" display="Tartalom"/>
  </hyperlinks>
  <pageMargins left="0.74803149606299213" right="0.74803149606299213" top="0.51181102362204722" bottom="0.98425196850393704" header="0.51181102362204722" footer="0.51181102362204722"/>
  <pageSetup paperSize="9" scale="77" orientation="portrait" r:id="rId1"/>
  <headerFooter alignWithMargins="0">
    <oddFooter>&amp;L&amp;"Arial Narrow,Normál"&amp;8&amp;F/&amp;A&amp;C&amp;"Arial Narrow,Normál"&amp;8&amp;P/&amp;N&amp;R&amp;"Arial Narrow,Normál"&amp;8DigitAudit/AuditDok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GridLines="0" workbookViewId="0"/>
  </sheetViews>
  <sheetFormatPr defaultColWidth="8.85546875" defaultRowHeight="12.75" x14ac:dyDescent="0.2"/>
  <cols>
    <col min="1" max="1" width="4.85546875" style="88" customWidth="1"/>
    <col min="2" max="2" width="55.85546875" style="19" customWidth="1"/>
    <col min="3" max="5" width="14.85546875" style="19" customWidth="1"/>
    <col min="6" max="6" width="18.85546875" style="19" customWidth="1"/>
    <col min="7" max="7" width="10" style="19" bestFit="1" customWidth="1"/>
    <col min="8" max="16384" width="8.85546875" style="19"/>
  </cols>
  <sheetData>
    <row r="1" spans="1:8" ht="23.25" x14ac:dyDescent="0.2">
      <c r="A1" s="133" t="s">
        <v>160</v>
      </c>
      <c r="B1" s="1"/>
      <c r="C1" s="232" t="s">
        <v>114</v>
      </c>
      <c r="D1" s="232"/>
      <c r="E1" s="232"/>
      <c r="F1" s="232"/>
      <c r="G1" s="42" t="s">
        <v>115</v>
      </c>
    </row>
    <row r="2" spans="1:8" ht="15.75" x14ac:dyDescent="0.25">
      <c r="A2" s="48"/>
      <c r="B2" s="20"/>
      <c r="C2" s="20"/>
      <c r="D2" s="20"/>
      <c r="E2" s="20"/>
      <c r="F2" s="20"/>
      <c r="G2" s="211" t="s">
        <v>151</v>
      </c>
    </row>
    <row r="3" spans="1:8" ht="16.5" x14ac:dyDescent="0.2">
      <c r="A3" s="47"/>
      <c r="B3" s="2"/>
      <c r="C3" s="20"/>
      <c r="D3" s="2"/>
      <c r="E3" s="20"/>
      <c r="F3" s="20"/>
      <c r="G3" s="21"/>
    </row>
    <row r="4" spans="1:8" ht="16.5" x14ac:dyDescent="0.3">
      <c r="A4" s="49" t="str">
        <f>CONCATENATE("Ügyfél:   ",Alapa!$C$17)</f>
        <v xml:space="preserve">Ügyfél:   </v>
      </c>
      <c r="B4" s="22"/>
      <c r="C4" s="22"/>
      <c r="D4" s="5" t="str">
        <f>"Dátum:"</f>
        <v>Dátum:</v>
      </c>
      <c r="E4" s="194"/>
      <c r="F4" s="29"/>
    </row>
    <row r="5" spans="1:8" ht="16.5" x14ac:dyDescent="0.3">
      <c r="A5" s="89" t="str">
        <f>CONCATENATE("Fordulónap: ",Alapa!$C$12)</f>
        <v xml:space="preserve">Fordulónap: </v>
      </c>
      <c r="B5" s="28"/>
      <c r="C5" s="28"/>
      <c r="D5" s="50" t="str">
        <f>"Készítette:"</f>
        <v>Készítette:</v>
      </c>
      <c r="E5" s="51" t="e">
        <f>VLOOKUP(H5,Alapa!$G$2:$H$22,2)</f>
        <v>#N/A</v>
      </c>
      <c r="F5" s="52"/>
      <c r="G5" s="24" t="s">
        <v>1</v>
      </c>
      <c r="H5" s="25">
        <v>1</v>
      </c>
    </row>
    <row r="6" spans="1:8" ht="16.5" x14ac:dyDescent="0.3">
      <c r="A6" s="4"/>
      <c r="B6" s="4"/>
      <c r="C6" s="4"/>
      <c r="D6" s="6" t="s">
        <v>0</v>
      </c>
      <c r="E6" s="22" t="str">
        <f>IF(Alapa!$H$2=0," ",Alapa!$H$2)</f>
        <v xml:space="preserve"> </v>
      </c>
      <c r="F6" s="31"/>
    </row>
    <row r="7" spans="1:8" ht="16.5" x14ac:dyDescent="0.2">
      <c r="A7" s="206" t="str">
        <f>CONCATENATE("Az adózó adószáma: ",Alapa!$C$25)</f>
        <v xml:space="preserve">Az adózó adószáma: </v>
      </c>
      <c r="B7" s="4"/>
      <c r="C7" s="4"/>
      <c r="D7" s="8"/>
      <c r="E7" s="8"/>
      <c r="F7" s="27"/>
    </row>
    <row r="8" spans="1:8" ht="74.25" customHeight="1" x14ac:dyDescent="0.2">
      <c r="A8" s="4" t="str">
        <f>IF(Tartalom!A7=0," ",Tartalom!A7)</f>
        <v xml:space="preserve"> </v>
      </c>
      <c r="B8" s="233" t="s">
        <v>137</v>
      </c>
      <c r="C8" s="233"/>
      <c r="D8" s="233"/>
      <c r="E8" s="233"/>
      <c r="F8" s="233"/>
    </row>
    <row r="9" spans="1:8" ht="6" customHeight="1" thickBot="1" x14ac:dyDescent="0.25">
      <c r="A9" s="43"/>
      <c r="B9" s="43"/>
      <c r="C9" s="44"/>
      <c r="D9" s="43"/>
      <c r="E9" s="44"/>
      <c r="F9" s="44"/>
    </row>
    <row r="10" spans="1:8" x14ac:dyDescent="0.2">
      <c r="A10" s="53"/>
      <c r="B10" s="54"/>
      <c r="C10" s="54"/>
      <c r="D10" s="54"/>
      <c r="E10" s="55"/>
      <c r="F10" s="56"/>
    </row>
    <row r="11" spans="1:8" ht="15.75" customHeight="1" x14ac:dyDescent="0.2">
      <c r="A11" s="57"/>
      <c r="B11" s="58" t="s">
        <v>136</v>
      </c>
      <c r="C11" s="60"/>
      <c r="D11" s="59"/>
      <c r="E11" s="61" t="s">
        <v>17</v>
      </c>
      <c r="F11" s="62" t="s">
        <v>3</v>
      </c>
    </row>
    <row r="12" spans="1:8" x14ac:dyDescent="0.2">
      <c r="A12" s="57"/>
      <c r="B12" s="63" t="s">
        <v>76</v>
      </c>
      <c r="C12" s="90"/>
      <c r="D12" s="64"/>
      <c r="E12" s="66" t="s">
        <v>21</v>
      </c>
      <c r="F12" s="67"/>
    </row>
    <row r="13" spans="1:8" ht="28.5" customHeight="1" x14ac:dyDescent="0.2">
      <c r="A13" s="91">
        <v>1</v>
      </c>
      <c r="B13" s="68" t="s">
        <v>78</v>
      </c>
      <c r="C13" s="92"/>
      <c r="D13" s="93"/>
      <c r="E13" s="73"/>
      <c r="F13" s="72"/>
    </row>
    <row r="14" spans="1:8" ht="28.5" customHeight="1" x14ac:dyDescent="0.2">
      <c r="A14" s="91">
        <v>2</v>
      </c>
      <c r="B14" s="68" t="s">
        <v>77</v>
      </c>
      <c r="C14" s="92"/>
      <c r="D14" s="100" t="s">
        <v>20</v>
      </c>
      <c r="E14" s="101"/>
      <c r="F14" s="72"/>
    </row>
    <row r="15" spans="1:8" ht="28.5" customHeight="1" x14ac:dyDescent="0.2">
      <c r="A15" s="91">
        <v>3</v>
      </c>
      <c r="B15" s="68" t="s">
        <v>132</v>
      </c>
      <c r="C15" s="92"/>
      <c r="D15" s="93"/>
      <c r="E15" s="71">
        <f>E13-E14</f>
        <v>0</v>
      </c>
      <c r="F15" s="72"/>
    </row>
    <row r="16" spans="1:8" ht="28.5" customHeight="1" x14ac:dyDescent="0.2">
      <c r="A16" s="91">
        <v>4</v>
      </c>
      <c r="B16" s="68" t="s">
        <v>79</v>
      </c>
      <c r="C16" s="92"/>
      <c r="D16" s="93"/>
      <c r="E16" s="73"/>
      <c r="F16" s="72"/>
    </row>
    <row r="17" spans="1:6" ht="28.5" customHeight="1" x14ac:dyDescent="0.2">
      <c r="A17" s="91">
        <v>5</v>
      </c>
      <c r="B17" s="68" t="s">
        <v>80</v>
      </c>
      <c r="C17" s="103"/>
      <c r="D17" s="93"/>
      <c r="E17" s="73"/>
      <c r="F17" s="72"/>
    </row>
    <row r="18" spans="1:6" ht="28.5" customHeight="1" x14ac:dyDescent="0.2">
      <c r="A18" s="91">
        <v>6</v>
      </c>
      <c r="B18" s="68" t="s">
        <v>133</v>
      </c>
      <c r="C18" s="103"/>
      <c r="D18" s="9"/>
      <c r="E18" s="71">
        <f>E15-E16+E17</f>
        <v>0</v>
      </c>
      <c r="F18" s="74"/>
    </row>
    <row r="19" spans="1:6" ht="28.5" customHeight="1" x14ac:dyDescent="0.2">
      <c r="A19" s="91">
        <v>7</v>
      </c>
      <c r="B19" s="68" t="s">
        <v>134</v>
      </c>
      <c r="C19" s="103"/>
      <c r="D19" s="9"/>
      <c r="E19" s="71">
        <f>E18*9%</f>
        <v>0</v>
      </c>
      <c r="F19" s="74"/>
    </row>
    <row r="20" spans="1:6" ht="28.5" customHeight="1" x14ac:dyDescent="0.2">
      <c r="A20" s="91">
        <v>8</v>
      </c>
      <c r="B20" s="68" t="s">
        <v>94</v>
      </c>
      <c r="C20" s="103"/>
      <c r="D20" s="9"/>
      <c r="E20" s="73"/>
      <c r="F20" s="74"/>
    </row>
    <row r="21" spans="1:6" ht="28.5" customHeight="1" x14ac:dyDescent="0.2">
      <c r="A21" s="91">
        <v>9</v>
      </c>
      <c r="B21" s="68" t="s">
        <v>81</v>
      </c>
      <c r="C21" s="103"/>
      <c r="D21" s="9"/>
      <c r="E21" s="71">
        <f>E19-E20</f>
        <v>0</v>
      </c>
      <c r="F21" s="74"/>
    </row>
    <row r="22" spans="1:6" ht="28.5" customHeight="1" x14ac:dyDescent="0.2">
      <c r="A22" s="91">
        <v>10</v>
      </c>
      <c r="B22" s="68" t="s">
        <v>135</v>
      </c>
      <c r="C22" s="103"/>
      <c r="D22" s="132"/>
      <c r="E22" s="101"/>
      <c r="F22" s="74"/>
    </row>
    <row r="23" spans="1:6" ht="28.5" customHeight="1" x14ac:dyDescent="0.2">
      <c r="A23" s="91">
        <v>11</v>
      </c>
      <c r="B23" s="68" t="s">
        <v>139</v>
      </c>
      <c r="C23" s="103"/>
      <c r="D23" s="103" t="s">
        <v>82</v>
      </c>
      <c r="E23" s="10">
        <f t="shared" ref="E23:E28" si="0">$E$21/6</f>
        <v>0</v>
      </c>
      <c r="F23" s="74"/>
    </row>
    <row r="24" spans="1:6" ht="28.5" customHeight="1" x14ac:dyDescent="0.2">
      <c r="A24" s="91">
        <v>12</v>
      </c>
      <c r="B24" s="79"/>
      <c r="C24" s="103"/>
      <c r="D24" s="93" t="s">
        <v>83</v>
      </c>
      <c r="E24" s="10">
        <f t="shared" si="0"/>
        <v>0</v>
      </c>
      <c r="F24" s="74"/>
    </row>
    <row r="25" spans="1:6" ht="28.5" customHeight="1" x14ac:dyDescent="0.2">
      <c r="A25" s="91">
        <v>13</v>
      </c>
      <c r="B25" s="230" t="s">
        <v>95</v>
      </c>
      <c r="C25" s="231"/>
      <c r="D25" s="93" t="s">
        <v>84</v>
      </c>
      <c r="E25" s="10">
        <f t="shared" si="0"/>
        <v>0</v>
      </c>
      <c r="F25" s="74"/>
    </row>
    <row r="26" spans="1:6" ht="28.5" customHeight="1" x14ac:dyDescent="0.2">
      <c r="A26" s="91">
        <v>14</v>
      </c>
      <c r="B26" s="79"/>
      <c r="C26" s="103"/>
      <c r="D26" s="93" t="s">
        <v>85</v>
      </c>
      <c r="E26" s="10">
        <f t="shared" si="0"/>
        <v>0</v>
      </c>
      <c r="F26" s="74"/>
    </row>
    <row r="27" spans="1:6" ht="28.5" customHeight="1" x14ac:dyDescent="0.2">
      <c r="A27" s="91">
        <v>15</v>
      </c>
      <c r="B27" s="79"/>
      <c r="C27" s="103"/>
      <c r="D27" s="93" t="s">
        <v>82</v>
      </c>
      <c r="E27" s="10">
        <f t="shared" si="0"/>
        <v>0</v>
      </c>
      <c r="F27" s="74"/>
    </row>
    <row r="28" spans="1:6" ht="28.5" customHeight="1" thickBot="1" x14ac:dyDescent="0.25">
      <c r="A28" s="99">
        <v>16</v>
      </c>
      <c r="B28" s="85"/>
      <c r="C28" s="86"/>
      <c r="D28" s="94" t="s">
        <v>83</v>
      </c>
      <c r="E28" s="11">
        <f t="shared" si="0"/>
        <v>0</v>
      </c>
      <c r="F28" s="83"/>
    </row>
    <row r="29" spans="1:6" ht="18" customHeight="1" x14ac:dyDescent="0.2"/>
    <row r="30" spans="1:6" ht="60.75" customHeight="1" x14ac:dyDescent="0.2">
      <c r="B30" s="234" t="s">
        <v>140</v>
      </c>
      <c r="C30" s="234"/>
      <c r="D30" s="234"/>
      <c r="E30" s="234"/>
    </row>
    <row r="31" spans="1:6" ht="25.5" customHeight="1" x14ac:dyDescent="0.2"/>
    <row r="32" spans="1:6" ht="25.5" customHeight="1" x14ac:dyDescent="0.2"/>
    <row r="33" ht="25.5" customHeight="1" x14ac:dyDescent="0.2"/>
    <row r="34" ht="25.5" customHeight="1" x14ac:dyDescent="0.2"/>
    <row r="35" ht="25.5" customHeight="1" x14ac:dyDescent="0.2"/>
    <row r="36" ht="25.5" customHeight="1" x14ac:dyDescent="0.2"/>
    <row r="41" ht="51" customHeight="1" x14ac:dyDescent="0.2"/>
  </sheetData>
  <mergeCells count="4">
    <mergeCell ref="B25:C25"/>
    <mergeCell ref="C1:F1"/>
    <mergeCell ref="B8:F8"/>
    <mergeCell ref="B30:E30"/>
  </mergeCells>
  <hyperlinks>
    <hyperlink ref="G1" location="Tartalom!A1" display="Tartalom"/>
  </hyperlinks>
  <pageMargins left="0.70866141732283472" right="0.70866141732283472" top="0.74803149606299213" bottom="0.74803149606299213" header="0.31496062992125984" footer="0.31496062992125984"/>
  <pageSetup paperSize="9" scale="7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3"/>
  <sheetViews>
    <sheetView topLeftCell="A2" workbookViewId="0">
      <selection activeCell="A2" sqref="A2"/>
    </sheetView>
  </sheetViews>
  <sheetFormatPr defaultRowHeight="14.25" x14ac:dyDescent="0.2"/>
  <cols>
    <col min="1" max="1" width="6.42578125" style="144" customWidth="1"/>
    <col min="2" max="2" width="41.85546875" style="144" customWidth="1"/>
    <col min="3" max="4" width="23.5703125" style="144" customWidth="1"/>
    <col min="5" max="5" width="13.140625" style="144" customWidth="1"/>
    <col min="6" max="6" width="23.5703125" style="144" customWidth="1"/>
    <col min="7" max="16384" width="9.140625" style="144"/>
  </cols>
  <sheetData>
    <row r="1" spans="1:14" ht="32.1" customHeight="1" x14ac:dyDescent="0.3">
      <c r="A1"/>
      <c r="B1" s="146"/>
      <c r="C1"/>
      <c r="D1"/>
      <c r="E1"/>
      <c r="F1"/>
      <c r="G1"/>
      <c r="H1"/>
      <c r="I1"/>
      <c r="J1"/>
      <c r="K1"/>
      <c r="L1"/>
      <c r="M1"/>
      <c r="N1"/>
    </row>
    <row r="2" spans="1:14" ht="15" customHeight="1" x14ac:dyDescent="0.2">
      <c r="A2"/>
      <c r="B2"/>
      <c r="C2"/>
      <c r="D2"/>
      <c r="E2"/>
      <c r="F2"/>
      <c r="G2"/>
      <c r="H2"/>
      <c r="I2"/>
      <c r="J2"/>
      <c r="K2"/>
      <c r="L2"/>
      <c r="M2"/>
      <c r="N2"/>
    </row>
    <row r="3" spans="1:14" ht="15" customHeight="1" x14ac:dyDescent="0.2">
      <c r="A3"/>
      <c r="B3"/>
      <c r="C3"/>
      <c r="D3" s="147"/>
      <c r="E3"/>
      <c r="F3"/>
      <c r="G3"/>
      <c r="H3"/>
      <c r="I3"/>
      <c r="J3"/>
      <c r="K3"/>
      <c r="L3"/>
      <c r="M3"/>
      <c r="N3"/>
    </row>
    <row r="4" spans="1:14" ht="15" customHeight="1" x14ac:dyDescent="0.2">
      <c r="A4"/>
      <c r="B4"/>
      <c r="C4"/>
      <c r="D4"/>
      <c r="E4"/>
      <c r="F4"/>
      <c r="G4"/>
      <c r="H4"/>
      <c r="I4"/>
      <c r="J4"/>
      <c r="K4"/>
      <c r="L4"/>
      <c r="M4"/>
      <c r="N4"/>
    </row>
    <row r="5" spans="1:14" ht="15" customHeight="1" x14ac:dyDescent="0.2">
      <c r="A5"/>
      <c r="B5"/>
      <c r="C5"/>
      <c r="D5" s="147"/>
      <c r="E5"/>
      <c r="F5"/>
      <c r="G5"/>
      <c r="H5"/>
      <c r="I5"/>
      <c r="J5"/>
      <c r="K5"/>
      <c r="L5"/>
      <c r="M5"/>
      <c r="N5"/>
    </row>
    <row r="6" spans="1:14" ht="15" customHeight="1" x14ac:dyDescent="0.2">
      <c r="A6"/>
      <c r="B6"/>
      <c r="C6"/>
      <c r="D6"/>
      <c r="E6"/>
      <c r="F6"/>
      <c r="G6"/>
      <c r="H6"/>
      <c r="I6"/>
      <c r="J6"/>
      <c r="K6"/>
      <c r="L6"/>
      <c r="M6"/>
      <c r="N6"/>
    </row>
    <row r="7" spans="1:14" ht="15" customHeight="1" x14ac:dyDescent="0.2">
      <c r="A7"/>
      <c r="B7"/>
      <c r="C7"/>
      <c r="D7"/>
      <c r="E7"/>
      <c r="F7"/>
      <c r="G7"/>
      <c r="H7"/>
      <c r="I7"/>
      <c r="J7"/>
      <c r="K7"/>
      <c r="L7"/>
      <c r="M7"/>
      <c r="N7"/>
    </row>
    <row r="8" spans="1:14" x14ac:dyDescent="0.2">
      <c r="A8"/>
      <c r="B8"/>
      <c r="C8"/>
      <c r="D8"/>
      <c r="E8"/>
      <c r="F8"/>
      <c r="G8"/>
      <c r="H8"/>
      <c r="I8"/>
      <c r="J8"/>
      <c r="K8"/>
      <c r="L8"/>
      <c r="M8"/>
      <c r="N8"/>
    </row>
    <row r="9" spans="1:14" x14ac:dyDescent="0.2">
      <c r="A9"/>
      <c r="B9"/>
      <c r="C9"/>
      <c r="D9"/>
      <c r="E9"/>
      <c r="F9"/>
      <c r="G9"/>
      <c r="H9"/>
      <c r="I9"/>
      <c r="J9"/>
      <c r="K9"/>
      <c r="L9"/>
      <c r="M9"/>
      <c r="N9"/>
    </row>
    <row r="10" spans="1:14" x14ac:dyDescent="0.2">
      <c r="A10"/>
      <c r="B10"/>
      <c r="C10"/>
      <c r="D10"/>
      <c r="E10"/>
      <c r="F10"/>
      <c r="G10"/>
      <c r="H10"/>
      <c r="I10"/>
      <c r="J10"/>
      <c r="K10"/>
      <c r="L10"/>
      <c r="M10"/>
      <c r="N10"/>
    </row>
    <row r="11" spans="1:14" x14ac:dyDescent="0.2">
      <c r="A11"/>
      <c r="B11"/>
      <c r="C11"/>
      <c r="D11"/>
      <c r="E11"/>
      <c r="F11"/>
      <c r="G11"/>
      <c r="H11"/>
      <c r="I11"/>
      <c r="J11"/>
      <c r="K11"/>
      <c r="L11"/>
      <c r="M11"/>
      <c r="N11"/>
    </row>
    <row r="12" spans="1:14" x14ac:dyDescent="0.2">
      <c r="A12"/>
      <c r="B12"/>
      <c r="C12"/>
      <c r="D12"/>
      <c r="E12"/>
      <c r="F12"/>
      <c r="G12"/>
      <c r="H12"/>
      <c r="I12"/>
      <c r="J12"/>
      <c r="K12"/>
      <c r="L12"/>
      <c r="M12"/>
      <c r="N12"/>
    </row>
    <row r="13" spans="1:14" x14ac:dyDescent="0.2">
      <c r="A13"/>
      <c r="B13"/>
      <c r="C13"/>
      <c r="D13"/>
      <c r="E13"/>
      <c r="F13"/>
      <c r="G13"/>
      <c r="H13"/>
      <c r="I13"/>
      <c r="J13"/>
      <c r="K13"/>
      <c r="L13"/>
      <c r="M13"/>
      <c r="N13"/>
    </row>
    <row r="14" spans="1:14" x14ac:dyDescent="0.2">
      <c r="A14"/>
      <c r="B14"/>
      <c r="C14"/>
      <c r="D14"/>
      <c r="E14"/>
      <c r="F14"/>
      <c r="G14"/>
      <c r="H14"/>
      <c r="I14"/>
      <c r="J14"/>
      <c r="K14"/>
      <c r="L14"/>
      <c r="M14"/>
      <c r="N14"/>
    </row>
    <row r="15" spans="1:14" x14ac:dyDescent="0.2">
      <c r="A15"/>
      <c r="B15"/>
      <c r="C15"/>
      <c r="D15"/>
      <c r="E15"/>
      <c r="F15"/>
      <c r="G15"/>
      <c r="H15"/>
      <c r="I15"/>
      <c r="J15"/>
      <c r="K15"/>
      <c r="L15"/>
      <c r="M15"/>
      <c r="N15"/>
    </row>
    <row r="16" spans="1:14" x14ac:dyDescent="0.2">
      <c r="A16"/>
      <c r="B16"/>
      <c r="C16"/>
      <c r="D16"/>
      <c r="E16"/>
      <c r="F16"/>
      <c r="G16"/>
      <c r="H16"/>
      <c r="I16"/>
      <c r="J16"/>
      <c r="K16"/>
      <c r="L16"/>
      <c r="M16"/>
      <c r="N16"/>
    </row>
    <row r="17" spans="1:14" x14ac:dyDescent="0.2">
      <c r="A17"/>
      <c r="B17"/>
      <c r="C17"/>
      <c r="D17"/>
      <c r="E17"/>
      <c r="F17"/>
      <c r="G17"/>
      <c r="H17"/>
      <c r="I17"/>
      <c r="J17"/>
      <c r="K17"/>
      <c r="L17"/>
      <c r="M17"/>
      <c r="N17"/>
    </row>
    <row r="18" spans="1:14" x14ac:dyDescent="0.2">
      <c r="A18"/>
      <c r="B18"/>
      <c r="C18"/>
      <c r="D18"/>
      <c r="E18"/>
      <c r="F18"/>
      <c r="G18"/>
      <c r="H18"/>
      <c r="I18"/>
      <c r="J18"/>
      <c r="K18"/>
      <c r="L18"/>
      <c r="M18"/>
      <c r="N18"/>
    </row>
    <row r="19" spans="1:14" x14ac:dyDescent="0.2">
      <c r="A19"/>
      <c r="B19"/>
      <c r="C19"/>
      <c r="D19"/>
      <c r="E19"/>
      <c r="F19"/>
      <c r="G19"/>
      <c r="H19"/>
      <c r="I19"/>
      <c r="J19"/>
      <c r="K19"/>
      <c r="L19"/>
      <c r="M19"/>
      <c r="N19"/>
    </row>
    <row r="20" spans="1:14" x14ac:dyDescent="0.2">
      <c r="A20"/>
      <c r="B20"/>
      <c r="C20"/>
      <c r="D20"/>
      <c r="E20"/>
      <c r="F20"/>
      <c r="G20"/>
      <c r="H20"/>
      <c r="I20"/>
      <c r="J20"/>
      <c r="K20"/>
      <c r="L20"/>
      <c r="M20"/>
      <c r="N20"/>
    </row>
    <row r="21" spans="1:14" x14ac:dyDescent="0.2">
      <c r="A21"/>
      <c r="B21"/>
      <c r="C21"/>
      <c r="D21"/>
      <c r="E21"/>
      <c r="F21"/>
      <c r="G21"/>
      <c r="H21"/>
      <c r="I21"/>
      <c r="J21"/>
      <c r="K21"/>
      <c r="L21"/>
      <c r="M21"/>
      <c r="N21"/>
    </row>
    <row r="22" spans="1:14" x14ac:dyDescent="0.2">
      <c r="A22"/>
      <c r="B22"/>
      <c r="C22"/>
      <c r="D22"/>
      <c r="E22"/>
      <c r="F22"/>
      <c r="G22"/>
      <c r="H22"/>
      <c r="I22"/>
      <c r="J22"/>
      <c r="K22"/>
      <c r="L22"/>
      <c r="M22"/>
      <c r="N22"/>
    </row>
    <row r="23" spans="1:14" x14ac:dyDescent="0.2">
      <c r="A23"/>
      <c r="B23"/>
      <c r="C23"/>
      <c r="D23"/>
      <c r="E23"/>
      <c r="F23"/>
      <c r="G23"/>
      <c r="H23"/>
      <c r="I23"/>
      <c r="J23"/>
      <c r="K23"/>
      <c r="L23"/>
      <c r="M23"/>
      <c r="N23"/>
    </row>
    <row r="24" spans="1:14" x14ac:dyDescent="0.2">
      <c r="A24"/>
      <c r="B24"/>
      <c r="C24"/>
      <c r="D24"/>
      <c r="E24"/>
      <c r="F24"/>
      <c r="G24"/>
      <c r="H24"/>
      <c r="I24"/>
      <c r="J24"/>
      <c r="K24"/>
      <c r="L24"/>
      <c r="M24"/>
      <c r="N24"/>
    </row>
    <row r="25" spans="1:14" x14ac:dyDescent="0.2">
      <c r="A25"/>
      <c r="B25"/>
      <c r="C25"/>
      <c r="D25"/>
      <c r="E25"/>
      <c r="F25"/>
      <c r="G25"/>
      <c r="H25"/>
      <c r="I25"/>
      <c r="J25"/>
      <c r="K25"/>
      <c r="L25"/>
      <c r="M25"/>
      <c r="N25"/>
    </row>
    <row r="26" spans="1:14" x14ac:dyDescent="0.2">
      <c r="A26"/>
      <c r="B26"/>
      <c r="C26"/>
      <c r="D26"/>
      <c r="E26"/>
      <c r="F26"/>
      <c r="G26"/>
      <c r="H26"/>
      <c r="I26"/>
      <c r="J26"/>
      <c r="K26"/>
      <c r="L26"/>
      <c r="M26"/>
      <c r="N26"/>
    </row>
    <row r="27" spans="1:14" x14ac:dyDescent="0.2">
      <c r="A27"/>
      <c r="B27"/>
      <c r="C27"/>
      <c r="D27"/>
      <c r="E27"/>
      <c r="F27"/>
      <c r="G27"/>
      <c r="H27"/>
      <c r="I27"/>
      <c r="J27"/>
      <c r="K27"/>
      <c r="L27"/>
      <c r="M27"/>
      <c r="N27"/>
    </row>
    <row r="28" spans="1:14" x14ac:dyDescent="0.2">
      <c r="A28"/>
      <c r="B28"/>
      <c r="C28"/>
      <c r="D28"/>
      <c r="E28"/>
      <c r="F28"/>
      <c r="G28"/>
      <c r="H28"/>
      <c r="I28"/>
      <c r="J28"/>
      <c r="K28"/>
      <c r="L28"/>
      <c r="M28"/>
      <c r="N28"/>
    </row>
    <row r="29" spans="1:14" x14ac:dyDescent="0.2">
      <c r="A29"/>
      <c r="B29"/>
      <c r="C29"/>
      <c r="D29"/>
      <c r="E29"/>
      <c r="F29"/>
      <c r="G29"/>
      <c r="H29"/>
      <c r="I29"/>
      <c r="J29"/>
      <c r="K29"/>
      <c r="L29"/>
      <c r="M29"/>
      <c r="N29"/>
    </row>
    <row r="30" spans="1:14" x14ac:dyDescent="0.2">
      <c r="A30"/>
      <c r="B30"/>
      <c r="C30"/>
      <c r="D30"/>
      <c r="E30"/>
      <c r="F30"/>
      <c r="G30"/>
      <c r="H30"/>
      <c r="I30"/>
      <c r="J30"/>
      <c r="K30"/>
      <c r="L30"/>
      <c r="M30"/>
      <c r="N30"/>
    </row>
    <row r="31" spans="1:14" x14ac:dyDescent="0.2">
      <c r="A31"/>
      <c r="B31"/>
      <c r="C31"/>
      <c r="D31"/>
      <c r="E31"/>
      <c r="F31"/>
      <c r="G31"/>
      <c r="H31"/>
      <c r="I31"/>
      <c r="J31"/>
      <c r="K31"/>
      <c r="L31"/>
      <c r="M31"/>
      <c r="N31"/>
    </row>
    <row r="32" spans="1:14" x14ac:dyDescent="0.2">
      <c r="A32"/>
      <c r="B32"/>
      <c r="C32"/>
      <c r="D32"/>
      <c r="E32"/>
      <c r="F32"/>
      <c r="G32"/>
      <c r="H32"/>
      <c r="I32"/>
      <c r="J32"/>
      <c r="K32"/>
      <c r="L32"/>
      <c r="M32"/>
      <c r="N32"/>
    </row>
    <row r="33" spans="1:14" x14ac:dyDescent="0.2">
      <c r="A33"/>
      <c r="B33"/>
      <c r="C33"/>
      <c r="D33"/>
      <c r="E33"/>
      <c r="F33"/>
      <c r="G33"/>
      <c r="H33"/>
      <c r="I33"/>
      <c r="J33"/>
      <c r="K33"/>
      <c r="L33"/>
      <c r="M33"/>
      <c r="N33"/>
    </row>
    <row r="34" spans="1:14" x14ac:dyDescent="0.2">
      <c r="A34"/>
      <c r="B34"/>
      <c r="C34"/>
      <c r="D34"/>
      <c r="E34"/>
      <c r="F34"/>
      <c r="G34"/>
      <c r="H34"/>
      <c r="I34"/>
      <c r="J34"/>
      <c r="K34"/>
      <c r="L34"/>
      <c r="M34"/>
      <c r="N34"/>
    </row>
    <row r="35" spans="1:14" x14ac:dyDescent="0.2">
      <c r="A35"/>
      <c r="B35"/>
      <c r="C35"/>
      <c r="D35"/>
      <c r="E35"/>
      <c r="F35"/>
      <c r="G35"/>
      <c r="H35"/>
      <c r="I35"/>
      <c r="J35"/>
      <c r="K35"/>
      <c r="L35"/>
      <c r="M35"/>
      <c r="N35"/>
    </row>
    <row r="36" spans="1:14" x14ac:dyDescent="0.2">
      <c r="A36"/>
      <c r="B36"/>
      <c r="C36"/>
      <c r="D36"/>
      <c r="E36"/>
      <c r="F36"/>
      <c r="G36"/>
      <c r="H36"/>
      <c r="I36"/>
      <c r="J36"/>
      <c r="K36"/>
      <c r="L36"/>
      <c r="M36"/>
      <c r="N36"/>
    </row>
    <row r="37" spans="1:14" x14ac:dyDescent="0.2">
      <c r="A37"/>
      <c r="B37"/>
      <c r="C37"/>
      <c r="D37"/>
      <c r="E37"/>
      <c r="F37"/>
      <c r="G37"/>
      <c r="H37"/>
      <c r="I37"/>
      <c r="J37"/>
      <c r="K37"/>
      <c r="L37"/>
      <c r="M37"/>
      <c r="N37"/>
    </row>
    <row r="38" spans="1:14" x14ac:dyDescent="0.2">
      <c r="A38"/>
      <c r="B38"/>
      <c r="C38"/>
      <c r="D38"/>
      <c r="E38"/>
      <c r="F38"/>
      <c r="G38"/>
      <c r="H38"/>
      <c r="I38"/>
      <c r="J38"/>
      <c r="K38"/>
      <c r="L38"/>
      <c r="M38"/>
      <c r="N38"/>
    </row>
    <row r="39" spans="1:14" x14ac:dyDescent="0.2">
      <c r="A39"/>
      <c r="B39"/>
      <c r="C39"/>
      <c r="D39"/>
      <c r="E39"/>
      <c r="F39"/>
      <c r="G39"/>
      <c r="H39"/>
      <c r="I39"/>
      <c r="J39"/>
      <c r="K39"/>
      <c r="L39"/>
      <c r="M39"/>
      <c r="N39"/>
    </row>
    <row r="40" spans="1:14" x14ac:dyDescent="0.2">
      <c r="A40"/>
      <c r="B40"/>
      <c r="C40"/>
      <c r="D40"/>
      <c r="E40"/>
      <c r="F40"/>
      <c r="G40"/>
      <c r="H40"/>
      <c r="I40"/>
      <c r="J40"/>
      <c r="K40"/>
      <c r="L40"/>
      <c r="M40"/>
      <c r="N40"/>
    </row>
    <row r="41" spans="1:14" x14ac:dyDescent="0.2">
      <c r="A41"/>
      <c r="B41"/>
      <c r="C41"/>
      <c r="D41"/>
      <c r="E41"/>
      <c r="F41"/>
      <c r="G41"/>
      <c r="H41"/>
      <c r="I41"/>
      <c r="J41"/>
      <c r="K41"/>
      <c r="L41"/>
      <c r="M41"/>
      <c r="N41"/>
    </row>
    <row r="42" spans="1:14" x14ac:dyDescent="0.2">
      <c r="A42"/>
      <c r="B42"/>
      <c r="C42"/>
      <c r="D42"/>
      <c r="E42"/>
      <c r="F42"/>
      <c r="G42"/>
      <c r="H42"/>
      <c r="I42"/>
      <c r="J42"/>
      <c r="K42"/>
      <c r="L42"/>
      <c r="M42"/>
      <c r="N42"/>
    </row>
    <row r="43" spans="1:14" x14ac:dyDescent="0.2">
      <c r="A43"/>
      <c r="B43"/>
      <c r="C43"/>
      <c r="D43"/>
      <c r="E43"/>
      <c r="F43"/>
      <c r="G43"/>
      <c r="H43"/>
      <c r="I43"/>
      <c r="J43"/>
      <c r="K43"/>
      <c r="L43"/>
      <c r="M43"/>
      <c r="N43"/>
    </row>
    <row r="44" spans="1:14" x14ac:dyDescent="0.2">
      <c r="A44"/>
      <c r="B44"/>
      <c r="C44"/>
      <c r="D44"/>
      <c r="E44"/>
      <c r="F44"/>
      <c r="G44"/>
      <c r="H44"/>
      <c r="I44"/>
      <c r="J44"/>
      <c r="K44"/>
      <c r="L44"/>
      <c r="M44"/>
      <c r="N44"/>
    </row>
    <row r="45" spans="1:14" x14ac:dyDescent="0.2">
      <c r="A45"/>
      <c r="B45"/>
      <c r="C45"/>
      <c r="D45"/>
      <c r="E45"/>
      <c r="F45"/>
      <c r="G45"/>
      <c r="H45"/>
      <c r="I45"/>
      <c r="J45"/>
      <c r="K45"/>
      <c r="L45"/>
      <c r="M45"/>
      <c r="N45"/>
    </row>
    <row r="46" spans="1:14" x14ac:dyDescent="0.2">
      <c r="A46"/>
      <c r="B46"/>
      <c r="C46"/>
      <c r="D46"/>
      <c r="E46"/>
      <c r="F46"/>
      <c r="G46"/>
      <c r="H46"/>
      <c r="I46"/>
      <c r="J46"/>
      <c r="K46"/>
      <c r="L46"/>
      <c r="M46"/>
      <c r="N46"/>
    </row>
    <row r="47" spans="1:14" x14ac:dyDescent="0.2">
      <c r="A47"/>
      <c r="B47"/>
      <c r="C47"/>
      <c r="D47"/>
      <c r="E47"/>
      <c r="F47"/>
      <c r="G47"/>
      <c r="H47"/>
      <c r="I47"/>
      <c r="J47"/>
      <c r="K47"/>
      <c r="L47"/>
      <c r="M47"/>
      <c r="N47"/>
    </row>
    <row r="48" spans="1:14" x14ac:dyDescent="0.2">
      <c r="A48"/>
      <c r="B48"/>
      <c r="C48"/>
      <c r="D48"/>
      <c r="E48"/>
      <c r="F48"/>
      <c r="G48"/>
      <c r="H48"/>
      <c r="I48"/>
      <c r="J48"/>
      <c r="K48"/>
      <c r="L48"/>
      <c r="M48"/>
      <c r="N48"/>
    </row>
    <row r="49" spans="1:14" x14ac:dyDescent="0.2">
      <c r="A49"/>
      <c r="B49"/>
      <c r="C49"/>
      <c r="D49"/>
      <c r="E49"/>
      <c r="F49"/>
      <c r="G49"/>
      <c r="H49"/>
      <c r="I49"/>
      <c r="J49"/>
      <c r="K49"/>
      <c r="L49"/>
      <c r="M49"/>
      <c r="N49"/>
    </row>
    <row r="50" spans="1:14" x14ac:dyDescent="0.2">
      <c r="A50"/>
      <c r="B50"/>
      <c r="C50"/>
      <c r="D50"/>
      <c r="E50"/>
      <c r="F50"/>
      <c r="G50"/>
      <c r="H50"/>
      <c r="I50"/>
      <c r="J50"/>
      <c r="K50"/>
      <c r="L50"/>
      <c r="M50"/>
      <c r="N50"/>
    </row>
    <row r="51" spans="1:14" x14ac:dyDescent="0.2">
      <c r="A51"/>
      <c r="B51"/>
      <c r="C51"/>
      <c r="D51"/>
      <c r="E51"/>
      <c r="F51"/>
      <c r="G51"/>
      <c r="H51"/>
      <c r="I51"/>
      <c r="J51"/>
      <c r="K51"/>
      <c r="L51"/>
      <c r="M51"/>
      <c r="N51"/>
    </row>
    <row r="52" spans="1:14" x14ac:dyDescent="0.2">
      <c r="A52"/>
      <c r="B52"/>
      <c r="C52"/>
      <c r="D52"/>
      <c r="E52"/>
      <c r="F52"/>
      <c r="G52"/>
      <c r="H52"/>
      <c r="I52"/>
      <c r="J52"/>
      <c r="K52"/>
      <c r="L52"/>
      <c r="M52"/>
      <c r="N52"/>
    </row>
    <row r="53" spans="1:14" x14ac:dyDescent="0.2">
      <c r="A53"/>
      <c r="B53"/>
      <c r="C53"/>
      <c r="D53"/>
      <c r="E53"/>
      <c r="F53"/>
      <c r="G53"/>
      <c r="H53"/>
      <c r="I53"/>
      <c r="J53"/>
      <c r="K53"/>
      <c r="L53"/>
      <c r="M53"/>
      <c r="N53"/>
    </row>
    <row r="54" spans="1:14" x14ac:dyDescent="0.2">
      <c r="A54"/>
      <c r="B54"/>
      <c r="C54"/>
      <c r="D54"/>
      <c r="E54"/>
      <c r="F54"/>
      <c r="G54"/>
      <c r="H54"/>
      <c r="I54"/>
      <c r="J54"/>
      <c r="K54"/>
      <c r="L54"/>
      <c r="M54"/>
      <c r="N54"/>
    </row>
    <row r="55" spans="1:14" x14ac:dyDescent="0.2">
      <c r="A55"/>
      <c r="B55"/>
      <c r="C55"/>
      <c r="D55"/>
      <c r="E55"/>
      <c r="F55"/>
      <c r="G55"/>
      <c r="H55"/>
      <c r="I55"/>
      <c r="J55"/>
      <c r="K55"/>
      <c r="L55"/>
      <c r="M55"/>
      <c r="N55"/>
    </row>
    <row r="56" spans="1:14" x14ac:dyDescent="0.2">
      <c r="A56"/>
      <c r="B56"/>
      <c r="C56"/>
      <c r="D56"/>
      <c r="E56"/>
      <c r="F56"/>
      <c r="G56"/>
      <c r="H56"/>
      <c r="I56"/>
      <c r="J56"/>
      <c r="K56"/>
      <c r="L56"/>
      <c r="M56"/>
      <c r="N56"/>
    </row>
    <row r="57" spans="1:14" x14ac:dyDescent="0.2">
      <c r="A57"/>
      <c r="B57"/>
      <c r="C57"/>
      <c r="D57"/>
      <c r="E57"/>
      <c r="F57"/>
      <c r="G57"/>
      <c r="H57"/>
      <c r="I57"/>
      <c r="J57"/>
      <c r="K57"/>
      <c r="L57"/>
      <c r="M57"/>
      <c r="N57"/>
    </row>
    <row r="58" spans="1:14" x14ac:dyDescent="0.2">
      <c r="A58"/>
      <c r="B58"/>
      <c r="C58"/>
      <c r="D58"/>
      <c r="E58"/>
      <c r="F58"/>
      <c r="G58"/>
      <c r="H58"/>
      <c r="I58"/>
      <c r="J58"/>
      <c r="K58"/>
      <c r="L58"/>
      <c r="M58"/>
      <c r="N58"/>
    </row>
    <row r="59" spans="1:14" x14ac:dyDescent="0.2">
      <c r="A59"/>
      <c r="B59"/>
      <c r="C59"/>
      <c r="D59"/>
      <c r="E59"/>
      <c r="F59"/>
      <c r="G59"/>
      <c r="H59"/>
      <c r="I59"/>
      <c r="J59"/>
      <c r="K59"/>
      <c r="L59"/>
      <c r="M59"/>
      <c r="N59"/>
    </row>
    <row r="60" spans="1:14" x14ac:dyDescent="0.2">
      <c r="A60"/>
      <c r="B60"/>
      <c r="C60"/>
      <c r="D60"/>
      <c r="E60"/>
      <c r="F60"/>
      <c r="G60"/>
      <c r="H60"/>
      <c r="I60"/>
      <c r="J60"/>
      <c r="K60"/>
      <c r="L60"/>
      <c r="M60"/>
      <c r="N60"/>
    </row>
    <row r="61" spans="1:14" x14ac:dyDescent="0.2">
      <c r="A61"/>
      <c r="B61"/>
      <c r="C61"/>
      <c r="D61"/>
      <c r="E61"/>
      <c r="F61"/>
      <c r="G61"/>
      <c r="H61"/>
      <c r="I61"/>
      <c r="J61"/>
      <c r="K61"/>
      <c r="L61"/>
      <c r="M61"/>
      <c r="N61"/>
    </row>
    <row r="62" spans="1:14" x14ac:dyDescent="0.2">
      <c r="A62"/>
      <c r="B62"/>
      <c r="C62"/>
      <c r="D62"/>
      <c r="E62"/>
      <c r="F62"/>
      <c r="G62"/>
      <c r="H62"/>
      <c r="I62"/>
      <c r="J62"/>
      <c r="K62"/>
      <c r="L62"/>
      <c r="M62"/>
      <c r="N62"/>
    </row>
    <row r="63" spans="1:14" x14ac:dyDescent="0.2">
      <c r="A63"/>
      <c r="B63"/>
      <c r="C63"/>
      <c r="D63"/>
      <c r="E63"/>
      <c r="F63"/>
      <c r="G63"/>
      <c r="H63"/>
      <c r="I63"/>
      <c r="J63"/>
      <c r="K63"/>
      <c r="L63"/>
      <c r="M63"/>
      <c r="N63"/>
    </row>
    <row r="64" spans="1:14" x14ac:dyDescent="0.2">
      <c r="A64"/>
      <c r="B64"/>
      <c r="C64"/>
      <c r="D64"/>
      <c r="E64"/>
      <c r="F64"/>
      <c r="G64"/>
      <c r="H64"/>
      <c r="I64"/>
      <c r="J64"/>
      <c r="K64"/>
      <c r="L64"/>
      <c r="M64"/>
      <c r="N64"/>
    </row>
    <row r="65" spans="1:14" x14ac:dyDescent="0.2">
      <c r="A65"/>
      <c r="B65"/>
      <c r="C65"/>
      <c r="D65"/>
      <c r="E65"/>
      <c r="F65"/>
      <c r="G65"/>
      <c r="H65"/>
      <c r="I65"/>
      <c r="J65"/>
      <c r="K65"/>
      <c r="L65"/>
      <c r="M65"/>
      <c r="N65"/>
    </row>
    <row r="66" spans="1:14" x14ac:dyDescent="0.2">
      <c r="A66"/>
      <c r="B66"/>
      <c r="C66"/>
      <c r="D66"/>
      <c r="E66"/>
      <c r="F66"/>
      <c r="G66"/>
      <c r="H66"/>
      <c r="I66"/>
      <c r="J66"/>
      <c r="K66"/>
      <c r="L66"/>
      <c r="M66"/>
      <c r="N66"/>
    </row>
    <row r="67" spans="1:14" x14ac:dyDescent="0.2">
      <c r="A67"/>
      <c r="B67"/>
      <c r="C67"/>
      <c r="D67"/>
      <c r="E67"/>
      <c r="F67"/>
      <c r="G67"/>
      <c r="H67"/>
      <c r="I67"/>
      <c r="J67"/>
      <c r="K67"/>
      <c r="L67"/>
      <c r="M67"/>
      <c r="N67"/>
    </row>
    <row r="68" spans="1:14" x14ac:dyDescent="0.2">
      <c r="A68"/>
      <c r="B68"/>
      <c r="C68"/>
      <c r="D68"/>
      <c r="E68"/>
      <c r="F68"/>
      <c r="G68"/>
      <c r="H68"/>
      <c r="I68"/>
      <c r="J68"/>
      <c r="K68"/>
      <c r="L68"/>
      <c r="M68"/>
      <c r="N68"/>
    </row>
    <row r="69" spans="1:14" x14ac:dyDescent="0.2">
      <c r="A69"/>
      <c r="B69"/>
      <c r="C69"/>
      <c r="D69"/>
      <c r="E69"/>
      <c r="F69"/>
      <c r="G69"/>
      <c r="H69"/>
      <c r="I69"/>
      <c r="J69"/>
      <c r="K69"/>
      <c r="L69"/>
      <c r="M69"/>
      <c r="N69"/>
    </row>
    <row r="70" spans="1:14" x14ac:dyDescent="0.2">
      <c r="A70"/>
      <c r="B70"/>
      <c r="C70"/>
      <c r="D70"/>
      <c r="E70"/>
      <c r="F70"/>
      <c r="G70"/>
      <c r="H70"/>
      <c r="I70"/>
      <c r="J70"/>
      <c r="K70"/>
      <c r="L70"/>
      <c r="M70"/>
      <c r="N70"/>
    </row>
    <row r="71" spans="1:14" x14ac:dyDescent="0.2">
      <c r="A71"/>
      <c r="B71"/>
      <c r="C71"/>
      <c r="D71"/>
      <c r="E71"/>
      <c r="F71"/>
      <c r="G71"/>
      <c r="H71"/>
      <c r="I71"/>
      <c r="J71"/>
      <c r="K71"/>
      <c r="L71"/>
      <c r="M71"/>
      <c r="N71"/>
    </row>
    <row r="72" spans="1:14" x14ac:dyDescent="0.2">
      <c r="A72"/>
      <c r="B72"/>
      <c r="C72"/>
      <c r="D72"/>
      <c r="E72"/>
      <c r="F72"/>
      <c r="G72"/>
      <c r="H72"/>
      <c r="I72"/>
      <c r="J72"/>
      <c r="K72"/>
      <c r="L72"/>
      <c r="M72"/>
      <c r="N72"/>
    </row>
    <row r="73" spans="1:14" x14ac:dyDescent="0.2">
      <c r="A73"/>
      <c r="B73"/>
      <c r="C73"/>
      <c r="D73"/>
      <c r="E73"/>
      <c r="F73"/>
      <c r="G73"/>
      <c r="H73"/>
      <c r="I73"/>
      <c r="J73"/>
      <c r="K73"/>
      <c r="L73"/>
      <c r="M73"/>
      <c r="N73"/>
    </row>
    <row r="74" spans="1:14" x14ac:dyDescent="0.2">
      <c r="A74"/>
      <c r="B74"/>
      <c r="C74"/>
      <c r="D74"/>
      <c r="E74"/>
      <c r="F74"/>
      <c r="G74"/>
      <c r="H74"/>
      <c r="I74"/>
      <c r="J74"/>
      <c r="K74"/>
      <c r="L74"/>
      <c r="M74"/>
      <c r="N74"/>
    </row>
    <row r="75" spans="1:14" x14ac:dyDescent="0.2">
      <c r="A75"/>
      <c r="B75"/>
      <c r="C75"/>
      <c r="D75"/>
      <c r="E75"/>
      <c r="F75"/>
      <c r="G75"/>
      <c r="H75"/>
      <c r="I75"/>
      <c r="J75"/>
      <c r="K75"/>
      <c r="L75"/>
      <c r="M75"/>
      <c r="N75"/>
    </row>
    <row r="76" spans="1:14" x14ac:dyDescent="0.2">
      <c r="A76"/>
      <c r="B76"/>
      <c r="C76"/>
      <c r="D76"/>
      <c r="E76"/>
      <c r="F76"/>
      <c r="G76"/>
      <c r="H76"/>
      <c r="I76"/>
      <c r="J76"/>
      <c r="K76"/>
      <c r="L76"/>
      <c r="M76"/>
      <c r="N76"/>
    </row>
    <row r="77" spans="1:14" x14ac:dyDescent="0.2">
      <c r="A77"/>
      <c r="B77"/>
      <c r="C77"/>
      <c r="D77"/>
      <c r="E77"/>
      <c r="F77"/>
      <c r="G77"/>
      <c r="H77"/>
      <c r="I77"/>
      <c r="J77"/>
      <c r="K77"/>
      <c r="L77"/>
      <c r="M77"/>
      <c r="N77"/>
    </row>
    <row r="78" spans="1:14" x14ac:dyDescent="0.2">
      <c r="A78"/>
      <c r="B78"/>
      <c r="C78"/>
      <c r="D78"/>
      <c r="E78"/>
      <c r="F78"/>
      <c r="G78"/>
      <c r="H78"/>
      <c r="I78"/>
      <c r="J78"/>
      <c r="K78"/>
      <c r="L78"/>
      <c r="M78"/>
      <c r="N78"/>
    </row>
    <row r="79" spans="1:14" x14ac:dyDescent="0.2">
      <c r="A79"/>
      <c r="B79"/>
      <c r="C79"/>
      <c r="D79"/>
      <c r="E79"/>
      <c r="F79"/>
      <c r="G79"/>
      <c r="H79"/>
      <c r="I79"/>
      <c r="J79"/>
      <c r="K79"/>
      <c r="L79"/>
      <c r="M79"/>
      <c r="N79"/>
    </row>
    <row r="80" spans="1:14" x14ac:dyDescent="0.2">
      <c r="A80"/>
      <c r="B80"/>
      <c r="C80"/>
      <c r="D80"/>
      <c r="E80"/>
      <c r="F80"/>
      <c r="G80"/>
      <c r="H80"/>
      <c r="I80"/>
      <c r="J80"/>
      <c r="K80"/>
      <c r="L80"/>
      <c r="M80"/>
      <c r="N80"/>
    </row>
    <row r="81" spans="1:14" x14ac:dyDescent="0.2">
      <c r="A81"/>
      <c r="B81"/>
      <c r="C81"/>
      <c r="D81"/>
      <c r="E81"/>
      <c r="F81"/>
      <c r="G81"/>
      <c r="H81"/>
      <c r="I81"/>
      <c r="J81"/>
      <c r="K81"/>
      <c r="L81"/>
      <c r="M81"/>
      <c r="N81"/>
    </row>
    <row r="82" spans="1:14" x14ac:dyDescent="0.2">
      <c r="A82"/>
      <c r="B82"/>
      <c r="C82"/>
      <c r="D82"/>
      <c r="E82"/>
      <c r="F82"/>
      <c r="G82"/>
      <c r="H82"/>
      <c r="I82"/>
      <c r="J82"/>
      <c r="K82"/>
      <c r="L82"/>
      <c r="M82"/>
      <c r="N82"/>
    </row>
    <row r="83" spans="1:14" x14ac:dyDescent="0.2">
      <c r="A83"/>
      <c r="B83"/>
      <c r="C83"/>
      <c r="D83"/>
      <c r="E83"/>
      <c r="F83"/>
      <c r="G83"/>
      <c r="H83"/>
      <c r="I83"/>
      <c r="J83"/>
      <c r="K83"/>
      <c r="L83"/>
      <c r="M83"/>
      <c r="N83"/>
    </row>
    <row r="84" spans="1:14" x14ac:dyDescent="0.2">
      <c r="A84"/>
      <c r="B84"/>
      <c r="C84"/>
      <c r="D84"/>
      <c r="E84"/>
      <c r="F84"/>
      <c r="G84"/>
      <c r="H84"/>
      <c r="I84"/>
      <c r="J84"/>
      <c r="K84"/>
      <c r="L84"/>
      <c r="M84"/>
      <c r="N84"/>
    </row>
    <row r="85" spans="1:14" x14ac:dyDescent="0.2">
      <c r="A85"/>
      <c r="B85"/>
      <c r="C85"/>
      <c r="D85"/>
      <c r="E85"/>
      <c r="F85"/>
      <c r="G85"/>
      <c r="H85"/>
      <c r="I85"/>
      <c r="J85"/>
      <c r="K85"/>
      <c r="L85"/>
      <c r="M85"/>
      <c r="N85"/>
    </row>
    <row r="86" spans="1:14" x14ac:dyDescent="0.2">
      <c r="A86"/>
      <c r="B86"/>
      <c r="C86"/>
      <c r="D86"/>
      <c r="E86"/>
      <c r="F86"/>
      <c r="G86"/>
      <c r="H86"/>
      <c r="I86"/>
      <c r="J86"/>
      <c r="K86"/>
      <c r="L86"/>
      <c r="M86"/>
      <c r="N86"/>
    </row>
    <row r="87" spans="1:14" x14ac:dyDescent="0.2">
      <c r="A87"/>
      <c r="B87"/>
      <c r="C87"/>
      <c r="D87"/>
      <c r="E87"/>
      <c r="F87"/>
      <c r="G87"/>
      <c r="H87"/>
      <c r="I87"/>
      <c r="J87"/>
      <c r="K87"/>
      <c r="L87"/>
      <c r="M87"/>
      <c r="N87"/>
    </row>
    <row r="88" spans="1:14" x14ac:dyDescent="0.2">
      <c r="A88"/>
      <c r="B88"/>
      <c r="C88"/>
      <c r="D88"/>
      <c r="E88"/>
      <c r="F88"/>
      <c r="G88"/>
      <c r="H88"/>
      <c r="I88"/>
      <c r="J88"/>
      <c r="K88"/>
      <c r="L88"/>
      <c r="M88"/>
      <c r="N88"/>
    </row>
    <row r="89" spans="1:14" x14ac:dyDescent="0.2">
      <c r="A89"/>
      <c r="B89"/>
      <c r="C89"/>
      <c r="D89"/>
      <c r="E89"/>
      <c r="F89"/>
      <c r="G89"/>
      <c r="H89"/>
      <c r="I89"/>
      <c r="J89"/>
      <c r="K89"/>
      <c r="L89"/>
      <c r="M89"/>
      <c r="N89"/>
    </row>
    <row r="90" spans="1:14" x14ac:dyDescent="0.2">
      <c r="A90"/>
      <c r="B90"/>
      <c r="C90"/>
      <c r="D90"/>
      <c r="E90"/>
      <c r="F90"/>
      <c r="G90"/>
      <c r="H90"/>
      <c r="I90"/>
      <c r="J90"/>
      <c r="K90"/>
      <c r="L90"/>
      <c r="M90"/>
      <c r="N90"/>
    </row>
    <row r="91" spans="1:14" x14ac:dyDescent="0.2">
      <c r="A91"/>
      <c r="B91"/>
      <c r="C91"/>
      <c r="D91"/>
      <c r="E91"/>
      <c r="F91"/>
      <c r="G91"/>
      <c r="H91"/>
      <c r="I91"/>
      <c r="J91"/>
      <c r="K91"/>
      <c r="L91"/>
      <c r="M91"/>
      <c r="N91"/>
    </row>
    <row r="92" spans="1:14" x14ac:dyDescent="0.2">
      <c r="A92"/>
      <c r="B92"/>
      <c r="C92"/>
      <c r="D92"/>
      <c r="E92"/>
      <c r="F92"/>
      <c r="G92"/>
      <c r="H92"/>
      <c r="I92"/>
      <c r="J92"/>
      <c r="K92"/>
      <c r="L92"/>
      <c r="M92"/>
      <c r="N92"/>
    </row>
    <row r="93" spans="1:14" x14ac:dyDescent="0.2">
      <c r="A93"/>
      <c r="B93"/>
      <c r="C93"/>
      <c r="D93"/>
      <c r="E93"/>
      <c r="F93"/>
      <c r="G93"/>
      <c r="H93"/>
      <c r="I93"/>
      <c r="J93"/>
      <c r="K93"/>
      <c r="L93"/>
      <c r="M93"/>
      <c r="N93"/>
    </row>
    <row r="94" spans="1:14" x14ac:dyDescent="0.2">
      <c r="A94"/>
      <c r="B94"/>
      <c r="C94"/>
      <c r="D94"/>
      <c r="E94"/>
      <c r="F94"/>
      <c r="G94"/>
      <c r="H94"/>
      <c r="I94"/>
      <c r="J94"/>
      <c r="K94"/>
      <c r="L94"/>
      <c r="M94"/>
      <c r="N94"/>
    </row>
    <row r="95" spans="1:14" x14ac:dyDescent="0.2">
      <c r="A95"/>
      <c r="B95"/>
      <c r="C95"/>
      <c r="D95"/>
      <c r="E95"/>
      <c r="F95"/>
      <c r="G95"/>
      <c r="H95"/>
      <c r="I95"/>
      <c r="J95"/>
      <c r="K95"/>
      <c r="L95"/>
      <c r="M95"/>
      <c r="N95"/>
    </row>
    <row r="96" spans="1:14" x14ac:dyDescent="0.2">
      <c r="A96"/>
      <c r="B96"/>
      <c r="C96"/>
      <c r="D96"/>
      <c r="E96"/>
      <c r="F96"/>
      <c r="G96"/>
      <c r="H96"/>
      <c r="I96"/>
      <c r="J96"/>
      <c r="K96"/>
      <c r="L96"/>
      <c r="M96"/>
      <c r="N96"/>
    </row>
    <row r="97" spans="1:14" x14ac:dyDescent="0.2">
      <c r="A97"/>
      <c r="B97"/>
      <c r="C97"/>
      <c r="D97"/>
      <c r="E97"/>
      <c r="F97"/>
      <c r="G97"/>
      <c r="H97"/>
      <c r="I97"/>
      <c r="J97"/>
      <c r="K97"/>
      <c r="L97"/>
      <c r="M97"/>
      <c r="N97"/>
    </row>
    <row r="98" spans="1:14" x14ac:dyDescent="0.2">
      <c r="A98"/>
      <c r="B98"/>
      <c r="C98"/>
      <c r="D98"/>
      <c r="E98"/>
      <c r="F98"/>
      <c r="G98"/>
      <c r="H98"/>
      <c r="I98"/>
      <c r="J98"/>
      <c r="K98"/>
      <c r="L98"/>
      <c r="M98"/>
      <c r="N98"/>
    </row>
    <row r="99" spans="1:14" x14ac:dyDescent="0.2">
      <c r="A99"/>
      <c r="B99"/>
      <c r="C99"/>
      <c r="D99"/>
      <c r="E99"/>
      <c r="F99"/>
      <c r="G99"/>
      <c r="H99"/>
      <c r="I99"/>
      <c r="J99"/>
      <c r="K99"/>
      <c r="L99"/>
      <c r="M99"/>
      <c r="N99"/>
    </row>
    <row r="100" spans="1:14" x14ac:dyDescent="0.2">
      <c r="A100"/>
      <c r="B100"/>
      <c r="C100"/>
      <c r="D100"/>
      <c r="E100"/>
      <c r="F100"/>
      <c r="G100"/>
      <c r="H100"/>
      <c r="I100"/>
      <c r="J100"/>
      <c r="K100"/>
      <c r="L100"/>
      <c r="M100"/>
      <c r="N100"/>
    </row>
    <row r="101" spans="1:14" x14ac:dyDescent="0.2">
      <c r="A101"/>
      <c r="B101"/>
      <c r="C101"/>
      <c r="D101"/>
      <c r="E101"/>
      <c r="F101"/>
      <c r="G101"/>
      <c r="H101"/>
      <c r="I101"/>
      <c r="J101"/>
      <c r="K101"/>
      <c r="L101"/>
      <c r="M101"/>
      <c r="N101"/>
    </row>
    <row r="102" spans="1:14" x14ac:dyDescent="0.2">
      <c r="A102"/>
      <c r="B102"/>
      <c r="C102"/>
      <c r="D102"/>
      <c r="E102"/>
      <c r="F102"/>
      <c r="G102"/>
      <c r="H102"/>
      <c r="I102"/>
      <c r="J102"/>
      <c r="K102"/>
      <c r="L102"/>
      <c r="M102"/>
      <c r="N102"/>
    </row>
    <row r="103" spans="1:14" x14ac:dyDescent="0.2">
      <c r="A103"/>
      <c r="B103"/>
      <c r="C103"/>
      <c r="D103"/>
      <c r="E103"/>
      <c r="F103"/>
      <c r="G103"/>
      <c r="H103"/>
      <c r="I103"/>
      <c r="J103"/>
      <c r="K103"/>
      <c r="L103"/>
      <c r="M103"/>
      <c r="N103"/>
    </row>
    <row r="104" spans="1:14" x14ac:dyDescent="0.2">
      <c r="A104"/>
      <c r="B104"/>
      <c r="C104"/>
      <c r="D104"/>
      <c r="E104"/>
      <c r="F104"/>
      <c r="G104"/>
      <c r="H104"/>
      <c r="I104"/>
      <c r="J104"/>
      <c r="K104"/>
      <c r="L104"/>
      <c r="M104"/>
      <c r="N104"/>
    </row>
    <row r="105" spans="1:14" x14ac:dyDescent="0.2">
      <c r="A105"/>
      <c r="B105"/>
      <c r="C105"/>
      <c r="D105"/>
      <c r="E105"/>
      <c r="F105"/>
      <c r="G105"/>
      <c r="H105"/>
      <c r="I105"/>
      <c r="J105"/>
      <c r="K105"/>
      <c r="L105"/>
      <c r="M105"/>
      <c r="N105"/>
    </row>
    <row r="106" spans="1:14" x14ac:dyDescent="0.2">
      <c r="A106"/>
      <c r="B106"/>
      <c r="C106"/>
      <c r="D106"/>
      <c r="E106"/>
      <c r="F106"/>
      <c r="G106"/>
      <c r="H106"/>
      <c r="I106"/>
      <c r="J106"/>
      <c r="K106"/>
      <c r="L106"/>
      <c r="M106"/>
      <c r="N106"/>
    </row>
    <row r="107" spans="1:14" x14ac:dyDescent="0.2">
      <c r="A107"/>
      <c r="B107"/>
      <c r="C107"/>
      <c r="D107"/>
      <c r="E107"/>
      <c r="F107"/>
      <c r="G107"/>
      <c r="H107"/>
      <c r="I107"/>
      <c r="J107"/>
      <c r="K107"/>
      <c r="L107"/>
      <c r="M107"/>
      <c r="N107"/>
    </row>
    <row r="108" spans="1:14" x14ac:dyDescent="0.2">
      <c r="A108"/>
      <c r="B108"/>
      <c r="C108"/>
      <c r="D108"/>
      <c r="E108"/>
      <c r="F108"/>
      <c r="G108"/>
      <c r="H108"/>
      <c r="I108"/>
      <c r="J108"/>
      <c r="K108"/>
      <c r="L108"/>
      <c r="M108"/>
      <c r="N108"/>
    </row>
    <row r="109" spans="1:14" x14ac:dyDescent="0.2">
      <c r="A109"/>
      <c r="B109"/>
      <c r="C109"/>
      <c r="D109"/>
      <c r="E109"/>
      <c r="F109"/>
      <c r="G109"/>
      <c r="H109"/>
      <c r="I109"/>
      <c r="J109"/>
      <c r="K109"/>
      <c r="L109"/>
      <c r="M109"/>
      <c r="N109"/>
    </row>
    <row r="110" spans="1:14" x14ac:dyDescent="0.2">
      <c r="A110"/>
      <c r="B110"/>
      <c r="C110"/>
      <c r="D110"/>
      <c r="E110"/>
      <c r="F110"/>
      <c r="G110"/>
      <c r="H110"/>
      <c r="I110"/>
      <c r="J110"/>
      <c r="K110"/>
      <c r="L110"/>
      <c r="M110"/>
      <c r="N110"/>
    </row>
    <row r="111" spans="1:14" x14ac:dyDescent="0.2">
      <c r="A111"/>
      <c r="B111"/>
      <c r="C111"/>
      <c r="D111"/>
      <c r="E111"/>
      <c r="F111"/>
      <c r="G111"/>
      <c r="H111"/>
      <c r="I111"/>
      <c r="J111"/>
      <c r="K111"/>
      <c r="L111"/>
      <c r="M111"/>
      <c r="N111"/>
    </row>
    <row r="112" spans="1:14" x14ac:dyDescent="0.2">
      <c r="A112"/>
      <c r="B112"/>
      <c r="C112"/>
      <c r="D112"/>
      <c r="E112"/>
      <c r="F112"/>
      <c r="G112"/>
      <c r="H112"/>
      <c r="I112"/>
      <c r="J112"/>
      <c r="K112"/>
      <c r="L112"/>
      <c r="M112"/>
      <c r="N112"/>
    </row>
    <row r="113" spans="1:14" x14ac:dyDescent="0.2">
      <c r="A113"/>
      <c r="B113"/>
      <c r="C113"/>
      <c r="D113"/>
      <c r="E113"/>
      <c r="F113"/>
      <c r="G113"/>
      <c r="H113"/>
      <c r="I113"/>
      <c r="J113"/>
      <c r="K113"/>
      <c r="L113"/>
      <c r="M113"/>
      <c r="N113"/>
    </row>
    <row r="114" spans="1:14" x14ac:dyDescent="0.2">
      <c r="A114"/>
      <c r="B114"/>
      <c r="C114"/>
      <c r="D114"/>
      <c r="E114"/>
      <c r="F114"/>
      <c r="G114"/>
      <c r="H114"/>
      <c r="I114"/>
      <c r="J114"/>
      <c r="K114"/>
      <c r="L114"/>
      <c r="M114"/>
      <c r="N114"/>
    </row>
    <row r="115" spans="1:14" x14ac:dyDescent="0.2">
      <c r="A115"/>
      <c r="B115"/>
      <c r="C115"/>
      <c r="D115"/>
      <c r="E115"/>
      <c r="F115"/>
      <c r="G115"/>
      <c r="H115"/>
      <c r="I115"/>
      <c r="J115"/>
      <c r="K115"/>
      <c r="L115"/>
      <c r="M115"/>
      <c r="N115"/>
    </row>
    <row r="116" spans="1:14" x14ac:dyDescent="0.2">
      <c r="A116"/>
      <c r="B116"/>
      <c r="C116"/>
      <c r="D116"/>
      <c r="E116"/>
      <c r="F116"/>
      <c r="G116"/>
      <c r="H116"/>
      <c r="I116"/>
      <c r="J116"/>
      <c r="K116"/>
      <c r="L116"/>
      <c r="M116"/>
      <c r="N116"/>
    </row>
    <row r="117" spans="1:14" x14ac:dyDescent="0.2">
      <c r="A117"/>
      <c r="B117"/>
      <c r="C117"/>
      <c r="D117"/>
      <c r="E117"/>
      <c r="F117"/>
      <c r="G117"/>
      <c r="H117"/>
      <c r="I117"/>
      <c r="J117"/>
      <c r="K117"/>
      <c r="L117"/>
      <c r="M117"/>
      <c r="N117"/>
    </row>
    <row r="118" spans="1:14" x14ac:dyDescent="0.2">
      <c r="A118"/>
      <c r="B118"/>
      <c r="C118"/>
      <c r="D118"/>
      <c r="E118"/>
      <c r="F118"/>
      <c r="G118"/>
      <c r="H118"/>
      <c r="I118"/>
      <c r="J118"/>
      <c r="K118"/>
      <c r="L118"/>
      <c r="M118"/>
      <c r="N118"/>
    </row>
    <row r="119" spans="1:14" x14ac:dyDescent="0.2">
      <c r="A119"/>
      <c r="B119"/>
      <c r="C119"/>
      <c r="D119"/>
      <c r="E119"/>
      <c r="F119"/>
      <c r="G119"/>
      <c r="H119"/>
      <c r="I119"/>
      <c r="J119"/>
      <c r="K119"/>
      <c r="L119"/>
      <c r="M119"/>
      <c r="N119"/>
    </row>
    <row r="120" spans="1:14" x14ac:dyDescent="0.2">
      <c r="A120"/>
      <c r="B120"/>
      <c r="C120"/>
      <c r="D120"/>
      <c r="E120"/>
      <c r="F120"/>
      <c r="G120"/>
      <c r="H120"/>
      <c r="I120"/>
      <c r="J120"/>
      <c r="K120"/>
      <c r="L120"/>
      <c r="M120"/>
      <c r="N120"/>
    </row>
    <row r="121" spans="1:14" x14ac:dyDescent="0.2">
      <c r="A121"/>
      <c r="B121"/>
      <c r="C121"/>
      <c r="D121"/>
      <c r="E121"/>
      <c r="F121"/>
      <c r="G121"/>
      <c r="H121"/>
      <c r="I121"/>
      <c r="J121"/>
      <c r="K121"/>
      <c r="L121"/>
      <c r="M121"/>
      <c r="N121"/>
    </row>
    <row r="122" spans="1:14" x14ac:dyDescent="0.2">
      <c r="A122"/>
      <c r="B122"/>
      <c r="C122"/>
      <c r="D122"/>
      <c r="E122"/>
      <c r="F122"/>
      <c r="G122"/>
      <c r="H122"/>
      <c r="I122"/>
      <c r="J122"/>
      <c r="K122"/>
      <c r="L122"/>
      <c r="M122"/>
      <c r="N122"/>
    </row>
    <row r="123" spans="1:14" x14ac:dyDescent="0.2">
      <c r="A123"/>
      <c r="B123"/>
      <c r="C123"/>
      <c r="D123"/>
      <c r="E123"/>
      <c r="F123"/>
      <c r="G123"/>
      <c r="H123"/>
      <c r="I123"/>
      <c r="J123"/>
      <c r="K123"/>
      <c r="L123"/>
      <c r="M123"/>
      <c r="N123"/>
    </row>
  </sheetData>
  <phoneticPr fontId="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election activeCell="A22" sqref="A22"/>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Munkalapok</vt:lpstr>
      </vt:variant>
      <vt:variant>
        <vt:i4>9</vt:i4>
      </vt:variant>
      <vt:variant>
        <vt:lpstr>Névvel ellátott tartományok</vt:lpstr>
      </vt:variant>
      <vt:variant>
        <vt:i4>9</vt:i4>
      </vt:variant>
    </vt:vector>
  </HeadingPairs>
  <TitlesOfParts>
    <vt:vector size="18" baseType="lpstr">
      <vt:lpstr>Tartalom</vt:lpstr>
      <vt:lpstr>KA-03-00</vt:lpstr>
      <vt:lpstr>KA-03-01</vt:lpstr>
      <vt:lpstr>KA-03-02</vt:lpstr>
      <vt:lpstr>KA-03-03</vt:lpstr>
      <vt:lpstr>KA-03-04</vt:lpstr>
      <vt:lpstr>KA-03-05</vt:lpstr>
      <vt:lpstr>Alapa</vt:lpstr>
      <vt:lpstr>Import_O</vt:lpstr>
      <vt:lpstr>'KA-03-01'!Nyomtatási_cím</vt:lpstr>
      <vt:lpstr>'KA-03-02'!Nyomtatási_cím</vt:lpstr>
      <vt:lpstr>'KA-03-00'!Nyomtatási_terület</vt:lpstr>
      <vt:lpstr>'KA-03-01'!Nyomtatási_terület</vt:lpstr>
      <vt:lpstr>'KA-03-02'!Nyomtatási_terület</vt:lpstr>
      <vt:lpstr>'KA-03-03'!Nyomtatási_terület</vt:lpstr>
      <vt:lpstr>'KA-03-04'!Nyomtatási_terület</vt:lpstr>
      <vt:lpstr>'KA-03-05'!Nyomtatási_terület</vt:lpstr>
      <vt:lpstr>Tartalom!Nyomtatási_terület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v.1.20.50.0.0#2021-01-29</dc:description>
  <cp:lastPrinted>2020-02-07T14:09:55Z</cp:lastPrinted>
  <dcterms:created xsi:type="dcterms:W3CDTF">2009-11-24T14:54:53Z</dcterms:created>
  <dcterms:modified xsi:type="dcterms:W3CDTF">2021-01-28T11:22:57Z</dcterms:modified>
</cp:coreProperties>
</file>