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1. KM Mérleg\4.5.1.7. KM-BIV Pénzeszközök\"/>
    </mc:Choice>
  </mc:AlternateContent>
  <bookViews>
    <workbookView xWindow="240" yWindow="75" windowWidth="14880" windowHeight="8130"/>
  </bookViews>
  <sheets>
    <sheet name="Munkalap_" sheetId="72" r:id="rId1"/>
    <sheet name="KM-BIV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C16" i="72" l="1"/>
  <c r="C15" i="72"/>
  <c r="A14" i="72"/>
  <c r="A13" i="72"/>
  <c r="C12" i="72"/>
  <c r="C11" i="72"/>
  <c r="C10" i="72"/>
  <c r="C9" i="72"/>
  <c r="B9" i="72"/>
  <c r="B8" i="72"/>
  <c r="B7" i="72"/>
  <c r="B6" i="72"/>
  <c r="B5" i="72"/>
  <c r="B4" i="72"/>
  <c r="C14" i="72"/>
  <c r="C13" i="72"/>
  <c r="AB2" i="72"/>
  <c r="AA2" i="72"/>
  <c r="E2" i="67" l="1"/>
  <c r="D2" i="67"/>
  <c r="I5" i="67"/>
  <c r="K10" i="67"/>
  <c r="F5" i="67"/>
  <c r="F4" i="67"/>
  <c r="A5" i="67"/>
  <c r="A4" i="67"/>
  <c r="F20" i="67"/>
  <c r="D17" i="67"/>
  <c r="E17" i="67"/>
  <c r="G17" i="67"/>
  <c r="H17" i="67"/>
  <c r="I17" i="67"/>
  <c r="I26" i="67" s="1"/>
  <c r="C17" i="67"/>
  <c r="J16" i="67"/>
  <c r="K16" i="67" s="1"/>
  <c r="F16" i="67"/>
  <c r="J15" i="67"/>
  <c r="F15" i="67"/>
  <c r="C13" i="67"/>
  <c r="C25" i="67"/>
  <c r="J20" i="67"/>
  <c r="K20" i="67" s="1"/>
  <c r="F21" i="67"/>
  <c r="J21" i="67"/>
  <c r="K21" i="67" s="1"/>
  <c r="K11" i="67"/>
  <c r="K12" i="67"/>
  <c r="K13" i="67" s="1"/>
  <c r="F22" i="67"/>
  <c r="F23" i="67"/>
  <c r="F24" i="67"/>
  <c r="D25" i="67"/>
  <c r="E25" i="67"/>
  <c r="G25" i="67"/>
  <c r="G26" i="67"/>
  <c r="H25" i="67"/>
  <c r="I25" i="67"/>
  <c r="J23" i="67"/>
  <c r="K23" i="67"/>
  <c r="J24" i="67"/>
  <c r="K24" i="67" s="1"/>
  <c r="J22" i="67"/>
  <c r="K22" i="67" s="1"/>
  <c r="K25" i="67" l="1"/>
  <c r="K15" i="67"/>
  <c r="K17" i="67" s="1"/>
  <c r="J17" i="67"/>
  <c r="D26" i="67"/>
  <c r="F25" i="67"/>
  <c r="F17" i="67"/>
  <c r="H26" i="67"/>
  <c r="K26" i="67"/>
  <c r="F26" i="67"/>
  <c r="C26" i="67"/>
  <c r="E26" i="67"/>
  <c r="J25" i="67"/>
  <c r="J26" i="67" s="1"/>
</calcChain>
</file>

<file path=xl/sharedStrings.xml><?xml version="1.0" encoding="utf-8"?>
<sst xmlns="http://schemas.openxmlformats.org/spreadsheetml/2006/main" count="66" uniqueCount="50">
  <si>
    <t xml:space="preserve"> </t>
  </si>
  <si>
    <t>Dátum:</t>
  </si>
  <si>
    <t>Készítette:</t>
  </si>
  <si>
    <t>Következtetés:</t>
  </si>
  <si>
    <t>Bankbetétek</t>
  </si>
  <si>
    <t>Ellenőrízte:</t>
  </si>
  <si>
    <t>Fordulónap:</t>
  </si>
  <si>
    <t>1.</t>
  </si>
  <si>
    <t>2.</t>
  </si>
  <si>
    <t>3.</t>
  </si>
  <si>
    <t>4.</t>
  </si>
  <si>
    <t>5.</t>
  </si>
  <si>
    <t>Összesen:</t>
  </si>
  <si>
    <t>Mérleg értéke</t>
  </si>
  <si>
    <t xml:space="preserve">IV.1 </t>
  </si>
  <si>
    <t>IV.2.</t>
  </si>
  <si>
    <t>Mindösszesen:</t>
  </si>
  <si>
    <t>Azonosító / 
Sorszám</t>
  </si>
  <si>
    <t>Fordulónapon fennálló</t>
  </si>
  <si>
    <t>Kiküldött egyenleg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</si>
  <si>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</si>
  <si>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</si>
  <si>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</si>
  <si>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</si>
  <si>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</si>
  <si>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Záró értékvesztés</t>
  </si>
  <si>
    <t xml:space="preserve">Pénztár/Hitelintézet neve </t>
  </si>
  <si>
    <t>Ellenőrizte:</t>
  </si>
  <si>
    <t>KM-BIV-10-1</t>
  </si>
  <si>
    <t>PÉNZESZKÖZÖK ÉRTÉKELÉSE</t>
  </si>
  <si>
    <t>Csekkek</t>
  </si>
  <si>
    <t xml:space="preserve">Pénztár 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</si>
  <si>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</si>
  <si>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</si>
  <si>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</si>
  <si>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</si>
  <si>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</si>
  <si>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Beszámoló szintű  lényegesség</t>
    </r>
  </si>
  <si>
    <t>Cél:</t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</si>
  <si>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Beszámoló szintű lényegesség</t>
    </r>
  </si>
  <si>
    <t>Feladat:</t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</si>
  <si>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Felosztott lényegesség </t>
    </r>
  </si>
  <si>
    <t>Módszer:</t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</si>
  <si>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Felosztott lényegesség </t>
    </r>
  </si>
  <si>
    <t>a vizsgált terület kockázatának minősítése.</t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</si>
  <si>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</si>
  <si>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t>a lényeges hibás állítás kockázata.</t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</si>
  <si>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</si>
  <si>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Elhanyagolható hiba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</si>
  <si>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Elhanyagolható hiba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</si>
</sst>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6" formatCode="#,##0_ ;[Red]\-#,##0\ "/>
    <numFmt numFmtId="170" formatCode="_-* #,##0.00\ _F_t_._-;\-* #,##0.00\ _F_t_._-;_-* &quot;-&quot;??\ _F_t_._-;_-@_-"/>
  </numFmts>
  <fonts count="4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8" fillId="0" borderId="0"/>
    <xf numFmtId="0" fontId="8" fillId="0" borderId="0"/>
    <xf numFmtId="0" fontId="29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8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3" fillId="0" borderId="0"/>
    <xf numFmtId="0" fontId="6" fillId="0" borderId="0"/>
    <xf numFmtId="0" fontId="20" fillId="0" borderId="0"/>
    <xf numFmtId="0" fontId="6" fillId="0" borderId="0"/>
    <xf numFmtId="0" fontId="8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</cellStyleXfs>
  <cellXfs count="120">
    <xf numFmtId="0" fontId="0" fillId="0" borderId="0" xfId="0"/>
    <xf numFmtId="0" fontId="11" fillId="2" borderId="0" xfId="0" applyFont="1" applyFill="1"/>
    <xf numFmtId="0" fontId="13" fillId="3" borderId="0" xfId="0" applyFont="1" applyFill="1"/>
    <xf numFmtId="0" fontId="10" fillId="3" borderId="0" xfId="62" applyFont="1" applyFill="1" applyAlignment="1">
      <alignment vertical="center"/>
    </xf>
    <xf numFmtId="0" fontId="12" fillId="3" borderId="0" xfId="61" applyFont="1" applyFill="1" applyBorder="1"/>
    <xf numFmtId="0" fontId="12" fillId="3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7" fillId="3" borderId="0" xfId="58" applyFont="1" applyFill="1" applyBorder="1" applyAlignment="1" applyProtection="1">
      <alignment horizontal="right"/>
      <protection locked="0" hidden="1"/>
    </xf>
    <xf numFmtId="0" fontId="18" fillId="3" borderId="6" xfId="58" applyFont="1" applyFill="1" applyBorder="1" applyAlignment="1" applyProtection="1">
      <alignment horizontal="center" vertical="center" wrapText="1"/>
      <protection locked="0" hidden="1"/>
    </xf>
    <xf numFmtId="0" fontId="17" fillId="3" borderId="7" xfId="58" applyFont="1" applyFill="1" applyBorder="1" applyAlignment="1" applyProtection="1">
      <alignment horizontal="center"/>
      <protection locked="0" hidden="1"/>
    </xf>
    <xf numFmtId="166" fontId="17" fillId="3" borderId="5" xfId="58" applyNumberFormat="1" applyFont="1" applyFill="1" applyBorder="1" applyAlignment="1" applyProtection="1">
      <alignment horizontal="right"/>
      <protection locked="0" hidden="1"/>
    </xf>
    <xf numFmtId="0" fontId="17" fillId="3" borderId="8" xfId="58" applyFont="1" applyFill="1" applyBorder="1" applyProtection="1">
      <protection locked="0" hidden="1"/>
    </xf>
    <xf numFmtId="166" fontId="14" fillId="3" borderId="9" xfId="58" applyNumberFormat="1" applyFont="1" applyFill="1" applyBorder="1" applyAlignment="1" applyProtection="1">
      <alignment horizontal="right"/>
      <protection locked="0" hidden="1"/>
    </xf>
    <xf numFmtId="166" fontId="18" fillId="3" borderId="2" xfId="58" applyNumberFormat="1" applyFont="1" applyFill="1" applyBorder="1" applyAlignment="1" applyProtection="1">
      <alignment horizontal="right" vertical="center" wrapText="1"/>
      <protection locked="0" hidden="1"/>
    </xf>
    <xf numFmtId="166" fontId="17" fillId="3" borderId="2" xfId="58" applyNumberFormat="1" applyFont="1" applyFill="1" applyBorder="1" applyAlignment="1" applyProtection="1">
      <alignment horizontal="right" vertical="center" wrapText="1"/>
      <protection locked="0" hidden="1"/>
    </xf>
    <xf numFmtId="166" fontId="14" fillId="3" borderId="10" xfId="58" applyNumberFormat="1" applyFont="1" applyFill="1" applyBorder="1" applyAlignment="1" applyProtection="1">
      <alignment horizontal="right"/>
      <protection locked="0" hidden="1"/>
    </xf>
    <xf numFmtId="0" fontId="10" fillId="3" borderId="0" xfId="58" applyFont="1" applyFill="1" applyBorder="1" applyAlignment="1"/>
    <xf numFmtId="0" fontId="10" fillId="3" borderId="0" xfId="58" applyFont="1" applyFill="1" applyBorder="1"/>
    <xf numFmtId="0" fontId="11" fillId="3" borderId="0" xfId="58" applyFont="1" applyFill="1"/>
    <xf numFmtId="0" fontId="11" fillId="3" borderId="0" xfId="58" applyFont="1" applyFill="1" applyBorder="1"/>
    <xf numFmtId="0" fontId="11" fillId="3" borderId="0" xfId="58" applyFont="1" applyFill="1" applyBorder="1" applyAlignment="1"/>
    <xf numFmtId="14" fontId="10" fillId="3" borderId="0" xfId="58" applyNumberFormat="1" applyFont="1" applyFill="1" applyBorder="1" applyAlignment="1">
      <alignment horizontal="center"/>
    </xf>
    <xf numFmtId="0" fontId="10" fillId="3" borderId="0" xfId="58" applyFont="1" applyFill="1" applyBorder="1" applyAlignment="1">
      <alignment horizontal="center"/>
    </xf>
    <xf numFmtId="0" fontId="10" fillId="3" borderId="1" xfId="56" applyFont="1" applyFill="1" applyBorder="1" applyAlignment="1">
      <alignment vertical="top"/>
    </xf>
    <xf numFmtId="0" fontId="10" fillId="3" borderId="2" xfId="56" applyFont="1" applyFill="1" applyBorder="1" applyAlignment="1">
      <alignment horizontal="left" vertical="top"/>
    </xf>
    <xf numFmtId="0" fontId="10" fillId="3" borderId="11" xfId="63" applyFont="1" applyFill="1" applyBorder="1" applyAlignment="1" applyProtection="1">
      <alignment horizontal="left" vertical="center"/>
      <protection hidden="1"/>
    </xf>
    <xf numFmtId="0" fontId="10" fillId="3" borderId="4" xfId="0" applyFont="1" applyFill="1" applyBorder="1" applyAlignment="1">
      <alignment horizontal="left"/>
    </xf>
    <xf numFmtId="0" fontId="10" fillId="3" borderId="4" xfId="56" applyFont="1" applyFill="1" applyBorder="1" applyAlignment="1">
      <alignment horizontal="left" vertical="top"/>
    </xf>
    <xf numFmtId="0" fontId="16" fillId="3" borderId="4" xfId="32" applyFont="1" applyFill="1" applyBorder="1"/>
    <xf numFmtId="0" fontId="11" fillId="3" borderId="4" xfId="58" applyFont="1" applyFill="1" applyBorder="1"/>
    <xf numFmtId="0" fontId="11" fillId="3" borderId="12" xfId="58" applyFont="1" applyFill="1" applyBorder="1" applyProtection="1">
      <protection locked="0" hidden="1"/>
    </xf>
    <xf numFmtId="14" fontId="10" fillId="3" borderId="2" xfId="56" applyNumberFormat="1" applyFont="1" applyFill="1" applyBorder="1" applyAlignment="1">
      <alignment horizontal="left" vertical="top"/>
    </xf>
    <xf numFmtId="0" fontId="10" fillId="3" borderId="1" xfId="56" applyFont="1" applyFill="1" applyBorder="1" applyAlignment="1">
      <alignment horizontal="left" vertical="top"/>
    </xf>
    <xf numFmtId="0" fontId="11" fillId="3" borderId="2" xfId="48" applyFont="1" applyFill="1" applyBorder="1"/>
    <xf numFmtId="0" fontId="10" fillId="3" borderId="2" xfId="0" applyFont="1" applyFill="1" applyBorder="1"/>
    <xf numFmtId="0" fontId="11" fillId="3" borderId="3" xfId="58" applyFont="1" applyFill="1" applyBorder="1" applyProtection="1">
      <protection locked="0" hidden="1"/>
    </xf>
    <xf numFmtId="166" fontId="17" fillId="3" borderId="5" xfId="58" applyNumberFormat="1" applyFont="1" applyFill="1" applyBorder="1" applyAlignment="1">
      <alignment horizontal="right"/>
    </xf>
    <xf numFmtId="0" fontId="14" fillId="3" borderId="9" xfId="58" applyFont="1" applyFill="1" applyBorder="1" applyAlignment="1" applyProtection="1">
      <alignment horizontal="left"/>
      <protection locked="0" hidden="1"/>
    </xf>
    <xf numFmtId="0" fontId="18" fillId="3" borderId="13" xfId="58" applyFont="1" applyFill="1" applyBorder="1" applyAlignment="1" applyProtection="1">
      <alignment horizontal="center" vertical="center" wrapText="1"/>
      <protection locked="0" hidden="1"/>
    </xf>
    <xf numFmtId="0" fontId="18" fillId="3" borderId="14" xfId="58" applyFont="1" applyFill="1" applyBorder="1" applyAlignment="1" applyProtection="1">
      <alignment horizontal="center" vertical="center" wrapText="1"/>
      <protection locked="0" hidden="1"/>
    </xf>
    <xf numFmtId="0" fontId="17" fillId="3" borderId="15" xfId="58" applyFont="1" applyFill="1" applyBorder="1" applyAlignment="1" applyProtection="1">
      <alignment horizontal="center"/>
      <protection locked="0" hidden="1"/>
    </xf>
    <xf numFmtId="0" fontId="14" fillId="3" borderId="16" xfId="58" applyFont="1" applyFill="1" applyBorder="1" applyAlignment="1" applyProtection="1">
      <alignment horizontal="left"/>
      <protection locked="0" hidden="1"/>
    </xf>
    <xf numFmtId="166" fontId="18" fillId="3" borderId="16" xfId="58" applyNumberFormat="1" applyFont="1" applyFill="1" applyBorder="1" applyAlignment="1" applyProtection="1">
      <alignment horizontal="right" vertical="center" wrapText="1"/>
      <protection locked="0" hidden="1"/>
    </xf>
    <xf numFmtId="166" fontId="17" fillId="3" borderId="17" xfId="58" applyNumberFormat="1" applyFont="1" applyFill="1" applyBorder="1" applyAlignment="1" applyProtection="1">
      <alignment horizontal="right"/>
      <protection locked="0" hidden="1"/>
    </xf>
    <xf numFmtId="166" fontId="17" fillId="3" borderId="17" xfId="58" applyNumberFormat="1" applyFont="1" applyFill="1" applyBorder="1" applyAlignment="1">
      <alignment horizontal="right"/>
    </xf>
    <xf numFmtId="0" fontId="14" fillId="3" borderId="11" xfId="58" applyFont="1" applyFill="1" applyBorder="1" applyAlignment="1" applyProtection="1">
      <alignment horizontal="left"/>
      <protection locked="0" hidden="1"/>
    </xf>
    <xf numFmtId="166" fontId="18" fillId="3" borderId="4" xfId="58" applyNumberFormat="1" applyFont="1" applyFill="1" applyBorder="1" applyAlignment="1" applyProtection="1">
      <alignment horizontal="right" vertical="center" wrapText="1"/>
      <protection locked="0" hidden="1"/>
    </xf>
    <xf numFmtId="166" fontId="17" fillId="3" borderId="18" xfId="58" applyNumberFormat="1" applyFont="1" applyFill="1" applyBorder="1" applyAlignment="1" applyProtection="1">
      <alignment horizontal="right" vertical="center" wrapText="1"/>
      <protection locked="0" hidden="1"/>
    </xf>
    <xf numFmtId="166" fontId="18" fillId="3" borderId="19" xfId="58" applyNumberFormat="1" applyFont="1" applyFill="1" applyBorder="1" applyAlignment="1" applyProtection="1">
      <alignment horizontal="right" vertical="center" wrapText="1"/>
      <protection locked="0" hidden="1"/>
    </xf>
    <xf numFmtId="166" fontId="18" fillId="3" borderId="18" xfId="58" applyNumberFormat="1" applyFont="1" applyFill="1" applyBorder="1" applyAlignment="1" applyProtection="1">
      <alignment horizontal="right" vertical="center" wrapText="1"/>
      <protection locked="0" hidden="1"/>
    </xf>
    <xf numFmtId="166" fontId="18" fillId="3" borderId="20" xfId="58" applyNumberFormat="1" applyFont="1" applyFill="1" applyBorder="1" applyAlignment="1" applyProtection="1">
      <alignment horizontal="right" vertical="center" wrapText="1"/>
      <protection locked="0" hidden="1"/>
    </xf>
    <xf numFmtId="0" fontId="13" fillId="2" borderId="0" xfId="58" applyFont="1" applyFill="1"/>
    <xf numFmtId="0" fontId="13" fillId="3" borderId="0" xfId="58" applyFont="1" applyFill="1"/>
    <xf numFmtId="0" fontId="12" fillId="3" borderId="15" xfId="58" applyFont="1" applyFill="1" applyBorder="1"/>
    <xf numFmtId="0" fontId="12" fillId="3" borderId="1" xfId="58" applyFont="1" applyFill="1" applyBorder="1"/>
    <xf numFmtId="166" fontId="17" fillId="3" borderId="21" xfId="58" applyNumberFormat="1" applyFont="1" applyFill="1" applyBorder="1" applyProtection="1">
      <protection locked="0" hidden="1"/>
    </xf>
    <xf numFmtId="166" fontId="17" fillId="3" borderId="22" xfId="58" applyNumberFormat="1" applyFont="1" applyFill="1" applyBorder="1" applyProtection="1">
      <protection locked="0" hidden="1"/>
    </xf>
    <xf numFmtId="0" fontId="13" fillId="4" borderId="0" xfId="0" applyFont="1" applyFill="1" applyAlignment="1">
      <alignment horizontal="center"/>
    </xf>
    <xf numFmtId="0" fontId="15" fillId="2" borderId="17" xfId="58" applyFont="1" applyFill="1" applyBorder="1" applyAlignment="1" applyProtection="1">
      <alignment horizontal="left" vertical="center" wrapText="1"/>
      <protection locked="0" hidden="1"/>
    </xf>
    <xf numFmtId="166" fontId="18" fillId="2" borderId="17" xfId="58" applyNumberFormat="1" applyFont="1" applyFill="1" applyBorder="1" applyAlignment="1" applyProtection="1">
      <alignment horizontal="right" vertical="center" wrapText="1"/>
      <protection locked="0" hidden="1"/>
    </xf>
    <xf numFmtId="0" fontId="15" fillId="2" borderId="5" xfId="58" applyFont="1" applyFill="1" applyBorder="1" applyAlignment="1" applyProtection="1">
      <alignment horizontal="left" vertical="center" wrapText="1"/>
      <protection locked="0" hidden="1"/>
    </xf>
    <xf numFmtId="166" fontId="18" fillId="2" borderId="5" xfId="58" applyNumberFormat="1" applyFont="1" applyFill="1" applyBorder="1" applyAlignment="1" applyProtection="1">
      <alignment horizontal="right" vertical="center" wrapText="1"/>
      <protection locked="0" hidden="1"/>
    </xf>
    <xf numFmtId="166" fontId="17" fillId="2" borderId="17" xfId="58" applyNumberFormat="1" applyFont="1" applyFill="1" applyBorder="1" applyAlignment="1" applyProtection="1">
      <alignment horizontal="right" vertical="center" wrapText="1"/>
      <protection locked="0" hidden="1"/>
    </xf>
    <xf numFmtId="166" fontId="17" fillId="2" borderId="5" xfId="58" applyNumberFormat="1" applyFont="1" applyFill="1" applyBorder="1" applyAlignment="1" applyProtection="1">
      <alignment horizontal="right" vertical="center" wrapText="1"/>
      <protection locked="0" hidden="1"/>
    </xf>
    <xf numFmtId="0" fontId="13" fillId="5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11" fillId="0" borderId="0" xfId="0" applyFont="1" applyFill="1" applyAlignment="1">
      <alignment vertical="center" wrapText="1"/>
    </xf>
    <xf numFmtId="0" fontId="22" fillId="0" borderId="0" xfId="0" applyFont="1"/>
    <xf numFmtId="0" fontId="33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166" fontId="14" fillId="3" borderId="0" xfId="58" applyNumberFormat="1" applyFont="1" applyFill="1" applyBorder="1" applyAlignment="1" applyProtection="1">
      <alignment horizontal="right"/>
      <protection locked="0" hidden="1"/>
    </xf>
    <xf numFmtId="0" fontId="14" fillId="3" borderId="0" xfId="58" applyFont="1" applyFill="1" applyBorder="1" applyAlignment="1" applyProtection="1">
      <alignment horizontal="left"/>
      <protection locked="0" hidden="1"/>
    </xf>
    <xf numFmtId="0" fontId="17" fillId="3" borderId="0" xfId="58" applyFont="1" applyFill="1" applyBorder="1" applyProtection="1">
      <protection locked="0" hidden="1"/>
    </xf>
    <xf numFmtId="0" fontId="13" fillId="5" borderId="0" xfId="0" applyFont="1" applyFill="1"/>
    <xf numFmtId="0" fontId="34" fillId="2" borderId="0" xfId="29" applyFont="1" applyFill="1"/>
    <xf numFmtId="0" fontId="32" fillId="3" borderId="0" xfId="58" applyFont="1" applyFill="1" applyBorder="1"/>
    <xf numFmtId="166" fontId="18" fillId="6" borderId="17" xfId="58" applyNumberFormat="1" applyFont="1" applyFill="1" applyBorder="1" applyAlignment="1" applyProtection="1">
      <alignment horizontal="right" vertical="center" wrapText="1"/>
      <protection locked="0" hidden="1"/>
    </xf>
    <xf numFmtId="166" fontId="18" fillId="6" borderId="5" xfId="58" applyNumberFormat="1" applyFont="1" applyFill="1" applyBorder="1" applyAlignment="1" applyProtection="1">
      <alignment horizontal="right" vertical="center" wrapText="1"/>
      <protection locked="0" hidden="1"/>
    </xf>
    <xf numFmtId="166" fontId="18" fillId="6" borderId="16" xfId="58" applyNumberFormat="1" applyFont="1" applyFill="1" applyBorder="1" applyAlignment="1" applyProtection="1">
      <alignment horizontal="right" vertical="center" wrapText="1"/>
      <protection locked="0" hidden="1"/>
    </xf>
    <xf numFmtId="0" fontId="35" fillId="7" borderId="0" xfId="66" applyFont="1" applyFill="1" applyAlignment="1"/>
    <xf numFmtId="0" fontId="36" fillId="7" borderId="0" xfId="66" applyFont="1" applyFill="1" applyAlignment="1">
      <alignment horizontal="center" vertical="top" wrapText="1"/>
    </xf>
    <xf numFmtId="0" fontId="35" fillId="5" borderId="0" xfId="66" applyFont="1" applyFill="1" applyAlignment="1"/>
    <xf numFmtId="0" fontId="36" fillId="7" borderId="0" xfId="66" applyFont="1" applyFill="1" applyAlignment="1">
      <alignment horizontal="right"/>
    </xf>
    <xf numFmtId="0" fontId="34" fillId="5" borderId="0" xfId="66" applyFont="1" applyFill="1" applyAlignment="1"/>
    <xf numFmtId="0" fontId="26" fillId="5" borderId="0" xfId="66" applyFont="1" applyFill="1" applyAlignment="1"/>
    <xf numFmtId="0" fontId="36" fillId="0" borderId="0" xfId="66" applyFont="1" applyFill="1" applyAlignment="1"/>
    <xf numFmtId="0" fontId="37" fillId="7" borderId="0" xfId="66" applyFont="1" applyFill="1" applyAlignment="1">
      <alignment vertical="top" wrapText="1"/>
    </xf>
    <xf numFmtId="0" fontId="12" fillId="7" borderId="23" xfId="66" applyFont="1" applyFill="1" applyBorder="1" applyAlignment="1">
      <alignment horizontal="left" vertical="top"/>
    </xf>
    <xf numFmtId="0" fontId="12" fillId="7" borderId="23" xfId="66" applyFont="1" applyFill="1" applyBorder="1" applyAlignment="1">
      <alignment horizontal="left" vertical="top" wrapText="1"/>
    </xf>
    <xf numFmtId="0" fontId="11" fillId="5" borderId="0" xfId="66" applyFont="1" applyFill="1" applyAlignment="1"/>
    <xf numFmtId="0" fontId="15" fillId="8" borderId="0" xfId="66" applyFont="1" applyFill="1" applyAlignment="1" applyProtection="1">
      <alignment horizontal="center"/>
      <protection locked="0" hidden="1"/>
    </xf>
    <xf numFmtId="0" fontId="38" fillId="7" borderId="24" xfId="66" applyFont="1" applyFill="1" applyBorder="1" applyAlignment="1">
      <alignment horizontal="left" vertical="top" wrapText="1"/>
    </xf>
    <xf numFmtId="0" fontId="12" fillId="7" borderId="25" xfId="66" applyFont="1" applyFill="1" applyBorder="1" applyAlignment="1">
      <alignment horizontal="left" vertical="top"/>
    </xf>
    <xf numFmtId="0" fontId="12" fillId="7" borderId="5" xfId="66" applyFont="1" applyFill="1" applyBorder="1" applyAlignment="1">
      <alignment horizontal="left"/>
    </xf>
    <xf numFmtId="0" fontId="12" fillId="7" borderId="26" xfId="66" applyFont="1" applyFill="1" applyBorder="1" applyAlignment="1">
      <alignment horizontal="left" vertical="top" wrapText="1"/>
    </xf>
    <xf numFmtId="0" fontId="12" fillId="7" borderId="25" xfId="66" applyFont="1" applyFill="1" applyBorder="1" applyAlignment="1">
      <alignment horizontal="left" vertical="top" wrapText="1"/>
    </xf>
    <xf numFmtId="9" fontId="35" fillId="5" borderId="5" xfId="66" applyNumberFormat="1" applyFont="1" applyFill="1" applyBorder="1" applyAlignment="1"/>
    <xf numFmtId="166" fontId="36" fillId="0" borderId="5" xfId="66" applyNumberFormat="1" applyFont="1" applyFill="1" applyBorder="1" applyAlignment="1"/>
    <xf numFmtId="0" fontId="12" fillId="5" borderId="0" xfId="0" applyFont="1" applyFill="1" applyBorder="1" applyAlignment="1">
      <alignment horizontal="left"/>
    </xf>
    <xf numFmtId="0" fontId="36" fillId="7" borderId="0" xfId="66" applyFont="1" applyFill="1" applyAlignment="1">
      <alignment vertical="top"/>
    </xf>
    <xf numFmtId="0" fontId="40" fillId="0" borderId="0" xfId="66" applyFont="1" applyFill="1" applyAlignment="1">
      <alignment vertical="top" wrapText="1"/>
    </xf>
    <xf numFmtId="0" fontId="41" fillId="0" borderId="0" xfId="66" applyFont="1" applyFill="1" applyAlignment="1"/>
    <xf numFmtId="0" fontId="42" fillId="5" borderId="0" xfId="0" applyFont="1" applyFill="1" applyBorder="1" applyAlignment="1">
      <alignment horizontal="left"/>
    </xf>
    <xf numFmtId="0" fontId="35" fillId="7" borderId="27" xfId="66" applyFont="1" applyFill="1" applyBorder="1" applyAlignment="1"/>
    <xf numFmtId="0" fontId="35" fillId="7" borderId="27" xfId="66" applyFont="1" applyFill="1" applyBorder="1" applyAlignment="1">
      <alignment vertical="top" wrapText="1"/>
    </xf>
    <xf numFmtId="0" fontId="13" fillId="7" borderId="0" xfId="66" applyFont="1" applyFill="1" applyAlignment="1">
      <alignment wrapText="1"/>
    </xf>
    <xf numFmtId="0" fontId="12" fillId="0" borderId="0" xfId="66" applyFont="1" applyFill="1" applyAlignment="1"/>
    <xf numFmtId="0" fontId="43" fillId="5" borderId="0" xfId="66" applyFont="1" applyFill="1" applyAlignment="1"/>
    <xf numFmtId="0" fontId="13" fillId="5" borderId="0" xfId="66" applyFont="1" applyFill="1" applyAlignment="1">
      <alignment vertical="center" wrapText="1"/>
    </xf>
    <xf numFmtId="0" fontId="12" fillId="0" borderId="0" xfId="66" applyFont="1" applyFill="1" applyAlignment="1">
      <alignment horizontal="left" vertical="center"/>
    </xf>
    <xf numFmtId="0" fontId="13" fillId="7" borderId="0" xfId="66" applyFont="1" applyFill="1" applyAlignment="1">
      <alignment vertical="center" wrapText="1"/>
    </xf>
    <xf numFmtId="0" fontId="13" fillId="7" borderId="0" xfId="66" applyFont="1" applyFill="1" applyAlignment="1">
      <alignment vertical="center"/>
    </xf>
    <xf numFmtId="0" fontId="35" fillId="5" borderId="0" xfId="66" applyFont="1" applyFill="1" applyAlignment="1">
      <alignment vertical="top" wrapText="1"/>
    </xf>
  </cellXfs>
  <cellStyles count="67">
    <cellStyle name="Ezres 2" xfId="1"/>
    <cellStyle name="Ezres 2 2" xfId="2"/>
    <cellStyle name="Ezres 2 2 2" xfId="3"/>
    <cellStyle name="Ezres 3" xfId="4"/>
    <cellStyle name="Ezres 3 2" xfId="5"/>
    <cellStyle name="Ezres 3 2 2" xfId="6"/>
    <cellStyle name="Ezres 3 3" xfId="7"/>
    <cellStyle name="Ezres 4" xfId="8"/>
    <cellStyle name="Ezres 4 2" xfId="9"/>
    <cellStyle name="Ezres 4 3" xfId="10"/>
    <cellStyle name="Ezres 5" xfId="11"/>
    <cellStyle name="Ezres 6" xfId="12"/>
    <cellStyle name="Ezres 7" xfId="13"/>
    <cellStyle name="Hivatkozás 2" xfId="14"/>
    <cellStyle name="Hivatkozás 2 2" xfId="15"/>
    <cellStyle name="Hivatkozás 2 3" xfId="16"/>
    <cellStyle name="Hivatkozás 3" xfId="17"/>
    <cellStyle name="Hivatkozás 4" xfId="18"/>
    <cellStyle name="Hivatkozás 4 2" xfId="19"/>
    <cellStyle name="Hivatkozás 4 3" xfId="20"/>
    <cellStyle name="Hivatkozás 5" xfId="21"/>
    <cellStyle name="Normál" xfId="0" builtinId="0"/>
    <cellStyle name="Normál 10" xfId="22"/>
    <cellStyle name="Normál 11" xfId="23"/>
    <cellStyle name="Normál 12" xfId="24"/>
    <cellStyle name="Normál 13" xfId="25"/>
    <cellStyle name="Normal 2" xfId="26"/>
    <cellStyle name="Normál 2" xfId="27"/>
    <cellStyle name="Normál 2 10" xfId="28"/>
    <cellStyle name="Normál 2 2" xfId="29"/>
    <cellStyle name="Normál 2 3" xfId="30"/>
    <cellStyle name="Normál 2 4" xfId="31"/>
    <cellStyle name="Normál 2 5" xfId="32"/>
    <cellStyle name="Normál 2 6" xfId="33"/>
    <cellStyle name="Normál 2 7" xfId="34"/>
    <cellStyle name="Normál 2 8" xfId="35"/>
    <cellStyle name="Normál 2 9" xfId="36"/>
    <cellStyle name="Normál 2_Alapa" xfId="37"/>
    <cellStyle name="Normál 3" xfId="38"/>
    <cellStyle name="Normál 3 2" xfId="39"/>
    <cellStyle name="Normál 3 3" xfId="40"/>
    <cellStyle name="Normál 3 4" xfId="41"/>
    <cellStyle name="Normál 3 5" xfId="66"/>
    <cellStyle name="Normál 3_AuditDok_2010_Feri" xfId="42"/>
    <cellStyle name="Normál 4" xfId="43"/>
    <cellStyle name="Normál 4 2" xfId="44"/>
    <cellStyle name="Normál 4 3" xfId="45"/>
    <cellStyle name="Normál 4 4" xfId="46"/>
    <cellStyle name="Normál 4_AuditDok_2010_Feri" xfId="47"/>
    <cellStyle name="Normál 5" xfId="48"/>
    <cellStyle name="Normál 6" xfId="49"/>
    <cellStyle name="Normál 6 2" xfId="50"/>
    <cellStyle name="Normál 6 3" xfId="51"/>
    <cellStyle name="Normál 7" xfId="52"/>
    <cellStyle name="Normál 8" xfId="53"/>
    <cellStyle name="Normál 9" xfId="54"/>
    <cellStyle name="Normal_1997os osztalékkorlát" xfId="55"/>
    <cellStyle name="Normál_Dunacargo - forgalmi - A 2004-2005-05-25" xfId="56"/>
    <cellStyle name="Normal_KÉSZLET" xfId="57"/>
    <cellStyle name="Normál_Leltár összesítők" xfId="58"/>
    <cellStyle name="Normal_MERLEG1" xfId="59"/>
    <cellStyle name="Normál_Munka1" xfId="60"/>
    <cellStyle name="Normál_Munka1_Munka9" xfId="61"/>
    <cellStyle name="Normál_Munka9" xfId="62"/>
    <cellStyle name="Normál_MUNKALAP" xfId="63"/>
    <cellStyle name="Standard_BRPRINT" xfId="64"/>
    <cellStyle name="Százalék 2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tabSelected="1" zoomScaleNormal="100" workbookViewId="0"/>
  </sheetViews>
  <sheetFormatPr defaultColWidth="9" defaultRowHeight="16.5" customHeight="1" x14ac:dyDescent="0.3"/>
  <cols>
    <col min="1" max="1" width="11" style="88" customWidth="1"/>
    <col min="2" max="2" width="69.25" style="119" customWidth="1"/>
    <col min="3" max="3" width="10.875" style="88" customWidth="1"/>
    <col min="4" max="6" width="9" style="88" customWidth="1"/>
    <col min="7" max="16384" width="9" style="88"/>
  </cols>
  <sheetData>
    <row r="1" spans="1:28" x14ac:dyDescent="0.3">
      <c r="A1" s="86"/>
      <c r="B1" s="87" t="s">
        <v>32</v>
      </c>
    </row>
    <row r="2" spans="1:28" x14ac:dyDescent="0.3">
      <c r="A2" s="86"/>
      <c r="B2" s="89"/>
      <c r="F2" s="90" t="s">
        <v>36</v>
      </c>
      <c r="AA2" s="91">
        <f>A45</f>
        <v>0</v>
      </c>
      <c r="AB2" s="91">
        <f>A47</f>
        <v>0</v>
      </c>
    </row>
    <row r="3" spans="1:28" x14ac:dyDescent="0.3">
      <c r="A3" s="92"/>
      <c r="B3" s="93"/>
    </row>
    <row r="4" spans="1:28" ht="16.5" customHeight="1" x14ac:dyDescent="0.3">
      <c r="A4" s="94" t="s">
        <v>33</v>
      </c>
      <c r="B4" s="95">
        <f>Alapa!$C$17</f>
        <v>0</v>
      </c>
      <c r="C4" s="96" t="s">
        <v>2</v>
      </c>
      <c r="D4" s="97">
        <v>1</v>
      </c>
    </row>
    <row r="5" spans="1:28" ht="16.5" customHeight="1" x14ac:dyDescent="0.3">
      <c r="A5" s="94" t="s">
        <v>6</v>
      </c>
      <c r="B5" s="98">
        <f>Alapa!$C$12</f>
        <v>0</v>
      </c>
    </row>
    <row r="6" spans="1:28" ht="16.5" customHeight="1" x14ac:dyDescent="0.3">
      <c r="A6" s="99" t="s">
        <v>1</v>
      </c>
      <c r="B6" s="100">
        <f>Alapa!$C$15</f>
        <v>0</v>
      </c>
    </row>
    <row r="7" spans="1:28" ht="16.5" customHeight="1" x14ac:dyDescent="0.3">
      <c r="A7" s="94" t="s">
        <v>2</v>
      </c>
      <c r="B7" s="101" t="str">
        <f>IFERROR(VLOOKUP(D4,Alapa!$G$2:$H$22,2),"")</f>
        <v/>
      </c>
    </row>
    <row r="8" spans="1:28" ht="16.5" customHeight="1" x14ac:dyDescent="0.3">
      <c r="A8" s="94" t="s">
        <v>5</v>
      </c>
      <c r="B8" s="102" t="str">
        <f>IF(Alapa!$N$2=0," ",Alapa!$N$2)</f>
        <v xml:space="preserve"> </v>
      </c>
      <c r="C8" s="103">
        <v>0.75</v>
      </c>
    </row>
    <row r="9" spans="1:28" ht="16.5" customHeight="1" x14ac:dyDescent="0.3">
      <c r="A9" s="86"/>
      <c r="B9" s="87" t="str">
        <f>IF(Alapa!G96=0,"",Alapa!G96)</f>
        <v/>
      </c>
      <c r="C9" s="104">
        <f>IFERROR(ROUND(Alapa!$C$96,0),0)</f>
        <v>0</v>
      </c>
      <c r="D9" s="105" t="s">
        <v>37</v>
      </c>
    </row>
    <row r="10" spans="1:28" x14ac:dyDescent="0.3">
      <c r="A10" s="106" t="s">
        <v>38</v>
      </c>
      <c r="B10" s="107"/>
      <c r="C10" s="104">
        <f>IFERROR(ROUND(Alapa!$F$96,0),0)</f>
        <v>0</v>
      </c>
      <c r="D10" s="105" t="s">
        <v>39</v>
      </c>
    </row>
    <row r="11" spans="1:28" x14ac:dyDescent="0.3">
      <c r="A11" s="106" t="s">
        <v>40</v>
      </c>
      <c r="B11" s="107"/>
      <c r="C11" s="104">
        <f>IFERROR(ROUND(Alapa!C101,0),0)</f>
        <v>0</v>
      </c>
      <c r="D11" s="105" t="s">
        <v>41</v>
      </c>
    </row>
    <row r="12" spans="1:28" x14ac:dyDescent="0.3">
      <c r="A12" s="106" t="s">
        <v>42</v>
      </c>
      <c r="B12" s="107"/>
      <c r="C12" s="104">
        <f>IFERROR(ROUND(Alapa!F101,0),0)</f>
        <v>0</v>
      </c>
      <c r="D12" s="105" t="s">
        <v>43</v>
      </c>
    </row>
    <row r="13" spans="1:28" ht="16.5" customHeight="1" x14ac:dyDescent="0.3">
      <c r="A13" s="108">
        <f>Alapa!D101</f>
        <v>0</v>
      </c>
      <c r="B13" s="4" t="s">
        <v>44</v>
      </c>
      <c r="C13" s="104">
        <f>C9*C8</f>
        <v>0</v>
      </c>
      <c r="D13" s="105" t="s">
        <v>45</v>
      </c>
    </row>
    <row r="14" spans="1:28" ht="16.5" customHeight="1" x14ac:dyDescent="0.3">
      <c r="A14" s="108">
        <f>Alapa!E101</f>
        <v>0</v>
      </c>
      <c r="B14" s="5" t="s">
        <v>46</v>
      </c>
      <c r="C14" s="104">
        <f>C10*C8</f>
        <v>0</v>
      </c>
      <c r="D14" s="105" t="s">
        <v>47</v>
      </c>
    </row>
    <row r="15" spans="1:28" ht="16.5" customHeight="1" x14ac:dyDescent="0.3">
      <c r="A15" s="70"/>
      <c r="B15" s="70"/>
      <c r="C15" s="104">
        <f>IFERROR(ROUND(Alapa!C97,0),0)</f>
        <v>0</v>
      </c>
      <c r="D15" s="109" t="s">
        <v>48</v>
      </c>
    </row>
    <row r="16" spans="1:28" ht="16.5" customHeight="1" x14ac:dyDescent="0.3">
      <c r="A16" s="70"/>
      <c r="B16" s="70"/>
      <c r="C16" s="104">
        <f>IFERROR(ROUND(Alapa!F97,0),0)</f>
        <v>0</v>
      </c>
      <c r="D16" s="109" t="s">
        <v>49</v>
      </c>
    </row>
    <row r="17" spans="1:2" ht="16.5" customHeight="1" x14ac:dyDescent="0.3">
      <c r="A17" s="110"/>
      <c r="B17" s="111"/>
    </row>
    <row r="18" spans="1:2" ht="16.5" customHeight="1" x14ac:dyDescent="0.3">
      <c r="A18" s="110"/>
      <c r="B18" s="111"/>
    </row>
    <row r="19" spans="1:2" ht="16.5" customHeight="1" x14ac:dyDescent="0.3">
      <c r="A19" s="110"/>
      <c r="B19" s="111"/>
    </row>
    <row r="20" spans="1:2" ht="16.5" customHeight="1" x14ac:dyDescent="0.3">
      <c r="A20" s="110"/>
      <c r="B20" s="111"/>
    </row>
    <row r="21" spans="1:2" ht="16.5" customHeight="1" x14ac:dyDescent="0.3">
      <c r="A21" s="110"/>
      <c r="B21" s="111"/>
    </row>
    <row r="22" spans="1:2" ht="16.5" customHeight="1" x14ac:dyDescent="0.3">
      <c r="A22" s="110"/>
      <c r="B22" s="111"/>
    </row>
    <row r="23" spans="1:2" ht="16.5" customHeight="1" x14ac:dyDescent="0.3">
      <c r="A23" s="110"/>
      <c r="B23" s="111"/>
    </row>
    <row r="24" spans="1:2" ht="16.5" customHeight="1" x14ac:dyDescent="0.3">
      <c r="A24" s="110"/>
      <c r="B24" s="111"/>
    </row>
    <row r="25" spans="1:2" ht="16.5" customHeight="1" x14ac:dyDescent="0.3">
      <c r="A25" s="110"/>
      <c r="B25" s="111"/>
    </row>
    <row r="26" spans="1:2" ht="16.5" customHeight="1" x14ac:dyDescent="0.3">
      <c r="A26" s="110"/>
      <c r="B26" s="111"/>
    </row>
    <row r="27" spans="1:2" ht="16.5" customHeight="1" x14ac:dyDescent="0.3">
      <c r="A27" s="110"/>
      <c r="B27" s="111"/>
    </row>
    <row r="28" spans="1:2" ht="16.5" customHeight="1" x14ac:dyDescent="0.3">
      <c r="A28" s="110"/>
      <c r="B28" s="111"/>
    </row>
    <row r="29" spans="1:2" ht="16.5" customHeight="1" x14ac:dyDescent="0.3">
      <c r="A29" s="110"/>
      <c r="B29" s="111"/>
    </row>
    <row r="30" spans="1:2" ht="16.5" customHeight="1" x14ac:dyDescent="0.3">
      <c r="A30" s="110"/>
      <c r="B30" s="111"/>
    </row>
    <row r="31" spans="1:2" ht="16.5" customHeight="1" x14ac:dyDescent="0.3">
      <c r="A31" s="110"/>
      <c r="B31" s="111"/>
    </row>
    <row r="32" spans="1:2" ht="16.5" customHeight="1" x14ac:dyDescent="0.3">
      <c r="A32" s="110"/>
      <c r="B32" s="111"/>
    </row>
    <row r="33" spans="1:2" ht="16.5" customHeight="1" x14ac:dyDescent="0.3">
      <c r="A33" s="110"/>
      <c r="B33" s="111"/>
    </row>
    <row r="34" spans="1:2" x14ac:dyDescent="0.3">
      <c r="A34" s="110"/>
      <c r="B34" s="111"/>
    </row>
    <row r="35" spans="1:2" x14ac:dyDescent="0.3">
      <c r="A35" s="110"/>
      <c r="B35" s="111"/>
    </row>
    <row r="36" spans="1:2" x14ac:dyDescent="0.3">
      <c r="A36" s="110"/>
      <c r="B36" s="111"/>
    </row>
    <row r="37" spans="1:2" x14ac:dyDescent="0.3">
      <c r="A37" s="110"/>
      <c r="B37" s="111"/>
    </row>
    <row r="38" spans="1:2" x14ac:dyDescent="0.3">
      <c r="A38" s="110"/>
      <c r="B38" s="111"/>
    </row>
    <row r="39" spans="1:2" x14ac:dyDescent="0.3">
      <c r="A39" s="110"/>
      <c r="B39" s="111"/>
    </row>
    <row r="40" spans="1:2" x14ac:dyDescent="0.3">
      <c r="A40" s="110"/>
      <c r="B40" s="111"/>
    </row>
    <row r="41" spans="1:2" x14ac:dyDescent="0.3">
      <c r="A41" s="110"/>
      <c r="B41" s="111"/>
    </row>
    <row r="42" spans="1:2" x14ac:dyDescent="0.3">
      <c r="A42" s="110"/>
      <c r="B42" s="111"/>
    </row>
    <row r="43" spans="1:2" x14ac:dyDescent="0.3">
      <c r="A43" s="112"/>
      <c r="B43" s="112" t="s">
        <v>35</v>
      </c>
    </row>
    <row r="44" spans="1:2" x14ac:dyDescent="0.3">
      <c r="A44" s="113" t="s">
        <v>34</v>
      </c>
      <c r="B44" s="112"/>
    </row>
    <row r="45" spans="1:2" x14ac:dyDescent="0.3">
      <c r="A45" s="114"/>
      <c r="B45" s="115"/>
    </row>
    <row r="46" spans="1:2" x14ac:dyDescent="0.3">
      <c r="A46" s="116" t="s">
        <v>3</v>
      </c>
      <c r="B46" s="117"/>
    </row>
    <row r="47" spans="1:2" x14ac:dyDescent="0.3">
      <c r="A47" s="114"/>
      <c r="B47" s="115"/>
    </row>
    <row r="48" spans="1:2" x14ac:dyDescent="0.3">
      <c r="A48" s="118"/>
      <c r="B48" s="118"/>
    </row>
    <row r="49" spans="1:5" s="1" customFormat="1" x14ac:dyDescent="0.3">
      <c r="A49" s="88"/>
      <c r="B49" s="88"/>
      <c r="C49" s="88"/>
      <c r="D49" s="88"/>
      <c r="E49" s="88"/>
    </row>
    <row r="50" spans="1:5" s="1" customFormat="1" x14ac:dyDescent="0.3">
      <c r="A50" s="88"/>
      <c r="B50" s="88"/>
      <c r="C50" s="88"/>
      <c r="D50" s="88"/>
      <c r="E50" s="88"/>
    </row>
    <row r="51" spans="1:5" s="1" customFormat="1" x14ac:dyDescent="0.3">
      <c r="A51" s="88"/>
      <c r="B51" s="88"/>
      <c r="C51" s="88"/>
      <c r="D51" s="88"/>
      <c r="E51" s="88"/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pageSetUpPr fitToPage="1"/>
  </sheetPr>
  <dimension ref="A1:M32"/>
  <sheetViews>
    <sheetView showGridLines="0" workbookViewId="0"/>
  </sheetViews>
  <sheetFormatPr defaultRowHeight="12.75" x14ac:dyDescent="0.2"/>
  <cols>
    <col min="1" max="1" width="7.5" style="52" customWidth="1"/>
    <col min="2" max="2" width="27.375" style="52" customWidth="1"/>
    <col min="3" max="3" width="9" style="52"/>
    <col min="4" max="4" width="10.25" style="52" customWidth="1"/>
    <col min="5" max="5" width="9.875" style="52" customWidth="1"/>
    <col min="6" max="6" width="9" style="52"/>
    <col min="7" max="7" width="10.75" style="52" customWidth="1"/>
    <col min="8" max="8" width="9.25" style="52" customWidth="1"/>
    <col min="9" max="11" width="9" style="52"/>
    <col min="12" max="12" width="11" style="52" customWidth="1"/>
    <col min="13" max="16384" width="9" style="52"/>
  </cols>
  <sheetData>
    <row r="1" spans="1:13" ht="16.5" x14ac:dyDescent="0.3">
      <c r="A1" s="17" t="s">
        <v>28</v>
      </c>
      <c r="B1" s="18"/>
      <c r="C1" s="18"/>
      <c r="D1" s="19"/>
      <c r="E1" s="19"/>
      <c r="F1" s="18"/>
      <c r="G1" s="18"/>
      <c r="H1" s="18"/>
      <c r="I1" s="20"/>
      <c r="J1" s="20"/>
      <c r="K1" s="53"/>
    </row>
    <row r="2" spans="1:13" ht="16.5" x14ac:dyDescent="0.3">
      <c r="A2" s="21"/>
      <c r="B2" s="18"/>
      <c r="C2" s="20"/>
      <c r="D2" s="82">
        <f>A29</f>
        <v>0</v>
      </c>
      <c r="E2" s="82">
        <f>A31</f>
        <v>0</v>
      </c>
      <c r="F2" s="20"/>
      <c r="G2" s="20"/>
      <c r="H2" s="22"/>
      <c r="I2" s="20"/>
      <c r="J2" s="20"/>
      <c r="K2" s="53"/>
      <c r="L2" s="81" t="s">
        <v>36</v>
      </c>
    </row>
    <row r="3" spans="1:13" ht="16.5" x14ac:dyDescent="0.3">
      <c r="A3" s="3" t="s">
        <v>29</v>
      </c>
      <c r="B3" s="20"/>
      <c r="C3" s="20"/>
      <c r="D3" s="20"/>
      <c r="E3" s="20"/>
      <c r="F3" s="20"/>
      <c r="G3" s="20"/>
      <c r="H3" s="23" t="s">
        <v>0</v>
      </c>
      <c r="I3" s="20"/>
      <c r="J3" s="20"/>
      <c r="K3" s="53"/>
    </row>
    <row r="4" spans="1:13" ht="16.5" x14ac:dyDescent="0.3">
      <c r="A4" s="24" t="str">
        <f>"Ügyfél:   "&amp;Alapa!$C$17</f>
        <v xml:space="preserve">Ügyfél:   </v>
      </c>
      <c r="B4" s="25"/>
      <c r="C4" s="25"/>
      <c r="D4" s="25"/>
      <c r="E4" s="26" t="s">
        <v>1</v>
      </c>
      <c r="F4" s="27">
        <f>Alapa!$C$15</f>
        <v>0</v>
      </c>
      <c r="G4" s="28"/>
      <c r="H4" s="29"/>
      <c r="I4" s="30"/>
      <c r="J4" s="31"/>
      <c r="K4" s="53"/>
    </row>
    <row r="5" spans="1:13" ht="16.5" x14ac:dyDescent="0.3">
      <c r="A5" s="24" t="str">
        <f>"Fordulónap: "&amp;Alapa!$C$12</f>
        <v xml:space="preserve">Fordulónap: </v>
      </c>
      <c r="B5" s="32"/>
      <c r="C5" s="32"/>
      <c r="D5" s="32"/>
      <c r="E5" s="33" t="s">
        <v>2</v>
      </c>
      <c r="F5" s="25" t="e">
        <f>VLOOKUP(M5,Alapa!$G$2:$H$22,2)</f>
        <v>#N/A</v>
      </c>
      <c r="G5" s="34"/>
      <c r="H5" s="25" t="s">
        <v>27</v>
      </c>
      <c r="I5" s="35" t="str">
        <f>IF(Alapa!$N$2=0," ",Alapa!$N$2)</f>
        <v xml:space="preserve"> </v>
      </c>
      <c r="J5" s="36"/>
      <c r="K5" s="8" t="s">
        <v>0</v>
      </c>
      <c r="L5" s="1" t="s">
        <v>2</v>
      </c>
      <c r="M5" s="58">
        <v>1</v>
      </c>
    </row>
    <row r="6" spans="1:13" ht="13.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14.25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ht="27" x14ac:dyDescent="0.2">
      <c r="A8" s="9" t="s">
        <v>17</v>
      </c>
      <c r="B8" s="39" t="s">
        <v>26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  <c r="J8" s="39" t="s">
        <v>25</v>
      </c>
      <c r="K8" s="40" t="s">
        <v>13</v>
      </c>
    </row>
    <row r="9" spans="1:13" ht="13.5" x14ac:dyDescent="0.2">
      <c r="A9" s="54" t="s">
        <v>14</v>
      </c>
      <c r="B9" s="55" t="s">
        <v>31</v>
      </c>
      <c r="C9" s="14"/>
      <c r="D9" s="14"/>
      <c r="E9" s="14"/>
      <c r="F9" s="14"/>
      <c r="G9" s="14"/>
      <c r="H9" s="15"/>
      <c r="I9" s="15"/>
      <c r="J9" s="15"/>
      <c r="K9" s="48"/>
    </row>
    <row r="10" spans="1:13" ht="13.5" x14ac:dyDescent="0.25">
      <c r="A10" s="10" t="s">
        <v>7</v>
      </c>
      <c r="B10" s="59"/>
      <c r="C10" s="60"/>
      <c r="D10" s="83"/>
      <c r="E10" s="83"/>
      <c r="F10" s="84"/>
      <c r="G10" s="83"/>
      <c r="H10" s="83"/>
      <c r="I10" s="83"/>
      <c r="J10" s="83"/>
      <c r="K10" s="56">
        <f>C10</f>
        <v>0</v>
      </c>
    </row>
    <row r="11" spans="1:13" ht="13.5" x14ac:dyDescent="0.25">
      <c r="A11" s="10" t="s">
        <v>8</v>
      </c>
      <c r="B11" s="61"/>
      <c r="C11" s="62"/>
      <c r="D11" s="84"/>
      <c r="E11" s="84"/>
      <c r="F11" s="84"/>
      <c r="G11" s="84"/>
      <c r="H11" s="84"/>
      <c r="I11" s="84"/>
      <c r="J11" s="84"/>
      <c r="K11" s="57">
        <f>C11</f>
        <v>0</v>
      </c>
    </row>
    <row r="12" spans="1:13" ht="13.5" x14ac:dyDescent="0.25">
      <c r="A12" s="10" t="s">
        <v>9</v>
      </c>
      <c r="B12" s="61"/>
      <c r="C12" s="62"/>
      <c r="D12" s="84"/>
      <c r="E12" s="84"/>
      <c r="F12" s="84"/>
      <c r="G12" s="84"/>
      <c r="H12" s="84"/>
      <c r="I12" s="84"/>
      <c r="J12" s="84"/>
      <c r="K12" s="57">
        <f>C12</f>
        <v>0</v>
      </c>
    </row>
    <row r="13" spans="1:13" ht="13.5" x14ac:dyDescent="0.25">
      <c r="A13" s="10"/>
      <c r="B13" s="42" t="s">
        <v>12</v>
      </c>
      <c r="C13" s="43">
        <f>SUM(C10:C12)</f>
        <v>0</v>
      </c>
      <c r="D13" s="85"/>
      <c r="E13" s="85"/>
      <c r="F13" s="85"/>
      <c r="G13" s="85"/>
      <c r="H13" s="85"/>
      <c r="I13" s="85"/>
      <c r="J13" s="85"/>
      <c r="K13" s="49">
        <f>SUM(K10:K12)</f>
        <v>0</v>
      </c>
    </row>
    <row r="14" spans="1:13" ht="13.5" x14ac:dyDescent="0.25">
      <c r="A14" s="41"/>
      <c r="B14" s="55" t="s">
        <v>30</v>
      </c>
      <c r="C14" s="14"/>
      <c r="D14" s="14"/>
      <c r="E14" s="14"/>
      <c r="F14" s="14"/>
      <c r="G14" s="14"/>
      <c r="H14" s="14"/>
      <c r="I14" s="14"/>
      <c r="J14" s="14"/>
      <c r="K14" s="50"/>
    </row>
    <row r="15" spans="1:13" ht="13.5" x14ac:dyDescent="0.25">
      <c r="A15" s="10" t="s">
        <v>7</v>
      </c>
      <c r="B15" s="59"/>
      <c r="C15" s="60"/>
      <c r="D15" s="63"/>
      <c r="E15" s="63"/>
      <c r="F15" s="44">
        <f>D15-E15</f>
        <v>0</v>
      </c>
      <c r="G15" s="63"/>
      <c r="H15" s="63"/>
      <c r="I15" s="63"/>
      <c r="J15" s="45">
        <f>G15-H15+I15</f>
        <v>0</v>
      </c>
      <c r="K15" s="56">
        <f>C15-E15-J15</f>
        <v>0</v>
      </c>
    </row>
    <row r="16" spans="1:13" ht="13.5" x14ac:dyDescent="0.25">
      <c r="A16" s="10" t="s">
        <v>8</v>
      </c>
      <c r="B16" s="61"/>
      <c r="C16" s="62"/>
      <c r="D16" s="64"/>
      <c r="E16" s="64"/>
      <c r="F16" s="11">
        <f>D16-E16</f>
        <v>0</v>
      </c>
      <c r="G16" s="64"/>
      <c r="H16" s="64"/>
      <c r="I16" s="64"/>
      <c r="J16" s="37">
        <f>G16-H16+I16</f>
        <v>0</v>
      </c>
      <c r="K16" s="57">
        <f>C16-E16-J16</f>
        <v>0</v>
      </c>
    </row>
    <row r="17" spans="1:13" ht="13.5" x14ac:dyDescent="0.25">
      <c r="A17" s="10"/>
      <c r="B17" s="42" t="s">
        <v>12</v>
      </c>
      <c r="C17" s="43">
        <f>SUM(C15:C16)</f>
        <v>0</v>
      </c>
      <c r="D17" s="43">
        <f t="shared" ref="D17:K17" si="0">SUM(D15:D16)</f>
        <v>0</v>
      </c>
      <c r="E17" s="43">
        <f t="shared" si="0"/>
        <v>0</v>
      </c>
      <c r="F17" s="43">
        <f t="shared" si="0"/>
        <v>0</v>
      </c>
      <c r="G17" s="43">
        <f t="shared" si="0"/>
        <v>0</v>
      </c>
      <c r="H17" s="43">
        <f t="shared" si="0"/>
        <v>0</v>
      </c>
      <c r="I17" s="43">
        <f t="shared" si="0"/>
        <v>0</v>
      </c>
      <c r="J17" s="43">
        <f t="shared" si="0"/>
        <v>0</v>
      </c>
      <c r="K17" s="49">
        <f t="shared" si="0"/>
        <v>0</v>
      </c>
    </row>
    <row r="18" spans="1:13" ht="13.5" x14ac:dyDescent="0.25">
      <c r="A18" s="41"/>
      <c r="B18" s="46"/>
      <c r="C18" s="47"/>
      <c r="D18" s="47"/>
      <c r="E18" s="47"/>
      <c r="F18" s="47"/>
      <c r="G18" s="47"/>
      <c r="H18" s="47"/>
      <c r="I18" s="47"/>
      <c r="J18" s="47"/>
      <c r="K18" s="51"/>
    </row>
    <row r="19" spans="1:13" ht="13.5" x14ac:dyDescent="0.2">
      <c r="A19" s="54" t="s">
        <v>15</v>
      </c>
      <c r="B19" s="55" t="s">
        <v>4</v>
      </c>
      <c r="C19" s="14"/>
      <c r="D19" s="14"/>
      <c r="E19" s="14"/>
      <c r="F19" s="14"/>
      <c r="G19" s="14"/>
      <c r="H19" s="15"/>
      <c r="I19" s="15"/>
      <c r="J19" s="15"/>
      <c r="K19" s="48"/>
    </row>
    <row r="20" spans="1:13" ht="13.5" x14ac:dyDescent="0.25">
      <c r="A20" s="10" t="s">
        <v>7</v>
      </c>
      <c r="B20" s="59"/>
      <c r="C20" s="60"/>
      <c r="D20" s="63"/>
      <c r="E20" s="63"/>
      <c r="F20" s="44">
        <f>D20-E20</f>
        <v>0</v>
      </c>
      <c r="G20" s="63"/>
      <c r="H20" s="63"/>
      <c r="I20" s="63"/>
      <c r="J20" s="45">
        <f>G20-H20+I20</f>
        <v>0</v>
      </c>
      <c r="K20" s="56">
        <f>C20-E20-J20</f>
        <v>0</v>
      </c>
      <c r="M20" s="52" t="s">
        <v>0</v>
      </c>
    </row>
    <row r="21" spans="1:13" ht="13.5" x14ac:dyDescent="0.25">
      <c r="A21" s="10" t="s">
        <v>8</v>
      </c>
      <c r="B21" s="61"/>
      <c r="C21" s="62"/>
      <c r="D21" s="64"/>
      <c r="E21" s="64"/>
      <c r="F21" s="11">
        <f>D21-E21</f>
        <v>0</v>
      </c>
      <c r="G21" s="64"/>
      <c r="H21" s="64"/>
      <c r="I21" s="64"/>
      <c r="J21" s="37">
        <f>G21-H21+I21</f>
        <v>0</v>
      </c>
      <c r="K21" s="57">
        <f>C21-E21-J21</f>
        <v>0</v>
      </c>
    </row>
    <row r="22" spans="1:13" ht="13.5" x14ac:dyDescent="0.25">
      <c r="A22" s="10" t="s">
        <v>9</v>
      </c>
      <c r="B22" s="61"/>
      <c r="C22" s="62"/>
      <c r="D22" s="64"/>
      <c r="E22" s="64"/>
      <c r="F22" s="11">
        <f>D22-E22</f>
        <v>0</v>
      </c>
      <c r="G22" s="64"/>
      <c r="H22" s="64"/>
      <c r="I22" s="64"/>
      <c r="J22" s="37">
        <f>G22-H22+I22</f>
        <v>0</v>
      </c>
      <c r="K22" s="57">
        <f>C22-E22-J22</f>
        <v>0</v>
      </c>
    </row>
    <row r="23" spans="1:13" ht="13.5" x14ac:dyDescent="0.25">
      <c r="A23" s="10" t="s">
        <v>10</v>
      </c>
      <c r="B23" s="61"/>
      <c r="C23" s="62"/>
      <c r="D23" s="64"/>
      <c r="E23" s="64"/>
      <c r="F23" s="11">
        <f>D23-E23</f>
        <v>0</v>
      </c>
      <c r="G23" s="64"/>
      <c r="H23" s="64"/>
      <c r="I23" s="64"/>
      <c r="J23" s="37">
        <f>G23-H23+I23</f>
        <v>0</v>
      </c>
      <c r="K23" s="57">
        <f>C23-E23-J23</f>
        <v>0</v>
      </c>
    </row>
    <row r="24" spans="1:13" ht="13.5" x14ac:dyDescent="0.25">
      <c r="A24" s="10" t="s">
        <v>11</v>
      </c>
      <c r="B24" s="61"/>
      <c r="C24" s="62"/>
      <c r="D24" s="64"/>
      <c r="E24" s="64"/>
      <c r="F24" s="11">
        <f>D24-E24</f>
        <v>0</v>
      </c>
      <c r="G24" s="64"/>
      <c r="H24" s="64"/>
      <c r="I24" s="64"/>
      <c r="J24" s="37">
        <f>G24-H24+I24</f>
        <v>0</v>
      </c>
      <c r="K24" s="57">
        <f>C24-E24-J24</f>
        <v>0</v>
      </c>
    </row>
    <row r="25" spans="1:13" ht="14.25" thickBot="1" x14ac:dyDescent="0.3">
      <c r="A25" s="12"/>
      <c r="B25" s="38" t="s">
        <v>12</v>
      </c>
      <c r="C25" s="13">
        <f>SUM(C10:C24)</f>
        <v>0</v>
      </c>
      <c r="D25" s="13">
        <f t="shared" ref="D25:J25" si="1">SUM(D20:D24)</f>
        <v>0</v>
      </c>
      <c r="E25" s="13">
        <f t="shared" si="1"/>
        <v>0</v>
      </c>
      <c r="F25" s="13">
        <f t="shared" si="1"/>
        <v>0</v>
      </c>
      <c r="G25" s="13">
        <f t="shared" si="1"/>
        <v>0</v>
      </c>
      <c r="H25" s="13">
        <f t="shared" si="1"/>
        <v>0</v>
      </c>
      <c r="I25" s="13">
        <f t="shared" si="1"/>
        <v>0</v>
      </c>
      <c r="J25" s="13">
        <f t="shared" si="1"/>
        <v>0</v>
      </c>
      <c r="K25" s="16">
        <f>SUM(K20:K24)</f>
        <v>0</v>
      </c>
    </row>
    <row r="26" spans="1:13" ht="14.25" thickBot="1" x14ac:dyDescent="0.3">
      <c r="A26" s="12"/>
      <c r="B26" s="38" t="s">
        <v>16</v>
      </c>
      <c r="C26" s="13">
        <f t="shared" ref="C26:K26" si="2">C13+C17+C25</f>
        <v>0</v>
      </c>
      <c r="D26" s="13">
        <f t="shared" si="2"/>
        <v>0</v>
      </c>
      <c r="E26" s="13">
        <f t="shared" si="2"/>
        <v>0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 t="shared" si="2"/>
        <v>0</v>
      </c>
      <c r="J26" s="13">
        <f t="shared" si="2"/>
        <v>0</v>
      </c>
      <c r="K26" s="16">
        <f t="shared" si="2"/>
        <v>0</v>
      </c>
    </row>
    <row r="27" spans="1:13" ht="13.5" x14ac:dyDescent="0.25">
      <c r="A27" s="79"/>
      <c r="B27" s="78"/>
      <c r="C27" s="77"/>
      <c r="D27" s="77"/>
      <c r="E27" s="77"/>
      <c r="F27" s="77"/>
      <c r="G27" s="77"/>
      <c r="H27" s="77"/>
      <c r="I27" s="77"/>
      <c r="J27" s="77"/>
      <c r="K27" s="77"/>
    </row>
    <row r="28" spans="1:13" x14ac:dyDescent="0.2">
      <c r="A28" s="75" t="s">
        <v>34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3" ht="16.5" x14ac:dyDescent="0.3">
      <c r="A29" s="1"/>
      <c r="B29" s="67"/>
      <c r="C29" s="68"/>
      <c r="D29" s="69"/>
      <c r="E29" s="69"/>
      <c r="F29" s="69"/>
      <c r="G29" s="69"/>
      <c r="H29" s="69"/>
      <c r="I29" s="69"/>
      <c r="J29" s="69"/>
      <c r="K29" s="69"/>
    </row>
    <row r="30" spans="1:13" x14ac:dyDescent="0.2">
      <c r="A30" s="76" t="s">
        <v>3</v>
      </c>
      <c r="B30" s="6"/>
      <c r="C30" s="6"/>
      <c r="D30" s="2"/>
      <c r="E30" s="2"/>
      <c r="F30" s="2"/>
      <c r="G30" s="2"/>
      <c r="H30" s="2"/>
      <c r="I30" s="2"/>
      <c r="J30" s="2"/>
      <c r="K30" s="2"/>
    </row>
    <row r="31" spans="1:13" ht="16.5" x14ac:dyDescent="0.3">
      <c r="A31" s="1"/>
      <c r="B31" s="65"/>
      <c r="C31" s="65"/>
      <c r="D31" s="80"/>
      <c r="E31" s="80"/>
      <c r="F31" s="80"/>
      <c r="G31" s="80"/>
      <c r="H31" s="80"/>
      <c r="I31" s="80"/>
      <c r="J31" s="80"/>
      <c r="K31" s="80"/>
    </row>
    <row r="32" spans="1:13" x14ac:dyDescent="0.2">
      <c r="A32" s="7"/>
      <c r="B32" s="7"/>
      <c r="C32" s="6"/>
      <c r="D32" s="2"/>
      <c r="E32" s="2"/>
      <c r="F32" s="2"/>
      <c r="G32" s="2"/>
      <c r="H32" s="2"/>
      <c r="I32" s="2"/>
      <c r="J32" s="2"/>
      <c r="K32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/>
  </sheetViews>
  <sheetFormatPr defaultRowHeight="14.25" x14ac:dyDescent="0.2"/>
  <cols>
    <col min="1" max="1" width="5.625" style="71" customWidth="1"/>
    <col min="2" max="2" width="36.625" style="71" customWidth="1"/>
    <col min="3" max="4" width="20.625" style="71" customWidth="1"/>
    <col min="5" max="5" width="11.5" style="71" customWidth="1"/>
    <col min="6" max="6" width="20.625" style="71" customWidth="1"/>
    <col min="7" max="16384" width="9" style="71"/>
  </cols>
  <sheetData>
    <row r="1" spans="2:6" ht="32.1" customHeight="1" x14ac:dyDescent="0.2">
      <c r="B1" s="72"/>
    </row>
    <row r="2" spans="2:6" ht="15" customHeight="1" x14ac:dyDescent="0.2"/>
    <row r="3" spans="2:6" ht="15" customHeight="1" x14ac:dyDescent="0.2">
      <c r="D3" s="73"/>
    </row>
    <row r="4" spans="2:6" ht="15" customHeight="1" x14ac:dyDescent="0.2"/>
    <row r="5" spans="2:6" ht="15" customHeight="1" x14ac:dyDescent="0.2">
      <c r="D5" s="73"/>
    </row>
    <row r="6" spans="2:6" ht="15" customHeight="1" x14ac:dyDescent="0.2"/>
    <row r="7" spans="2:6" ht="15" customHeight="1" x14ac:dyDescent="0.2"/>
    <row r="12" spans="2:6" x14ac:dyDescent="0.2">
      <c r="F12" s="74"/>
    </row>
    <row r="13" spans="2:6" x14ac:dyDescent="0.2">
      <c r="F13" s="74"/>
    </row>
    <row r="15" spans="2:6" x14ac:dyDescent="0.2">
      <c r="F15" s="7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Munkalap_</vt:lpstr>
      <vt:lpstr>KM-BIV-10-1</vt:lpstr>
      <vt:lpstr>Alapa</vt:lpstr>
      <vt:lpstr>Import_M</vt:lpstr>
      <vt:lpstr>Import_O</vt:lpstr>
      <vt:lpstr>Import_F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v.1.20.17.0.0#2020-04-22</dc:description>
  <cp:lastPrinted>2014-07-11T11:57:08Z</cp:lastPrinted>
  <dcterms:created xsi:type="dcterms:W3CDTF">2011-02-03T09:55:45Z</dcterms:created>
  <dcterms:modified xsi:type="dcterms:W3CDTF">2020-04-20T13:58:51Z</dcterms:modified>
</cp:coreProperties>
</file>